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ums\AIBootCampPrime\euros2024\"/>
    </mc:Choice>
  </mc:AlternateContent>
  <xr:revisionPtr revIDLastSave="0" documentId="8_{F7E6A1F5-1439-4C90-85B4-EA2B95B3CBE6}" xr6:coauthVersionLast="47" xr6:coauthVersionMax="47" xr10:uidLastSave="{00000000-0000-0000-0000-000000000000}"/>
  <bookViews>
    <workbookView xWindow="-38520" yWindow="-10155" windowWidth="38640" windowHeight="21120" activeTab="1" xr2:uid="{96BB38C2-9590-4AB1-A1C4-3FFBBAE93FDE}"/>
  </bookViews>
  <sheets>
    <sheet name="Calculating target" sheetId="4" r:id="rId1"/>
    <sheet name="uefa 2024 training data" sheetId="1" r:id="rId2"/>
    <sheet name="odds" sheetId="2" r:id="rId3"/>
    <sheet name="xg" sheetId="3" r:id="rId4"/>
  </sheets>
  <definedNames>
    <definedName name="_xlnm._FilterDatabase" localSheetId="1" hidden="1">'uefa 2024 training data'!$A$1:$BB$571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54" i="1" l="1"/>
  <c r="BB55" i="1"/>
  <c r="BB200" i="1"/>
  <c r="BB185" i="1"/>
  <c r="BB215" i="1"/>
  <c r="BB125" i="1"/>
  <c r="BB121" i="1"/>
  <c r="BB40" i="1"/>
  <c r="BB77" i="1"/>
  <c r="BB90" i="1"/>
  <c r="BB51" i="1"/>
  <c r="BB151" i="1"/>
  <c r="BB225" i="1"/>
  <c r="BB15" i="1"/>
  <c r="BB203" i="1"/>
  <c r="BB194" i="1"/>
  <c r="BB13" i="1"/>
  <c r="BB8" i="1"/>
  <c r="BB44" i="1"/>
  <c r="BB64" i="1"/>
  <c r="BB114" i="1"/>
  <c r="BB37" i="1"/>
  <c r="BB123" i="1"/>
  <c r="BB60" i="1"/>
  <c r="BB218" i="1"/>
  <c r="BB136" i="1"/>
  <c r="BB158" i="1"/>
  <c r="BB172" i="1"/>
  <c r="BB213" i="1"/>
  <c r="BB145" i="1"/>
  <c r="BB165" i="1"/>
  <c r="BB99" i="1"/>
  <c r="BB17" i="1"/>
  <c r="BB152" i="1"/>
  <c r="BB181" i="1"/>
  <c r="BB104" i="1"/>
  <c r="BB222" i="1"/>
  <c r="BB166" i="1"/>
  <c r="BB191" i="1"/>
  <c r="BB86" i="1"/>
  <c r="BB195" i="1"/>
  <c r="BB229" i="1"/>
  <c r="BB236" i="1"/>
  <c r="BB207" i="1"/>
  <c r="BB128" i="1"/>
  <c r="BB36" i="1"/>
  <c r="BB161" i="1"/>
  <c r="BB7" i="1"/>
  <c r="BB129" i="1"/>
  <c r="BB201" i="1"/>
  <c r="BB91" i="1"/>
  <c r="BB147" i="1"/>
  <c r="BB240" i="1"/>
  <c r="BB157" i="1"/>
  <c r="BB96" i="1"/>
  <c r="BB73" i="1"/>
  <c r="BB57" i="1"/>
  <c r="BB110" i="1"/>
  <c r="BB25" i="1"/>
  <c r="BB186" i="1"/>
  <c r="BB83" i="1"/>
  <c r="BB3" i="1"/>
  <c r="BB46" i="1"/>
  <c r="BB164" i="1"/>
  <c r="BB20" i="1"/>
  <c r="BB177" i="1"/>
  <c r="BB142" i="1"/>
  <c r="BB137" i="1"/>
  <c r="BB112" i="1"/>
  <c r="BB209" i="1"/>
  <c r="BB221" i="1"/>
  <c r="BB173" i="1"/>
  <c r="BB33" i="1"/>
  <c r="BB59" i="1"/>
  <c r="BB103" i="1"/>
  <c r="BB79" i="1"/>
  <c r="BB71" i="1"/>
  <c r="BB231" i="1"/>
  <c r="BB11" i="1"/>
  <c r="BB227" i="1"/>
  <c r="BB132" i="1"/>
  <c r="BB31" i="1"/>
  <c r="BB111" i="1"/>
  <c r="BB38" i="1"/>
  <c r="BB69" i="1"/>
  <c r="BB16" i="1"/>
  <c r="BB81" i="1"/>
  <c r="BB150" i="1"/>
  <c r="BB175" i="1"/>
  <c r="BB196" i="1"/>
  <c r="BB100" i="1"/>
  <c r="BB54" i="1"/>
  <c r="BB219" i="1"/>
  <c r="BB206" i="1"/>
  <c r="BB126" i="1"/>
  <c r="BB180" i="1"/>
  <c r="BB167" i="1"/>
  <c r="BB78" i="1"/>
  <c r="BB138" i="1"/>
  <c r="BB53" i="1"/>
  <c r="BB89" i="1"/>
  <c r="BB48" i="1"/>
  <c r="BB42" i="1"/>
  <c r="BB228" i="1"/>
  <c r="BB216" i="1"/>
  <c r="BB28" i="1"/>
  <c r="BB143" i="1"/>
  <c r="BB130" i="1"/>
  <c r="BB193" i="1"/>
  <c r="BB233" i="1"/>
  <c r="BB6" i="1"/>
  <c r="BB70" i="1"/>
  <c r="BB21" i="1"/>
  <c r="BB155" i="1"/>
  <c r="BB124" i="1"/>
  <c r="BB74" i="1"/>
  <c r="BB163" i="1"/>
  <c r="BB105" i="1"/>
  <c r="BB80" i="1"/>
  <c r="BB4" i="1"/>
  <c r="BB140" i="1"/>
  <c r="BB202" i="1"/>
  <c r="BB94" i="1"/>
  <c r="BB212" i="1"/>
  <c r="BB14" i="1"/>
  <c r="BB108" i="1"/>
  <c r="BB184" i="1"/>
  <c r="BB148" i="1"/>
  <c r="BB120" i="1"/>
  <c r="BB159" i="1"/>
  <c r="BB23" i="1"/>
  <c r="BB224" i="1"/>
  <c r="BB208" i="1"/>
  <c r="BB113" i="1"/>
  <c r="BB190" i="1"/>
  <c r="BB63" i="1"/>
  <c r="BB176" i="1"/>
  <c r="BB35" i="1"/>
  <c r="BB10" i="1"/>
  <c r="BB82" i="1"/>
  <c r="BB49" i="1"/>
  <c r="BB45" i="1"/>
  <c r="BB65" i="1"/>
  <c r="BB2" i="1"/>
  <c r="BB146" i="1"/>
  <c r="BB188" i="1"/>
  <c r="BB134" i="1"/>
  <c r="BB18" i="1"/>
  <c r="BB106" i="1"/>
  <c r="BB169" i="1"/>
  <c r="BB67" i="1"/>
  <c r="BB109" i="1"/>
  <c r="BB230" i="1"/>
  <c r="BB170" i="1"/>
  <c r="BB41" i="1"/>
  <c r="BB217" i="1"/>
  <c r="BB118" i="1"/>
  <c r="BB102" i="1"/>
  <c r="BB56" i="1"/>
  <c r="BB189" i="1"/>
  <c r="BB182" i="1"/>
  <c r="BB237" i="1"/>
  <c r="BB52" i="1"/>
  <c r="BB178" i="1"/>
  <c r="BB210" i="1"/>
  <c r="BB84" i="1"/>
  <c r="BB226" i="1"/>
  <c r="BB144" i="1"/>
  <c r="BB107" i="1"/>
  <c r="BB32" i="1"/>
  <c r="BB92" i="1"/>
  <c r="BB98" i="1"/>
  <c r="BB26" i="1"/>
  <c r="BB22" i="1"/>
  <c r="BB198" i="1"/>
  <c r="BB174" i="1"/>
  <c r="BB61" i="1"/>
  <c r="BB204" i="1"/>
  <c r="BB160" i="1"/>
  <c r="BB139" i="1"/>
  <c r="BB75" i="1"/>
  <c r="BB127" i="1"/>
  <c r="BB115" i="1"/>
  <c r="BB135" i="1"/>
  <c r="BB141" i="1"/>
  <c r="BB214" i="1"/>
  <c r="BB39" i="1"/>
  <c r="BB19" i="1"/>
  <c r="BB68" i="1"/>
  <c r="BB47" i="1"/>
  <c r="BB87" i="1"/>
  <c r="BB162" i="1"/>
  <c r="BB58" i="1"/>
  <c r="BB62" i="1"/>
  <c r="BB183" i="1"/>
  <c r="BB72" i="1"/>
  <c r="BB153" i="1"/>
  <c r="BB119" i="1"/>
  <c r="BB122" i="1"/>
  <c r="BB116" i="1"/>
  <c r="BB211" i="1"/>
  <c r="BB34" i="1"/>
  <c r="BB76" i="1"/>
  <c r="BB149" i="1"/>
  <c r="BB168" i="1"/>
  <c r="BB12" i="1"/>
  <c r="BB133" i="1"/>
  <c r="BB187" i="1"/>
  <c r="BB197" i="1"/>
  <c r="BB29" i="1"/>
  <c r="BB24" i="1"/>
  <c r="BB205" i="1"/>
  <c r="BB101" i="1"/>
  <c r="BB223" i="1"/>
  <c r="BB66" i="1"/>
  <c r="BB234" i="1"/>
  <c r="BB156" i="1"/>
  <c r="BB50" i="1"/>
  <c r="BB5" i="1"/>
  <c r="BB171" i="1"/>
  <c r="BB220" i="1"/>
  <c r="BB199" i="1"/>
  <c r="BB131" i="1"/>
  <c r="BB97" i="1"/>
  <c r="BB93" i="1"/>
  <c r="BB43" i="1"/>
  <c r="BB238" i="1"/>
  <c r="BB192" i="1"/>
  <c r="BB9" i="1"/>
  <c r="BB30" i="1"/>
  <c r="BB179" i="1"/>
  <c r="BB235" i="1"/>
  <c r="BB85" i="1"/>
  <c r="BB117" i="1"/>
  <c r="BB95" i="1"/>
  <c r="BB88" i="1"/>
  <c r="BB232" i="1"/>
  <c r="BB239" i="1"/>
  <c r="BB27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H154" i="1"/>
  <c r="H55" i="1"/>
  <c r="H200" i="1"/>
  <c r="H185" i="1"/>
  <c r="H215" i="1"/>
  <c r="H125" i="1"/>
  <c r="H121" i="1"/>
  <c r="H40" i="1"/>
  <c r="H77" i="1"/>
  <c r="H90" i="1"/>
  <c r="H51" i="1"/>
  <c r="H151" i="1"/>
  <c r="H225" i="1"/>
  <c r="H15" i="1"/>
  <c r="H203" i="1"/>
  <c r="H194" i="1"/>
  <c r="H13" i="1"/>
  <c r="H8" i="1"/>
  <c r="H44" i="1"/>
  <c r="H64" i="1"/>
  <c r="H114" i="1"/>
  <c r="H37" i="1"/>
  <c r="H123" i="1"/>
  <c r="H60" i="1"/>
  <c r="H218" i="1"/>
  <c r="H136" i="1"/>
  <c r="H158" i="1"/>
  <c r="H172" i="1"/>
  <c r="H213" i="1"/>
  <c r="H145" i="1"/>
  <c r="H165" i="1"/>
  <c r="H99" i="1"/>
  <c r="H17" i="1"/>
  <c r="H152" i="1"/>
  <c r="H181" i="1"/>
  <c r="H104" i="1"/>
  <c r="H222" i="1"/>
  <c r="H166" i="1"/>
  <c r="H191" i="1"/>
  <c r="H86" i="1"/>
  <c r="H195" i="1"/>
  <c r="H229" i="1"/>
  <c r="H236" i="1"/>
  <c r="H207" i="1"/>
  <c r="H128" i="1"/>
  <c r="H36" i="1"/>
  <c r="H161" i="1"/>
  <c r="H7" i="1"/>
  <c r="H129" i="1"/>
  <c r="H201" i="1"/>
  <c r="H91" i="1"/>
  <c r="H147" i="1"/>
  <c r="H240" i="1"/>
  <c r="H157" i="1"/>
  <c r="H96" i="1"/>
  <c r="H73" i="1"/>
  <c r="H57" i="1"/>
  <c r="H110" i="1"/>
  <c r="H25" i="1"/>
  <c r="H186" i="1"/>
  <c r="H83" i="1"/>
  <c r="H3" i="1"/>
  <c r="H46" i="1"/>
  <c r="H164" i="1"/>
  <c r="H20" i="1"/>
  <c r="H177" i="1"/>
  <c r="H142" i="1"/>
  <c r="H137" i="1"/>
  <c r="H112" i="1"/>
  <c r="H209" i="1"/>
  <c r="H221" i="1"/>
  <c r="H173" i="1"/>
  <c r="H33" i="1"/>
  <c r="H59" i="1"/>
  <c r="H103" i="1"/>
  <c r="H79" i="1"/>
  <c r="H71" i="1"/>
  <c r="H231" i="1"/>
  <c r="H11" i="1"/>
  <c r="H227" i="1"/>
  <c r="H132" i="1"/>
  <c r="H31" i="1"/>
  <c r="H111" i="1"/>
  <c r="H38" i="1"/>
  <c r="H69" i="1"/>
  <c r="H16" i="1"/>
  <c r="H81" i="1"/>
  <c r="H150" i="1"/>
  <c r="H175" i="1"/>
  <c r="H196" i="1"/>
  <c r="H100" i="1"/>
  <c r="H54" i="1"/>
  <c r="H219" i="1"/>
  <c r="H206" i="1"/>
  <c r="H126" i="1"/>
  <c r="H180" i="1"/>
  <c r="H167" i="1"/>
  <c r="H78" i="1"/>
  <c r="H138" i="1"/>
  <c r="H53" i="1"/>
  <c r="H89" i="1"/>
  <c r="H48" i="1"/>
  <c r="H42" i="1"/>
  <c r="H228" i="1"/>
  <c r="H216" i="1"/>
  <c r="H28" i="1"/>
  <c r="H143" i="1"/>
  <c r="H130" i="1"/>
  <c r="H193" i="1"/>
  <c r="H233" i="1"/>
  <c r="H6" i="1"/>
  <c r="H70" i="1"/>
  <c r="H21" i="1"/>
  <c r="H155" i="1"/>
  <c r="H124" i="1"/>
  <c r="H74" i="1"/>
  <c r="H163" i="1"/>
  <c r="H105" i="1"/>
  <c r="H80" i="1"/>
  <c r="H4" i="1"/>
  <c r="H140" i="1"/>
  <c r="H202" i="1"/>
  <c r="H94" i="1"/>
  <c r="H212" i="1"/>
  <c r="H14" i="1"/>
  <c r="H108" i="1"/>
  <c r="H184" i="1"/>
  <c r="H148" i="1"/>
  <c r="H120" i="1"/>
  <c r="H159" i="1"/>
  <c r="H23" i="1"/>
  <c r="H224" i="1"/>
  <c r="H208" i="1"/>
  <c r="H113" i="1"/>
  <c r="H190" i="1"/>
  <c r="H63" i="1"/>
  <c r="H176" i="1"/>
  <c r="H35" i="1"/>
  <c r="H10" i="1"/>
  <c r="H82" i="1"/>
  <c r="H49" i="1"/>
  <c r="H45" i="1"/>
  <c r="H65" i="1"/>
  <c r="H2" i="1"/>
  <c r="H146" i="1"/>
  <c r="H188" i="1"/>
  <c r="H134" i="1"/>
  <c r="H18" i="1"/>
  <c r="H106" i="1"/>
  <c r="H169" i="1"/>
  <c r="H67" i="1"/>
  <c r="H109" i="1"/>
  <c r="H230" i="1"/>
  <c r="H170" i="1"/>
  <c r="H41" i="1"/>
  <c r="H217" i="1"/>
  <c r="H118" i="1"/>
  <c r="H102" i="1"/>
  <c r="H56" i="1"/>
  <c r="H189" i="1"/>
  <c r="H182" i="1"/>
  <c r="H237" i="1"/>
  <c r="H52" i="1"/>
  <c r="H178" i="1"/>
  <c r="H210" i="1"/>
  <c r="H84" i="1"/>
  <c r="H226" i="1"/>
  <c r="H144" i="1"/>
  <c r="H107" i="1"/>
  <c r="H32" i="1"/>
  <c r="H92" i="1"/>
  <c r="H98" i="1"/>
  <c r="H26" i="1"/>
  <c r="H22" i="1"/>
  <c r="H198" i="1"/>
  <c r="H174" i="1"/>
  <c r="H61" i="1"/>
  <c r="H204" i="1"/>
  <c r="H160" i="1"/>
  <c r="H139" i="1"/>
  <c r="H75" i="1"/>
  <c r="H127" i="1"/>
  <c r="H115" i="1"/>
  <c r="H135" i="1"/>
  <c r="H141" i="1"/>
  <c r="H214" i="1"/>
  <c r="H39" i="1"/>
  <c r="H19" i="1"/>
  <c r="H68" i="1"/>
  <c r="H47" i="1"/>
  <c r="H87" i="1"/>
  <c r="H162" i="1"/>
  <c r="H58" i="1"/>
  <c r="H62" i="1"/>
  <c r="H183" i="1"/>
  <c r="H72" i="1"/>
  <c r="H153" i="1"/>
  <c r="H119" i="1"/>
  <c r="H122" i="1"/>
  <c r="H116" i="1"/>
  <c r="H211" i="1"/>
  <c r="H34" i="1"/>
  <c r="H76" i="1"/>
  <c r="H149" i="1"/>
  <c r="H168" i="1"/>
  <c r="H12" i="1"/>
  <c r="H133" i="1"/>
  <c r="H187" i="1"/>
  <c r="H197" i="1"/>
  <c r="H29" i="1"/>
  <c r="H24" i="1"/>
  <c r="H205" i="1"/>
  <c r="H101" i="1"/>
  <c r="H223" i="1"/>
  <c r="H66" i="1"/>
  <c r="H234" i="1"/>
  <c r="H156" i="1"/>
  <c r="H50" i="1"/>
  <c r="H5" i="1"/>
  <c r="H171" i="1"/>
  <c r="H220" i="1"/>
  <c r="H199" i="1"/>
  <c r="H131" i="1"/>
  <c r="H97" i="1"/>
  <c r="H93" i="1"/>
  <c r="H43" i="1"/>
  <c r="H238" i="1"/>
  <c r="H192" i="1"/>
  <c r="H9" i="1"/>
  <c r="H30" i="1"/>
  <c r="H179" i="1"/>
  <c r="H235" i="1"/>
  <c r="H85" i="1"/>
  <c r="H117" i="1"/>
  <c r="H95" i="1"/>
  <c r="H88" i="1"/>
  <c r="H232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7" i="1"/>
  <c r="F154" i="1"/>
  <c r="F55" i="1"/>
  <c r="F200" i="1"/>
  <c r="F185" i="1"/>
  <c r="F215" i="1"/>
  <c r="F125" i="1"/>
  <c r="F121" i="1"/>
  <c r="F40" i="1"/>
  <c r="F77" i="1"/>
  <c r="F90" i="1"/>
  <c r="F51" i="1"/>
  <c r="F151" i="1"/>
  <c r="F225" i="1"/>
  <c r="F15" i="1"/>
  <c r="F203" i="1"/>
  <c r="F194" i="1"/>
  <c r="F13" i="1"/>
  <c r="F8" i="1"/>
  <c r="F44" i="1"/>
  <c r="F64" i="1"/>
  <c r="F114" i="1"/>
  <c r="F37" i="1"/>
  <c r="F123" i="1"/>
  <c r="F60" i="1"/>
  <c r="F218" i="1"/>
  <c r="F136" i="1"/>
  <c r="F158" i="1"/>
  <c r="F172" i="1"/>
  <c r="F213" i="1"/>
  <c r="F145" i="1"/>
  <c r="F165" i="1"/>
  <c r="F99" i="1"/>
  <c r="F17" i="1"/>
  <c r="F152" i="1"/>
  <c r="F181" i="1"/>
  <c r="F104" i="1"/>
  <c r="F222" i="1"/>
  <c r="F166" i="1"/>
  <c r="F191" i="1"/>
  <c r="F86" i="1"/>
  <c r="F195" i="1"/>
  <c r="F229" i="1"/>
  <c r="F236" i="1"/>
  <c r="F207" i="1"/>
  <c r="F128" i="1"/>
  <c r="F36" i="1"/>
  <c r="F161" i="1"/>
  <c r="F7" i="1"/>
  <c r="F129" i="1"/>
  <c r="F201" i="1"/>
  <c r="F91" i="1"/>
  <c r="F147" i="1"/>
  <c r="F240" i="1"/>
  <c r="F157" i="1"/>
  <c r="F96" i="1"/>
  <c r="F73" i="1"/>
  <c r="F57" i="1"/>
  <c r="F110" i="1"/>
  <c r="F25" i="1"/>
  <c r="F186" i="1"/>
  <c r="F83" i="1"/>
  <c r="F3" i="1"/>
  <c r="F46" i="1"/>
  <c r="F164" i="1"/>
  <c r="F20" i="1"/>
  <c r="F177" i="1"/>
  <c r="F142" i="1"/>
  <c r="F137" i="1"/>
  <c r="F112" i="1"/>
  <c r="F209" i="1"/>
  <c r="F221" i="1"/>
  <c r="F173" i="1"/>
  <c r="F33" i="1"/>
  <c r="F59" i="1"/>
  <c r="F103" i="1"/>
  <c r="F79" i="1"/>
  <c r="F71" i="1"/>
  <c r="F231" i="1"/>
  <c r="F11" i="1"/>
  <c r="F227" i="1"/>
  <c r="F132" i="1"/>
  <c r="F31" i="1"/>
  <c r="F111" i="1"/>
  <c r="F38" i="1"/>
  <c r="F69" i="1"/>
  <c r="F16" i="1"/>
  <c r="F81" i="1"/>
  <c r="F150" i="1"/>
  <c r="F175" i="1"/>
  <c r="F196" i="1"/>
  <c r="F100" i="1"/>
  <c r="F54" i="1"/>
  <c r="F219" i="1"/>
  <c r="F206" i="1"/>
  <c r="F126" i="1"/>
  <c r="F180" i="1"/>
  <c r="F167" i="1"/>
  <c r="F78" i="1"/>
  <c r="F138" i="1"/>
  <c r="F53" i="1"/>
  <c r="F89" i="1"/>
  <c r="F48" i="1"/>
  <c r="F42" i="1"/>
  <c r="F228" i="1"/>
  <c r="F216" i="1"/>
  <c r="F28" i="1"/>
  <c r="F143" i="1"/>
  <c r="F130" i="1"/>
  <c r="F193" i="1"/>
  <c r="F233" i="1"/>
  <c r="F6" i="1"/>
  <c r="F70" i="1"/>
  <c r="F21" i="1"/>
  <c r="F155" i="1"/>
  <c r="F124" i="1"/>
  <c r="F74" i="1"/>
  <c r="F163" i="1"/>
  <c r="F105" i="1"/>
  <c r="F80" i="1"/>
  <c r="F4" i="1"/>
  <c r="F140" i="1"/>
  <c r="F202" i="1"/>
  <c r="F94" i="1"/>
  <c r="F212" i="1"/>
  <c r="F14" i="1"/>
  <c r="F108" i="1"/>
  <c r="F184" i="1"/>
  <c r="F148" i="1"/>
  <c r="F120" i="1"/>
  <c r="F159" i="1"/>
  <c r="F23" i="1"/>
  <c r="F224" i="1"/>
  <c r="F208" i="1"/>
  <c r="F113" i="1"/>
  <c r="F190" i="1"/>
  <c r="F63" i="1"/>
  <c r="F176" i="1"/>
  <c r="F35" i="1"/>
  <c r="F10" i="1"/>
  <c r="F82" i="1"/>
  <c r="F49" i="1"/>
  <c r="F45" i="1"/>
  <c r="F65" i="1"/>
  <c r="F2" i="1"/>
  <c r="F146" i="1"/>
  <c r="F188" i="1"/>
  <c r="F134" i="1"/>
  <c r="F18" i="1"/>
  <c r="F106" i="1"/>
  <c r="F169" i="1"/>
  <c r="F67" i="1"/>
  <c r="F109" i="1"/>
  <c r="F230" i="1"/>
  <c r="F170" i="1"/>
  <c r="F41" i="1"/>
  <c r="F217" i="1"/>
  <c r="F118" i="1"/>
  <c r="F102" i="1"/>
  <c r="F56" i="1"/>
  <c r="F189" i="1"/>
  <c r="F182" i="1"/>
  <c r="F237" i="1"/>
  <c r="F52" i="1"/>
  <c r="F178" i="1"/>
  <c r="F210" i="1"/>
  <c r="F84" i="1"/>
  <c r="F226" i="1"/>
  <c r="F144" i="1"/>
  <c r="F107" i="1"/>
  <c r="F32" i="1"/>
  <c r="F92" i="1"/>
  <c r="F98" i="1"/>
  <c r="F26" i="1"/>
  <c r="F22" i="1"/>
  <c r="F198" i="1"/>
  <c r="F174" i="1"/>
  <c r="F61" i="1"/>
  <c r="F204" i="1"/>
  <c r="F160" i="1"/>
  <c r="F139" i="1"/>
  <c r="F75" i="1"/>
  <c r="F127" i="1"/>
  <c r="F115" i="1"/>
  <c r="F135" i="1"/>
  <c r="F141" i="1"/>
  <c r="F214" i="1"/>
  <c r="F39" i="1"/>
  <c r="F19" i="1"/>
  <c r="F68" i="1"/>
  <c r="F47" i="1"/>
  <c r="F87" i="1"/>
  <c r="F162" i="1"/>
  <c r="F58" i="1"/>
  <c r="F62" i="1"/>
  <c r="F183" i="1"/>
  <c r="F72" i="1"/>
  <c r="F153" i="1"/>
  <c r="F119" i="1"/>
  <c r="F122" i="1"/>
  <c r="F116" i="1"/>
  <c r="F211" i="1"/>
  <c r="F34" i="1"/>
  <c r="F76" i="1"/>
  <c r="F149" i="1"/>
  <c r="F168" i="1"/>
  <c r="F12" i="1"/>
  <c r="F133" i="1"/>
  <c r="F187" i="1"/>
  <c r="F197" i="1"/>
  <c r="F29" i="1"/>
  <c r="F24" i="1"/>
  <c r="F205" i="1"/>
  <c r="F101" i="1"/>
  <c r="F223" i="1"/>
  <c r="F66" i="1"/>
  <c r="F234" i="1"/>
  <c r="F156" i="1"/>
  <c r="F50" i="1"/>
  <c r="F5" i="1"/>
  <c r="F171" i="1"/>
  <c r="F220" i="1"/>
  <c r="F199" i="1"/>
  <c r="F131" i="1"/>
  <c r="F97" i="1"/>
  <c r="F93" i="1"/>
  <c r="F43" i="1"/>
  <c r="F238" i="1"/>
  <c r="F192" i="1"/>
  <c r="F9" i="1"/>
  <c r="F30" i="1"/>
  <c r="F179" i="1"/>
  <c r="F235" i="1"/>
  <c r="F85" i="1"/>
  <c r="F117" i="1"/>
  <c r="F95" i="1"/>
  <c r="F88" i="1"/>
  <c r="F232" i="1"/>
  <c r="F239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27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I154" i="1"/>
  <c r="I55" i="1"/>
  <c r="I200" i="1"/>
  <c r="I185" i="1"/>
  <c r="I215" i="1"/>
  <c r="I125" i="1"/>
  <c r="I121" i="1"/>
  <c r="I40" i="1"/>
  <c r="I77" i="1"/>
  <c r="I90" i="1"/>
  <c r="I51" i="1"/>
  <c r="I151" i="1"/>
  <c r="I225" i="1"/>
  <c r="I15" i="1"/>
  <c r="I203" i="1"/>
  <c r="I194" i="1"/>
  <c r="I13" i="1"/>
  <c r="I8" i="1"/>
  <c r="I44" i="1"/>
  <c r="I64" i="1"/>
  <c r="I114" i="1"/>
  <c r="I37" i="1"/>
  <c r="I123" i="1"/>
  <c r="I60" i="1"/>
  <c r="I218" i="1"/>
  <c r="I136" i="1"/>
  <c r="I158" i="1"/>
  <c r="I172" i="1"/>
  <c r="I213" i="1"/>
  <c r="I145" i="1"/>
  <c r="I165" i="1"/>
  <c r="I99" i="1"/>
  <c r="I17" i="1"/>
  <c r="I152" i="1"/>
  <c r="I181" i="1"/>
  <c r="I104" i="1"/>
  <c r="I222" i="1"/>
  <c r="I166" i="1"/>
  <c r="I191" i="1"/>
  <c r="I86" i="1"/>
  <c r="I195" i="1"/>
  <c r="I229" i="1"/>
  <c r="I236" i="1"/>
  <c r="I207" i="1"/>
  <c r="I128" i="1"/>
  <c r="I36" i="1"/>
  <c r="I161" i="1"/>
  <c r="I7" i="1"/>
  <c r="I129" i="1"/>
  <c r="I201" i="1"/>
  <c r="I91" i="1"/>
  <c r="I147" i="1"/>
  <c r="I240" i="1"/>
  <c r="I157" i="1"/>
  <c r="I96" i="1"/>
  <c r="I73" i="1"/>
  <c r="I57" i="1"/>
  <c r="I110" i="1"/>
  <c r="I25" i="1"/>
  <c r="I186" i="1"/>
  <c r="I83" i="1"/>
  <c r="I3" i="1"/>
  <c r="I46" i="1"/>
  <c r="I164" i="1"/>
  <c r="I20" i="1"/>
  <c r="I177" i="1"/>
  <c r="I142" i="1"/>
  <c r="I137" i="1"/>
  <c r="I112" i="1"/>
  <c r="I209" i="1"/>
  <c r="I221" i="1"/>
  <c r="I173" i="1"/>
  <c r="I33" i="1"/>
  <c r="I59" i="1"/>
  <c r="I103" i="1"/>
  <c r="I79" i="1"/>
  <c r="I71" i="1"/>
  <c r="I231" i="1"/>
  <c r="I11" i="1"/>
  <c r="I227" i="1"/>
  <c r="I132" i="1"/>
  <c r="I31" i="1"/>
  <c r="I111" i="1"/>
  <c r="I38" i="1"/>
  <c r="I69" i="1"/>
  <c r="I16" i="1"/>
  <c r="I81" i="1"/>
  <c r="I150" i="1"/>
  <c r="I175" i="1"/>
  <c r="I196" i="1"/>
  <c r="I100" i="1"/>
  <c r="I54" i="1"/>
  <c r="I219" i="1"/>
  <c r="I206" i="1"/>
  <c r="I126" i="1"/>
  <c r="I180" i="1"/>
  <c r="I167" i="1"/>
  <c r="I78" i="1"/>
  <c r="I138" i="1"/>
  <c r="I53" i="1"/>
  <c r="I89" i="1"/>
  <c r="I48" i="1"/>
  <c r="I42" i="1"/>
  <c r="I228" i="1"/>
  <c r="I216" i="1"/>
  <c r="I28" i="1"/>
  <c r="I143" i="1"/>
  <c r="I130" i="1"/>
  <c r="I193" i="1"/>
  <c r="I233" i="1"/>
  <c r="I6" i="1"/>
  <c r="I70" i="1"/>
  <c r="I21" i="1"/>
  <c r="I155" i="1"/>
  <c r="I124" i="1"/>
  <c r="I74" i="1"/>
  <c r="I163" i="1"/>
  <c r="I105" i="1"/>
  <c r="I80" i="1"/>
  <c r="I4" i="1"/>
  <c r="I140" i="1"/>
  <c r="I202" i="1"/>
  <c r="I94" i="1"/>
  <c r="I212" i="1"/>
  <c r="I14" i="1"/>
  <c r="I108" i="1"/>
  <c r="I184" i="1"/>
  <c r="I148" i="1"/>
  <c r="I120" i="1"/>
  <c r="I159" i="1"/>
  <c r="I23" i="1"/>
  <c r="I224" i="1"/>
  <c r="I208" i="1"/>
  <c r="I113" i="1"/>
  <c r="I190" i="1"/>
  <c r="I63" i="1"/>
  <c r="I176" i="1"/>
  <c r="I35" i="1"/>
  <c r="I10" i="1"/>
  <c r="I82" i="1"/>
  <c r="I49" i="1"/>
  <c r="I45" i="1"/>
  <c r="I65" i="1"/>
  <c r="I2" i="1"/>
  <c r="I146" i="1"/>
  <c r="I188" i="1"/>
  <c r="I134" i="1"/>
  <c r="I18" i="1"/>
  <c r="I106" i="1"/>
  <c r="I169" i="1"/>
  <c r="I67" i="1"/>
  <c r="I109" i="1"/>
  <c r="I230" i="1"/>
  <c r="I170" i="1"/>
  <c r="I41" i="1"/>
  <c r="I217" i="1"/>
  <c r="I118" i="1"/>
  <c r="I102" i="1"/>
  <c r="I56" i="1"/>
  <c r="I189" i="1"/>
  <c r="I182" i="1"/>
  <c r="I237" i="1"/>
  <c r="I52" i="1"/>
  <c r="I178" i="1"/>
  <c r="I210" i="1"/>
  <c r="I84" i="1"/>
  <c r="I226" i="1"/>
  <c r="I144" i="1"/>
  <c r="I107" i="1"/>
  <c r="I32" i="1"/>
  <c r="I92" i="1"/>
  <c r="I98" i="1"/>
  <c r="I26" i="1"/>
  <c r="I22" i="1"/>
  <c r="I198" i="1"/>
  <c r="I174" i="1"/>
  <c r="I61" i="1"/>
  <c r="I204" i="1"/>
  <c r="I160" i="1"/>
  <c r="I139" i="1"/>
  <c r="I75" i="1"/>
  <c r="I127" i="1"/>
  <c r="I115" i="1"/>
  <c r="I135" i="1"/>
  <c r="I141" i="1"/>
  <c r="I214" i="1"/>
  <c r="I39" i="1"/>
  <c r="I19" i="1"/>
  <c r="I68" i="1"/>
  <c r="I47" i="1"/>
  <c r="I87" i="1"/>
  <c r="I162" i="1"/>
  <c r="I58" i="1"/>
  <c r="I62" i="1"/>
  <c r="I183" i="1"/>
  <c r="I72" i="1"/>
  <c r="I153" i="1"/>
  <c r="I119" i="1"/>
  <c r="I122" i="1"/>
  <c r="I116" i="1"/>
  <c r="I211" i="1"/>
  <c r="I34" i="1"/>
  <c r="I76" i="1"/>
  <c r="I149" i="1"/>
  <c r="I168" i="1"/>
  <c r="I12" i="1"/>
  <c r="I133" i="1"/>
  <c r="I187" i="1"/>
  <c r="I197" i="1"/>
  <c r="I29" i="1"/>
  <c r="I24" i="1"/>
  <c r="I205" i="1"/>
  <c r="I101" i="1"/>
  <c r="I223" i="1"/>
  <c r="I66" i="1"/>
  <c r="I234" i="1"/>
  <c r="I156" i="1"/>
  <c r="I50" i="1"/>
  <c r="I5" i="1"/>
  <c r="I171" i="1"/>
  <c r="I220" i="1"/>
  <c r="I199" i="1"/>
  <c r="I131" i="1"/>
  <c r="I97" i="1"/>
  <c r="I93" i="1"/>
  <c r="I43" i="1"/>
  <c r="I238" i="1"/>
  <c r="I192" i="1"/>
  <c r="I9" i="1"/>
  <c r="I30" i="1"/>
  <c r="I179" i="1"/>
  <c r="I235" i="1"/>
  <c r="I85" i="1"/>
  <c r="I117" i="1"/>
  <c r="I95" i="1"/>
  <c r="I88" i="1"/>
  <c r="I232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7" i="1"/>
  <c r="G154" i="1"/>
  <c r="G55" i="1"/>
  <c r="G200" i="1"/>
  <c r="G185" i="1"/>
  <c r="G215" i="1"/>
  <c r="G125" i="1"/>
  <c r="G121" i="1"/>
  <c r="G40" i="1"/>
  <c r="G77" i="1"/>
  <c r="G90" i="1"/>
  <c r="G51" i="1"/>
  <c r="G151" i="1"/>
  <c r="G225" i="1"/>
  <c r="G15" i="1"/>
  <c r="G203" i="1"/>
  <c r="G194" i="1"/>
  <c r="G13" i="1"/>
  <c r="G8" i="1"/>
  <c r="G44" i="1"/>
  <c r="G64" i="1"/>
  <c r="G114" i="1"/>
  <c r="G37" i="1"/>
  <c r="G123" i="1"/>
  <c r="G60" i="1"/>
  <c r="G218" i="1"/>
  <c r="G136" i="1"/>
  <c r="G158" i="1"/>
  <c r="G172" i="1"/>
  <c r="G213" i="1"/>
  <c r="G145" i="1"/>
  <c r="G165" i="1"/>
  <c r="G99" i="1"/>
  <c r="G17" i="1"/>
  <c r="G152" i="1"/>
  <c r="G181" i="1"/>
  <c r="G104" i="1"/>
  <c r="G222" i="1"/>
  <c r="G166" i="1"/>
  <c r="G191" i="1"/>
  <c r="G86" i="1"/>
  <c r="G195" i="1"/>
  <c r="G229" i="1"/>
  <c r="G236" i="1"/>
  <c r="G207" i="1"/>
  <c r="G128" i="1"/>
  <c r="G36" i="1"/>
  <c r="G161" i="1"/>
  <c r="G7" i="1"/>
  <c r="G129" i="1"/>
  <c r="G201" i="1"/>
  <c r="G91" i="1"/>
  <c r="G147" i="1"/>
  <c r="G240" i="1"/>
  <c r="G157" i="1"/>
  <c r="G96" i="1"/>
  <c r="G73" i="1"/>
  <c r="G57" i="1"/>
  <c r="G110" i="1"/>
  <c r="G25" i="1"/>
  <c r="G186" i="1"/>
  <c r="G83" i="1"/>
  <c r="G3" i="1"/>
  <c r="G46" i="1"/>
  <c r="G164" i="1"/>
  <c r="G20" i="1"/>
  <c r="G177" i="1"/>
  <c r="G142" i="1"/>
  <c r="G137" i="1"/>
  <c r="G112" i="1"/>
  <c r="G209" i="1"/>
  <c r="G221" i="1"/>
  <c r="G173" i="1"/>
  <c r="G33" i="1"/>
  <c r="G59" i="1"/>
  <c r="G103" i="1"/>
  <c r="G79" i="1"/>
  <c r="G71" i="1"/>
  <c r="G231" i="1"/>
  <c r="G11" i="1"/>
  <c r="G227" i="1"/>
  <c r="G132" i="1"/>
  <c r="G31" i="1"/>
  <c r="G111" i="1"/>
  <c r="G38" i="1"/>
  <c r="G69" i="1"/>
  <c r="G16" i="1"/>
  <c r="G81" i="1"/>
  <c r="G150" i="1"/>
  <c r="G175" i="1"/>
  <c r="G196" i="1"/>
  <c r="G100" i="1"/>
  <c r="G54" i="1"/>
  <c r="G219" i="1"/>
  <c r="G206" i="1"/>
  <c r="G126" i="1"/>
  <c r="G180" i="1"/>
  <c r="G167" i="1"/>
  <c r="G78" i="1"/>
  <c r="G138" i="1"/>
  <c r="G53" i="1"/>
  <c r="G89" i="1"/>
  <c r="G48" i="1"/>
  <c r="G42" i="1"/>
  <c r="G228" i="1"/>
  <c r="G216" i="1"/>
  <c r="G28" i="1"/>
  <c r="G143" i="1"/>
  <c r="G130" i="1"/>
  <c r="G193" i="1"/>
  <c r="G233" i="1"/>
  <c r="G6" i="1"/>
  <c r="G70" i="1"/>
  <c r="G21" i="1"/>
  <c r="G155" i="1"/>
  <c r="G124" i="1"/>
  <c r="G74" i="1"/>
  <c r="G163" i="1"/>
  <c r="G105" i="1"/>
  <c r="G80" i="1"/>
  <c r="G4" i="1"/>
  <c r="G140" i="1"/>
  <c r="G202" i="1"/>
  <c r="G94" i="1"/>
  <c r="G212" i="1"/>
  <c r="G14" i="1"/>
  <c r="G108" i="1"/>
  <c r="G184" i="1"/>
  <c r="G148" i="1"/>
  <c r="G120" i="1"/>
  <c r="G159" i="1"/>
  <c r="G23" i="1"/>
  <c r="G224" i="1"/>
  <c r="G208" i="1"/>
  <c r="G113" i="1"/>
  <c r="G190" i="1"/>
  <c r="G63" i="1"/>
  <c r="G176" i="1"/>
  <c r="G35" i="1"/>
  <c r="G10" i="1"/>
  <c r="G82" i="1"/>
  <c r="G49" i="1"/>
  <c r="G45" i="1"/>
  <c r="G65" i="1"/>
  <c r="G2" i="1"/>
  <c r="G146" i="1"/>
  <c r="G188" i="1"/>
  <c r="G134" i="1"/>
  <c r="G18" i="1"/>
  <c r="G106" i="1"/>
  <c r="G169" i="1"/>
  <c r="G67" i="1"/>
  <c r="G109" i="1"/>
  <c r="G230" i="1"/>
  <c r="G170" i="1"/>
  <c r="G41" i="1"/>
  <c r="G217" i="1"/>
  <c r="G118" i="1"/>
  <c r="G102" i="1"/>
  <c r="G56" i="1"/>
  <c r="G189" i="1"/>
  <c r="G182" i="1"/>
  <c r="G237" i="1"/>
  <c r="G52" i="1"/>
  <c r="G178" i="1"/>
  <c r="G210" i="1"/>
  <c r="G84" i="1"/>
  <c r="G226" i="1"/>
  <c r="G144" i="1"/>
  <c r="G107" i="1"/>
  <c r="G32" i="1"/>
  <c r="G92" i="1"/>
  <c r="G98" i="1"/>
  <c r="G26" i="1"/>
  <c r="G22" i="1"/>
  <c r="G198" i="1"/>
  <c r="G174" i="1"/>
  <c r="G61" i="1"/>
  <c r="G204" i="1"/>
  <c r="G160" i="1"/>
  <c r="G139" i="1"/>
  <c r="G75" i="1"/>
  <c r="G127" i="1"/>
  <c r="G115" i="1"/>
  <c r="G135" i="1"/>
  <c r="G141" i="1"/>
  <c r="G214" i="1"/>
  <c r="G39" i="1"/>
  <c r="G19" i="1"/>
  <c r="G68" i="1"/>
  <c r="G47" i="1"/>
  <c r="G87" i="1"/>
  <c r="G162" i="1"/>
  <c r="G58" i="1"/>
  <c r="G62" i="1"/>
  <c r="G183" i="1"/>
  <c r="G72" i="1"/>
  <c r="G153" i="1"/>
  <c r="G119" i="1"/>
  <c r="G122" i="1"/>
  <c r="G116" i="1"/>
  <c r="G211" i="1"/>
  <c r="G34" i="1"/>
  <c r="G76" i="1"/>
  <c r="G149" i="1"/>
  <c r="G168" i="1"/>
  <c r="G12" i="1"/>
  <c r="G133" i="1"/>
  <c r="G187" i="1"/>
  <c r="G197" i="1"/>
  <c r="G29" i="1"/>
  <c r="G24" i="1"/>
  <c r="G205" i="1"/>
  <c r="G101" i="1"/>
  <c r="G223" i="1"/>
  <c r="G66" i="1"/>
  <c r="G234" i="1"/>
  <c r="G156" i="1"/>
  <c r="G50" i="1"/>
  <c r="G5" i="1"/>
  <c r="G171" i="1"/>
  <c r="G220" i="1"/>
  <c r="G199" i="1"/>
  <c r="G131" i="1"/>
  <c r="G97" i="1"/>
  <c r="G93" i="1"/>
  <c r="G43" i="1"/>
  <c r="G238" i="1"/>
  <c r="G192" i="1"/>
  <c r="G9" i="1"/>
  <c r="G30" i="1"/>
  <c r="G179" i="1"/>
  <c r="G235" i="1"/>
  <c r="G85" i="1"/>
  <c r="G117" i="1"/>
  <c r="G95" i="1"/>
  <c r="G88" i="1"/>
  <c r="G232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27" i="1"/>
</calcChain>
</file>

<file path=xl/sharedStrings.xml><?xml version="1.0" encoding="utf-8"?>
<sst xmlns="http://schemas.openxmlformats.org/spreadsheetml/2006/main" count="13236" uniqueCount="2166">
  <si>
    <t>id_match</t>
  </si>
  <si>
    <t>home_team</t>
  </si>
  <si>
    <t>away_team</t>
  </si>
  <si>
    <t>home_team_code</t>
  </si>
  <si>
    <t>away_team_code</t>
  </si>
  <si>
    <t>home_score</t>
  </si>
  <si>
    <t>away_score</t>
  </si>
  <si>
    <t>home_penalty</t>
  </si>
  <si>
    <t>away_penalty</t>
  </si>
  <si>
    <t>home_score_total</t>
  </si>
  <si>
    <t>away_score_total</t>
  </si>
  <si>
    <t>winner</t>
  </si>
  <si>
    <t>winner_reason</t>
  </si>
  <si>
    <t>year</t>
  </si>
  <si>
    <t>date</t>
  </si>
  <si>
    <t>date_time</t>
  </si>
  <si>
    <t>utc_offset_hours</t>
  </si>
  <si>
    <t>group_name</t>
  </si>
  <si>
    <t>matchday_name</t>
  </si>
  <si>
    <t>condition_humidity</t>
  </si>
  <si>
    <t>condition_pitch</t>
  </si>
  <si>
    <t>condition_temperature</t>
  </si>
  <si>
    <t>condition_weather</t>
  </si>
  <si>
    <t>condition_wind_speed</t>
  </si>
  <si>
    <t>status</t>
  </si>
  <si>
    <t>type</t>
  </si>
  <si>
    <t>round</t>
  </si>
  <si>
    <t>round_mode</t>
  </si>
  <si>
    <t>match_attendance</t>
  </si>
  <si>
    <t>stadium_id</t>
  </si>
  <si>
    <t>stadium_country_code</t>
  </si>
  <si>
    <t>stadium_capacity</t>
  </si>
  <si>
    <t>stadium_latitude</t>
  </si>
  <si>
    <t>stadium_longitude</t>
  </si>
  <si>
    <t>stadium_pitch_length</t>
  </si>
  <si>
    <t>stadium_pitch_width</t>
  </si>
  <si>
    <t>goals</t>
  </si>
  <si>
    <t>penalties_missed</t>
  </si>
  <si>
    <t>penalties</t>
  </si>
  <si>
    <t>red_cards</t>
  </si>
  <si>
    <t>game_referees</t>
  </si>
  <si>
    <t>stadium_city</t>
  </si>
  <si>
    <t>stadium_name</t>
  </si>
  <si>
    <t>stadium_name_media</t>
  </si>
  <si>
    <t>stadium_name_official</t>
  </si>
  <si>
    <t>stadium_name_event</t>
  </si>
  <si>
    <t>stadium_name_sponsor</t>
  </si>
  <si>
    <t>Hungary</t>
  </si>
  <si>
    <t>HUN</t>
  </si>
  <si>
    <t>WIN_REGULAR</t>
  </si>
  <si>
    <t>FINISHED</t>
  </si>
  <si>
    <t>FIRST_LEG</t>
  </si>
  <si>
    <t>KNOCK_OUT</t>
  </si>
  <si>
    <t>RUS</t>
  </si>
  <si>
    <t>[]</t>
  </si>
  <si>
    <t>Moscow</t>
  </si>
  <si>
    <t>France</t>
  </si>
  <si>
    <t>Greece</t>
  </si>
  <si>
    <t>FRA</t>
  </si>
  <si>
    <t>GRE</t>
  </si>
  <si>
    <t>Paris</t>
  </si>
  <si>
    <t>Parc des Princes</t>
  </si>
  <si>
    <t>Romania</t>
  </si>
  <si>
    <t>TÃ¼rkiÌ‡ye</t>
  </si>
  <si>
    <t>ROU</t>
  </si>
  <si>
    <t>TUR</t>
  </si>
  <si>
    <t>Bucharest</t>
  </si>
  <si>
    <t>DRAW</t>
  </si>
  <si>
    <t>SECOND_LEG</t>
  </si>
  <si>
    <t>Athens</t>
  </si>
  <si>
    <t>Republic of Ireland</t>
  </si>
  <si>
    <t>IRL</t>
  </si>
  <si>
    <t>Dublin</t>
  </si>
  <si>
    <t>Istanbul</t>
  </si>
  <si>
    <t>SVK</t>
  </si>
  <si>
    <t>Bratislava</t>
  </si>
  <si>
    <t>Norway</t>
  </si>
  <si>
    <t>Austria</t>
  </si>
  <si>
    <t>NOR</t>
  </si>
  <si>
    <t>AUT</t>
  </si>
  <si>
    <t>Oslo</t>
  </si>
  <si>
    <t>Ullevaal Stadion</t>
  </si>
  <si>
    <t>Bulgaria</t>
  </si>
  <si>
    <t>BUL</t>
  </si>
  <si>
    <t>SRB</t>
  </si>
  <si>
    <t>Belgrade</t>
  </si>
  <si>
    <t>Portugal</t>
  </si>
  <si>
    <t>POR</t>
  </si>
  <si>
    <t>GER</t>
  </si>
  <si>
    <t>Berlin</t>
  </si>
  <si>
    <t>Porto</t>
  </si>
  <si>
    <t>Poland</t>
  </si>
  <si>
    <t>Spain</t>
  </si>
  <si>
    <t>POL</t>
  </si>
  <si>
    <t>ESP</t>
  </si>
  <si>
    <t>Vienna</t>
  </si>
  <si>
    <t>Ernst-Happel-Stadion</t>
  </si>
  <si>
    <t>Denmark</t>
  </si>
  <si>
    <t>DEN</t>
  </si>
  <si>
    <t>Copenhagen</t>
  </si>
  <si>
    <t>Parken</t>
  </si>
  <si>
    <t>Parken Stadium</t>
  </si>
  <si>
    <t>Budapest</t>
  </si>
  <si>
    <t>PuskÃ¡s ArÃ©na</t>
  </si>
  <si>
    <t>Madrid</t>
  </si>
  <si>
    <t>Estadio Santiago BernabÃ©u</t>
  </si>
  <si>
    <t>N/A</t>
  </si>
  <si>
    <t>CZE</t>
  </si>
  <si>
    <t>Sofia</t>
  </si>
  <si>
    <t>Natsionalen Stadion Vasil Levski</t>
  </si>
  <si>
    <t>Oeiras</t>
  </si>
  <si>
    <t>Nacional Do Jamor</t>
  </si>
  <si>
    <t>CANCELED</t>
  </si>
  <si>
    <t>Albania</t>
  </si>
  <si>
    <t>ALB</t>
  </si>
  <si>
    <t>Sweden</t>
  </si>
  <si>
    <t>SWE</t>
  </si>
  <si>
    <t>Malta</t>
  </si>
  <si>
    <t>MLT</t>
  </si>
  <si>
    <t>Iceland</t>
  </si>
  <si>
    <t>ISL</t>
  </si>
  <si>
    <t>Reykjavik</t>
  </si>
  <si>
    <t>LaugardalsvÃ¶llur</t>
  </si>
  <si>
    <t>England</t>
  </si>
  <si>
    <t>ENG</t>
  </si>
  <si>
    <t>Northern Ireland</t>
  </si>
  <si>
    <t>NIR</t>
  </si>
  <si>
    <t>Belgium</t>
  </si>
  <si>
    <t>BEL</t>
  </si>
  <si>
    <t>Wales</t>
  </si>
  <si>
    <t>WAL</t>
  </si>
  <si>
    <t>Netherlands</t>
  </si>
  <si>
    <t>Switzerland</t>
  </si>
  <si>
    <t>NED</t>
  </si>
  <si>
    <t>SUI</t>
  </si>
  <si>
    <t>Amsterdam</t>
  </si>
  <si>
    <t>Belfast</t>
  </si>
  <si>
    <t>Windsor Park</t>
  </si>
  <si>
    <t>National Football Stadium at Windsor Park</t>
  </si>
  <si>
    <t>Italy</t>
  </si>
  <si>
    <t>ITA</t>
  </si>
  <si>
    <t>Bologna</t>
  </si>
  <si>
    <t>Renato Dall'Ara</t>
  </si>
  <si>
    <t>Stadio Renato Dall'Ara</t>
  </si>
  <si>
    <t>Lisbon</t>
  </si>
  <si>
    <t>Rome</t>
  </si>
  <si>
    <t>Stadio Olimpico</t>
  </si>
  <si>
    <t>Olimpico in Rome</t>
  </si>
  <si>
    <t>Cardiff</t>
  </si>
  <si>
    <t>Tirana</t>
  </si>
  <si>
    <t>Prague</t>
  </si>
  <si>
    <t>Brussels</t>
  </si>
  <si>
    <t>King Baudouin Stadium</t>
  </si>
  <si>
    <t>Luxembourg</t>
  </si>
  <si>
    <t>LUX</t>
  </si>
  <si>
    <t>Rotterdam</t>
  </si>
  <si>
    <t>Stadion Feijenoord 'De Kuip'</t>
  </si>
  <si>
    <t>Stadion Feijenoord</t>
  </si>
  <si>
    <t>Seville</t>
  </si>
  <si>
    <t>Solna</t>
  </si>
  <si>
    <t>GROUP_STAGE</t>
  </si>
  <si>
    <t>GROUP</t>
  </si>
  <si>
    <t>Finland</t>
  </si>
  <si>
    <t>FIN</t>
  </si>
  <si>
    <t>Helsinki</t>
  </si>
  <si>
    <t>Helsinki Olympic Stadium</t>
  </si>
  <si>
    <t>Helsingin olympiastadion</t>
  </si>
  <si>
    <t>Scotland</t>
  </si>
  <si>
    <t>SCO</t>
  </si>
  <si>
    <t>EstÃ¡dio do SL Benfica</t>
  </si>
  <si>
    <t>London</t>
  </si>
  <si>
    <t>Glasgow</t>
  </si>
  <si>
    <t>Hampden Park</t>
  </si>
  <si>
    <t>Naples</t>
  </si>
  <si>
    <t>Stadio Diego Armando Maradona</t>
  </si>
  <si>
    <t>Cyprus</t>
  </si>
  <si>
    <t>CYP</t>
  </si>
  <si>
    <t>Leipzig</t>
  </si>
  <si>
    <t>Dortmund</t>
  </si>
  <si>
    <t>BVB Stadion Dortmund</t>
  </si>
  <si>
    <t>Signal Iduna Park</t>
  </si>
  <si>
    <t>GEO</t>
  </si>
  <si>
    <t>Tbilisi</t>
  </si>
  <si>
    <t>Boris Paichadze National Stadium Dinamo Arena</t>
  </si>
  <si>
    <t>Boris Paichadze National Stadium</t>
  </si>
  <si>
    <t>Paichadze Stadium</t>
  </si>
  <si>
    <t>Warsaw</t>
  </si>
  <si>
    <t>Eden Arena</t>
  </si>
  <si>
    <t>FORTUNA Arena</t>
  </si>
  <si>
    <t>Fortuna Arena</t>
  </si>
  <si>
    <t>Wrexham</t>
  </si>
  <si>
    <t>Racecourse Ground</t>
  </si>
  <si>
    <t>Marseille</t>
  </si>
  <si>
    <t>Stade de Marseille</t>
  </si>
  <si>
    <t>Orange VÃ©lodrome</t>
  </si>
  <si>
    <t>Stadion LetnÃ¡</t>
  </si>
  <si>
    <t>EPET ARENA</t>
  </si>
  <si>
    <t>Cologne</t>
  </si>
  <si>
    <t>Stadion KÃ¶ln</t>
  </si>
  <si>
    <t>RheinEnergieStadion</t>
  </si>
  <si>
    <t>Cologne Stadium</t>
  </si>
  <si>
    <t>CRO</t>
  </si>
  <si>
    <t>Split</t>
  </si>
  <si>
    <t>Lucerne</t>
  </si>
  <si>
    <t>Luzern Arena</t>
  </si>
  <si>
    <t>Swissporarena</t>
  </si>
  <si>
    <t>Krakow</t>
  </si>
  <si>
    <t>Milan</t>
  </si>
  <si>
    <t>Stadio San Siro</t>
  </si>
  <si>
    <t>Linz</t>
  </si>
  <si>
    <t>Raiffeisen Arena</t>
  </si>
  <si>
    <t>Basel</t>
  </si>
  <si>
    <t>St. Jakob-Park</t>
  </si>
  <si>
    <t>MNE</t>
  </si>
  <si>
    <t>Podgorica</t>
  </si>
  <si>
    <t>Gradski Stadion Podgorica</t>
  </si>
  <si>
    <t>Eindhoven</t>
  </si>
  <si>
    <t>PSV Stadion</t>
  </si>
  <si>
    <t>Philips Stadium</t>
  </si>
  <si>
    <t>Granada</t>
  </si>
  <si>
    <t>Estadio Municipal  Nuevo Los CÃ¡rmenes</t>
  </si>
  <si>
    <t>Estadio Municipal Nuevo Los CÃ¡rmenes</t>
  </si>
  <si>
    <t>Estadio Municipal Nuevo Los Carmenes</t>
  </si>
  <si>
    <t>Izmir</t>
  </si>
  <si>
    <t>Stadion Rajko MitiÄ‡</t>
  </si>
  <si>
    <t>Stadion Rajko Mitic</t>
  </si>
  <si>
    <t>UKR</t>
  </si>
  <si>
    <t>Limassol</t>
  </si>
  <si>
    <t>Zagreb</t>
  </si>
  <si>
    <t>Stadion Maksimir</t>
  </si>
  <si>
    <t>Szombathely</t>
  </si>
  <si>
    <t>HaladÃ¡s Stadium</t>
  </si>
  <si>
    <t>Rohonci Ãšt</t>
  </si>
  <si>
    <t>Munich</t>
  </si>
  <si>
    <t>Olympiastadion</t>
  </si>
  <si>
    <t>ARM</t>
  </si>
  <si>
    <t>Yerevan</t>
  </si>
  <si>
    <t>Wroclaw</t>
  </si>
  <si>
    <t>St Gallen</t>
  </si>
  <si>
    <t>Debrecen</t>
  </si>
  <si>
    <t>Novi Sad</t>
  </si>
  <si>
    <t>Stadion Karadjordje</t>
  </si>
  <si>
    <t>Karadjordje</t>
  </si>
  <si>
    <t>Gelsenkirchen</t>
  </si>
  <si>
    <t>Bremen</t>
  </si>
  <si>
    <t>Weserstadion</t>
  </si>
  <si>
    <t>wohninvest-WESERSTADION</t>
  </si>
  <si>
    <t>Malaga</t>
  </si>
  <si>
    <t>La Rosaleda</t>
  </si>
  <si>
    <t>Ta' Qali</t>
  </si>
  <si>
    <t>National Stadium</t>
  </si>
  <si>
    <t>Zaragoza</t>
  </si>
  <si>
    <t>La Romareda</t>
  </si>
  <si>
    <t>Stadion Poljud</t>
  </si>
  <si>
    <t>Stadionul Steaua</t>
  </si>
  <si>
    <t>Steaua Stadium</t>
  </si>
  <si>
    <t>Estadio Benito VillamarÃ­n</t>
  </si>
  <si>
    <t xml:space="preserve"> Estadio Benito VillamarÃ­n</t>
  </si>
  <si>
    <t>BIH</t>
  </si>
  <si>
    <t>Sarajevo</t>
  </si>
  <si>
    <t>Faroe Islands</t>
  </si>
  <si>
    <t>FRO</t>
  </si>
  <si>
    <t>Geneva</t>
  </si>
  <si>
    <t>Germany</t>
  </si>
  <si>
    <t>San Marino</t>
  </si>
  <si>
    <t>SMR</t>
  </si>
  <si>
    <t>Serravalle</t>
  </si>
  <si>
    <t>San Marino Stadium</t>
  </si>
  <si>
    <t>Olomouc</t>
  </si>
  <si>
    <t xml:space="preserve">AndrÅ¯v stadion </t>
  </si>
  <si>
    <t>Ander Stadium</t>
  </si>
  <si>
    <t>Nuremberg</t>
  </si>
  <si>
    <t>Max-Morlock-Stadion</t>
  </si>
  <si>
    <t>Stadion NÃ¼rnberg</t>
  </si>
  <si>
    <t>Larnaca</t>
  </si>
  <si>
    <t>Antonis Papadopoulos Stadium</t>
  </si>
  <si>
    <t>Antonis Papadopoulos</t>
  </si>
  <si>
    <t>Leverkusen</t>
  </si>
  <si>
    <t>BayArena</t>
  </si>
  <si>
    <t>Liechtenstein</t>
  </si>
  <si>
    <t>LIE</t>
  </si>
  <si>
    <t>Estonia</t>
  </si>
  <si>
    <t>Croatia</t>
  </si>
  <si>
    <t>EST</t>
  </si>
  <si>
    <t>Tallinn</t>
  </si>
  <si>
    <t>Israel</t>
  </si>
  <si>
    <t>ISR</t>
  </si>
  <si>
    <t>Tel Aviv</t>
  </si>
  <si>
    <t>Czechia</t>
  </si>
  <si>
    <t>Slovakia</t>
  </si>
  <si>
    <t>Slovenia</t>
  </si>
  <si>
    <t>SVN</t>
  </si>
  <si>
    <t>Armenia</t>
  </si>
  <si>
    <t>Belarus</t>
  </si>
  <si>
    <t>BLR</t>
  </si>
  <si>
    <t>Latvia</t>
  </si>
  <si>
    <t>LVA</t>
  </si>
  <si>
    <t>LiepÄja</t>
  </si>
  <si>
    <t>Daugava LiepÄja</t>
  </si>
  <si>
    <t>Daugava</t>
  </si>
  <si>
    <t>Ukraine</t>
  </si>
  <si>
    <t>Lithuania</t>
  </si>
  <si>
    <t>LTU</t>
  </si>
  <si>
    <t>MKD</t>
  </si>
  <si>
    <t>Skopje</t>
  </si>
  <si>
    <t xml:space="preserve">National Arena Todor Proeski </t>
  </si>
  <si>
    <t>National Arena Todor Proeski</t>
  </si>
  <si>
    <t>Azerbaijan</t>
  </si>
  <si>
    <t>AZE</t>
  </si>
  <si>
    <t>Georgia</t>
  </si>
  <si>
    <t>Moldova</t>
  </si>
  <si>
    <t>MDA</t>
  </si>
  <si>
    <t>Stadion Miejski</t>
  </si>
  <si>
    <t>Chisinau</t>
  </si>
  <si>
    <t>Minsk</t>
  </si>
  <si>
    <t>National Olympic Stadium Dinamo</t>
  </si>
  <si>
    <t>Dinamo National Olympic Stadium</t>
  </si>
  <si>
    <t>Russia</t>
  </si>
  <si>
    <t>Vilnius</t>
  </si>
  <si>
    <t>Ljubljana</t>
  </si>
  <si>
    <t>Bloomfield Stadium</t>
  </si>
  <si>
    <t>Bari</t>
  </si>
  <si>
    <t>Stadio San Nicola</t>
  </si>
  <si>
    <t>SINGLE</t>
  </si>
  <si>
    <t>FINAL_TOURNAMENT_PLAY_OFF</t>
  </si>
  <si>
    <t>Bosnia and Herzegovina</t>
  </si>
  <si>
    <t>Andorra</t>
  </si>
  <si>
    <t>AND</t>
  </si>
  <si>
    <t>Bursa</t>
  </si>
  <si>
    <t>Andorra la Vella</t>
  </si>
  <si>
    <t>Vaduz</t>
  </si>
  <si>
    <t>Rheinpark Stadion</t>
  </si>
  <si>
    <t>Baku</t>
  </si>
  <si>
    <t>Tofiq Bahramov Republican Stadium</t>
  </si>
  <si>
    <t>Tofiq BÃ¤hramov adina Respublika stadionu</t>
  </si>
  <si>
    <t>Stade de France</t>
  </si>
  <si>
    <t>Guimaraes</t>
  </si>
  <si>
    <t>EstÃ¡dio D. Afonso Henriques</t>
  </si>
  <si>
    <t>Torshavn</t>
  </si>
  <si>
    <t>TÃ³rsvÃ¸llur</t>
  </si>
  <si>
    <t>Badajoz</t>
  </si>
  <si>
    <t>Riga</t>
  </si>
  <si>
    <t>Skonto Stadions</t>
  </si>
  <si>
    <t>Skonto stadions</t>
  </si>
  <si>
    <t>Osijek</t>
  </si>
  <si>
    <t>Stadion Gradski vrt</t>
  </si>
  <si>
    <t>Gradski vrt</t>
  </si>
  <si>
    <t>Republican Stadium after Vazgen Sargsyan</t>
  </si>
  <si>
    <t>Kaunas</t>
  </si>
  <si>
    <t>Darius &amp; Girenas Stadium</t>
  </si>
  <si>
    <t>Dariaus ir GirÄ—no stadionas</t>
  </si>
  <si>
    <t>Mikheil Meskhi I Stadium</t>
  </si>
  <si>
    <t>Mikheil Meskhi Stadioni</t>
  </si>
  <si>
    <t>Meskhi Stadium</t>
  </si>
  <si>
    <t>LillekÃ¼la Stadium</t>
  </si>
  <si>
    <t>A. Le Coq Arena</t>
  </si>
  <si>
    <t>Szusza Ferenc Stadion</t>
  </si>
  <si>
    <t>Ferenc Szusza Stadion</t>
  </si>
  <si>
    <t>Zenica</t>
  </si>
  <si>
    <t>Stadion Bilino Polje</t>
  </si>
  <si>
    <t>Trnava</t>
  </si>
  <si>
    <t>Å tadiÃ³n Antona MalatinskÃ©ho</t>
  </si>
  <si>
    <t>Antalya</t>
  </si>
  <si>
    <t>Stade de GenÃ¨ve</t>
  </si>
  <si>
    <t>Manchester</t>
  </si>
  <si>
    <t>Old Trafford</t>
  </si>
  <si>
    <t>Johan Cruijff ArenA</t>
  </si>
  <si>
    <t>Group B</t>
  </si>
  <si>
    <t>MD1</t>
  </si>
  <si>
    <t>QUALIFYING</t>
  </si>
  <si>
    <t>Kazakhstan</t>
  </si>
  <si>
    <t>KAZ</t>
  </si>
  <si>
    <t>Group A</t>
  </si>
  <si>
    <t>Group E</t>
  </si>
  <si>
    <t>MD2</t>
  </si>
  <si>
    <t>Group F</t>
  </si>
  <si>
    <t>Group D</t>
  </si>
  <si>
    <t>Group G</t>
  </si>
  <si>
    <t>Group C</t>
  </si>
  <si>
    <t>Stadionul Zimbru</t>
  </si>
  <si>
    <t>Serbia</t>
  </si>
  <si>
    <t>MD3</t>
  </si>
  <si>
    <t>Frankfurt am Main</t>
  </si>
  <si>
    <t>Frankfurt Stadion</t>
  </si>
  <si>
    <t>Frankfurt Arena</t>
  </si>
  <si>
    <t>Deutsche Bank Park</t>
  </si>
  <si>
    <t>MD4</t>
  </si>
  <si>
    <t>MD5</t>
  </si>
  <si>
    <t>MD6</t>
  </si>
  <si>
    <t>MD7</t>
  </si>
  <si>
    <t>MD8</t>
  </si>
  <si>
    <t>EstÃ¡dio JosÃ© Alvalade</t>
  </si>
  <si>
    <t>MD9</t>
  </si>
  <si>
    <t>Mallorca</t>
  </si>
  <si>
    <t>Estadi Municipal de Son Moix</t>
  </si>
  <si>
    <t>Estadi Mallorca Son Moix</t>
  </si>
  <si>
    <t>MD10</t>
  </si>
  <si>
    <t>ABANDONED</t>
  </si>
  <si>
    <t>MD11</t>
  </si>
  <si>
    <t>MD12</t>
  </si>
  <si>
    <t>Wembley Stadium</t>
  </si>
  <si>
    <t>FuÃŸball Arena MÃ¼nchen</t>
  </si>
  <si>
    <t>Football Arena Munich</t>
  </si>
  <si>
    <t>Munich Football Arena</t>
  </si>
  <si>
    <t>Allianz Arena</t>
  </si>
  <si>
    <t>EstÃ¡dio do DragÃ£o</t>
  </si>
  <si>
    <t>DRY</t>
  </si>
  <si>
    <t>CLEAR_NIGHT</t>
  </si>
  <si>
    <t>CLOUDY_NIGHT</t>
  </si>
  <si>
    <t>Group H</t>
  </si>
  <si>
    <t>Group I</t>
  </si>
  <si>
    <t>SUNNY</t>
  </si>
  <si>
    <t>Astana</t>
  </si>
  <si>
    <t>Astana Arena</t>
  </si>
  <si>
    <t>Montenegro</t>
  </si>
  <si>
    <t>PARTLY_CLOUDY_NIGHT</t>
  </si>
  <si>
    <t>Dublin Arena</t>
  </si>
  <si>
    <t>Aviva Stadium</t>
  </si>
  <si>
    <t>Red Bull Arena</t>
  </si>
  <si>
    <t>Cardiff City Stadium</t>
  </si>
  <si>
    <t>Stadion StoÅ¾ice</t>
  </si>
  <si>
    <t>Metz</t>
  </si>
  <si>
    <t>Saint-Symphorien</t>
  </si>
  <si>
    <t>Stade Municipal Saint-Symphorien</t>
  </si>
  <si>
    <t>Arena AufSchalke</t>
  </si>
  <si>
    <t>Veltins Arena</t>
  </si>
  <si>
    <t>National Arena</t>
  </si>
  <si>
    <t>National Arena Bucharest</t>
  </si>
  <si>
    <t>Dalga Arena</t>
  </si>
  <si>
    <t>Dalga Stadium</t>
  </si>
  <si>
    <t>Liv Bona Dea Arena</t>
  </si>
  <si>
    <t>Rijeka</t>
  </si>
  <si>
    <t>Gibraltar</t>
  </si>
  <si>
    <t>GIB</t>
  </si>
  <si>
    <t>Faro-LoulÃ©</t>
  </si>
  <si>
    <t>EstÃ¡dio Algarve</t>
  </si>
  <si>
    <t>Aveiro</t>
  </si>
  <si>
    <t>EstÃ¡dio Municipal de Aveiro</t>
  </si>
  <si>
    <t>Estadi Nacional</t>
  </si>
  <si>
    <t>LFF stadionas</t>
  </si>
  <si>
    <t>LFF Stadionas</t>
  </si>
  <si>
    <t>Friends Arena</t>
  </si>
  <si>
    <t>Solna Arena</t>
  </si>
  <si>
    <t>Stadion Narodowy</t>
  </si>
  <si>
    <t>PGE Narodowy</t>
  </si>
  <si>
    <t>Arena St. Gallen</t>
  </si>
  <si>
    <t>Kybunpark</t>
  </si>
  <si>
    <t xml:space="preserve">Arena St. Gallen </t>
  </si>
  <si>
    <t>Haifa</t>
  </si>
  <si>
    <t>Sammy Ofer Stadium</t>
  </si>
  <si>
    <t>Plzen</t>
  </si>
  <si>
    <t>Stadion mÄ›sta PlznÄ›</t>
  </si>
  <si>
    <t>Doosan Arena</t>
  </si>
  <si>
    <t>Jerusalem</t>
  </si>
  <si>
    <t>Teddy Stadium</t>
  </si>
  <si>
    <t>Itztadion Teddy</t>
  </si>
  <si>
    <t>Konya</t>
  </si>
  <si>
    <t>Konya BÃ¼yÃ¼kÅŸehir Belediye Stadyumu</t>
  </si>
  <si>
    <t>Braga</t>
  </si>
  <si>
    <t>EstÃ¡dio Municipal de Braga</t>
  </si>
  <si>
    <t>RB Arena</t>
  </si>
  <si>
    <t>Leipzig Stadium</t>
  </si>
  <si>
    <t>EXCELLENT</t>
  </si>
  <si>
    <t>North Macedonia</t>
  </si>
  <si>
    <t>Group J</t>
  </si>
  <si>
    <t>Stadion Grbavica</t>
  </si>
  <si>
    <t>Victoria Stadium</t>
  </si>
  <si>
    <t>Eskisehir</t>
  </si>
  <si>
    <t>EskiÅŸehir Yeni Stadyumu</t>
  </si>
  <si>
    <t>ESKISEHIR YENI STADYUMU</t>
  </si>
  <si>
    <t>Kosovo</t>
  </si>
  <si>
    <t>KOS</t>
  </si>
  <si>
    <t>Pristina</t>
  </si>
  <si>
    <t>Stadiumi Fadil Vokrri</t>
  </si>
  <si>
    <t>Saint-Denis</t>
  </si>
  <si>
    <t>Parma</t>
  </si>
  <si>
    <t>Stadio Ennio Tardini</t>
  </si>
  <si>
    <t>Ennio Tardini</t>
  </si>
  <si>
    <t>Mainz</t>
  </si>
  <si>
    <t>Mewa Arena</t>
  </si>
  <si>
    <t>Mainz Arena</t>
  </si>
  <si>
    <t>Sion</t>
  </si>
  <si>
    <t>Stade de Tourbillon</t>
  </si>
  <si>
    <t>Stadion HNK Rijeka</t>
  </si>
  <si>
    <t>Monchengladbach</t>
  </si>
  <si>
    <t>Borussia-Park</t>
  </si>
  <si>
    <t>BORUSSIA-PARK</t>
  </si>
  <si>
    <t>Air Albania Stadium</t>
  </si>
  <si>
    <t>Arena KombÃ«tare</t>
  </si>
  <si>
    <t>Wanda Metropolitano</t>
  </si>
  <si>
    <t>Estadio Metropolitano</t>
  </si>
  <si>
    <t>WIN_ON_EXTRA_TIME</t>
  </si>
  <si>
    <t>WIN_ON_PENALTIES</t>
  </si>
  <si>
    <t>NÃ¡rodnÃ½ futbalovÃ½ Å¡tadiÃ³n</t>
  </si>
  <si>
    <t xml:space="preserve">NÃ¡rodnÃ½ futbalovÃ½ Å¡tadiÃ³n </t>
  </si>
  <si>
    <t>2023-03-23T19:45:00Z</t>
  </si>
  <si>
    <t>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</t>
  </si>
  <si>
    <t>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</t>
  </si>
  <si>
    <t>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</t>
  </si>
  <si>
    <t>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</t>
  </si>
  <si>
    <t>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</t>
  </si>
  <si>
    <t>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</t>
  </si>
  <si>
    <t>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</t>
  </si>
  <si>
    <t>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</t>
  </si>
  <si>
    <t>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</t>
  </si>
  <si>
    <t>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</t>
  </si>
  <si>
    <t>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</t>
  </si>
  <si>
    <t>2023-03-23T15:00:00Z</t>
  </si>
  <si>
    <t>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</t>
  </si>
  <si>
    <t>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</t>
  </si>
  <si>
    <t>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</t>
  </si>
  <si>
    <t>[{'phase': 'SECOND_HALF', 'time': {'minute': 80, 'second': 37}, 'international_name': 'Luke Shaw', 'club_shirt_name': 'Shaw', 'country_code': 'ENG', 'national_field_position': 'DEFENDER', 'national_jersey_number': '3'}]</t>
  </si>
  <si>
    <t>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</t>
  </si>
  <si>
    <t>2023-03-24T17:00:00Z</t>
  </si>
  <si>
    <t>[{'phase': 'SECOND_HALF', 'time': {'minute': 70, 'second': 29}, 'international_name': 'Nikola KrstoviÄ‡', 'club_shirt_name': 'KrstoviÄ‡', 'country_code': 'MNE', 'national_field_position': 'FORWARD', 'national_jersey_number': '11', 'goal_type': 'SCORED'}]</t>
  </si>
  <si>
    <t>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</t>
  </si>
  <si>
    <t>Razgrad</t>
  </si>
  <si>
    <t>Huvepharma Arena</t>
  </si>
  <si>
    <t>Ludogorets Arena</t>
  </si>
  <si>
    <t>Huvapharma Arena</t>
  </si>
  <si>
    <t>2023-03-24T19:45:00Z</t>
  </si>
  <si>
    <t>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</t>
  </si>
  <si>
    <t>[{'phase': 'SECOND_HALF', 'time': {'injuryMinute': 5, 'minute': 90, 'second': 56}, 'international_name': 'Memphis Depay', 'club_shirt_name': 'MEMPHIS', 'country_code': 'NED', 'national_field_position': 'FORWARD', 'national_jersey_number': '10', 'penalty_type': 'MISSED'}]</t>
  </si>
  <si>
    <t>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</t>
  </si>
  <si>
    <t>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</t>
  </si>
  <si>
    <t>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</t>
  </si>
  <si>
    <t>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</t>
  </si>
  <si>
    <t>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</t>
  </si>
  <si>
    <t>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</t>
  </si>
  <si>
    <t>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</t>
  </si>
  <si>
    <t>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</t>
  </si>
  <si>
    <t>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</t>
  </si>
  <si>
    <t>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</t>
  </si>
  <si>
    <t>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</t>
  </si>
  <si>
    <t>OberÃ¶sterreich Arena</t>
  </si>
  <si>
    <t>Marco Luckner</t>
  </si>
  <si>
    <t>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</si>
  <si>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</t>
  </si>
  <si>
    <t>2023-03-25T14:00:00Z</t>
  </si>
  <si>
    <t>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</t>
  </si>
  <si>
    <t>[{'phase': 'SECOND_HALF', 'time': {'injuryMinute': 5, 'minute': 90, 'second': 32}, 'international_name': 'Nicholas Ioannou', 'club_shirt_name': 'IOANNOU', 'country_code': 'CYP', 'national_field_position': 'DEFENDER', 'national_jersey_number': '4'}]</t>
  </si>
  <si>
    <t>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</t>
  </si>
  <si>
    <t>TÃ¼rkiye</t>
  </si>
  <si>
    <t>2023-03-25T17:00:00Z</t>
  </si>
  <si>
    <t>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</t>
  </si>
  <si>
    <t>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</t>
  </si>
  <si>
    <t>2023-03-25T19:45:00Z</t>
  </si>
  <si>
    <t>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</t>
  </si>
  <si>
    <t>[{'phase': 'SECOND_HALF', 'time': {'minute': 61, 'second': 28}, 'international_name': 'Marc RebÃ©s', 'club_shirt_name': 'REBES', 'country_code': 'AND', 'national_field_position': 'MIDFIELDER', 'national_jersey_number': '4'}]</t>
  </si>
  <si>
    <t>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</t>
  </si>
  <si>
    <t>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</t>
  </si>
  <si>
    <t>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</t>
  </si>
  <si>
    <t>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</t>
  </si>
  <si>
    <t>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</t>
  </si>
  <si>
    <t>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</t>
  </si>
  <si>
    <t>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</t>
  </si>
  <si>
    <t>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</t>
  </si>
  <si>
    <t>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</si>
  <si>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2023-03-26T13:00:00Z</t>
  </si>
  <si>
    <t>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</t>
  </si>
  <si>
    <t>[{'phase': 'SECOND_HALF', 'time': {'injuryMinute': 6, 'minute': 90, 'second': 14}, 'international_name': 'Abat Aimbetov', 'club_shirt_name': 'Aimbetov', 'country_code': 'KAZ', 'national_field_position': 'FORWARD', 'national_jersey_number': '17'}]</t>
  </si>
  <si>
    <t>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</t>
  </si>
  <si>
    <t>2023-03-26T16:00:00Z</t>
  </si>
  <si>
    <t>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</t>
  </si>
  <si>
    <t>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</t>
  </si>
  <si>
    <t>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</si>
  <si>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</t>
  </si>
  <si>
    <t>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</t>
  </si>
  <si>
    <t>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</t>
  </si>
  <si>
    <t>2023-03-26T18:45:00Z</t>
  </si>
  <si>
    <t>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</t>
  </si>
  <si>
    <t>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</t>
  </si>
  <si>
    <t>[{'phase': 'FIRST_HALF', 'time': {'minute': 28, 'second': 41}, 'international_name': 'Benjamin KÃ¤llman', 'club_shirt_name': 'KÃ¤llman', 'country_code': 'FIN', 'national_field_position': 'FORWARD', 'national_jersey_number': '19', 'goal_type': 'SCORED'}]</t>
  </si>
  <si>
    <t>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</t>
  </si>
  <si>
    <t>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</t>
  </si>
  <si>
    <t>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</t>
  </si>
  <si>
    <t>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</t>
  </si>
  <si>
    <t>[{'phase': 'SECOND_HALF', 'time': {'minute': 85, 'second': 37}, 'international_name': 'Rafael LeÃ£o', 'club_shirt_name': 'Rafa LeÃ£o', 'country_code': 'POR', 'national_field_position': 'FORWARD', 'national_jersey_number': '17', 'penalty_type': 'MISSED'}]</t>
  </si>
  <si>
    <t>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</t>
  </si>
  <si>
    <t>Stade de Luxembourg</t>
  </si>
  <si>
    <t>2023-03-27T18:45:00Z</t>
  </si>
  <si>
    <t>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</t>
  </si>
  <si>
    <t>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</t>
  </si>
  <si>
    <t>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</t>
  </si>
  <si>
    <t>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</t>
  </si>
  <si>
    <t>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</t>
  </si>
  <si>
    <t>[{'phase': 'FIRST_HALF', 'time': {'minute': 17, 'second': 30}, 'international_name': 'Michael Gregoritsch', 'club_shirt_name': 'Gregoritsch', 'country_code': 'AUT', 'national_field_position': 'FORWARD', 'national_jersey_number': '11', 'penalty_type': 'MISSED'}]</t>
  </si>
  <si>
    <t>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</t>
  </si>
  <si>
    <t>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</t>
  </si>
  <si>
    <t>[{'phase': 'FIRST_HALF', 'time': {'minute': 41, 'second': 7}, 'international_name': 'Karol Åšwiderski', 'club_shirt_name': 'Åšwiderski', 'country_code': 'POL', 'national_field_position': 'FORWARD', 'national_jersey_number': '7', 'goal_type': 'SCORED'}]</t>
  </si>
  <si>
    <t>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</t>
  </si>
  <si>
    <t>[{'phase': 'SECOND_HALF', 'time': {'minute': 50, 'second': 36}, 'international_name': 'Benjamin Pavard', 'club_shirt_name': 'Pavard', 'country_code': 'FRA', 'national_field_position': 'DEFENDER', 'national_jersey_number': '2', 'goal_type': 'SCORED'}]</t>
  </si>
  <si>
    <t>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</t>
  </si>
  <si>
    <t>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</t>
  </si>
  <si>
    <t>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</t>
  </si>
  <si>
    <t>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</t>
  </si>
  <si>
    <t>[{'phase': 'SECOND_HALF', 'time': {'minute': 51, 'second': 59}, 'international_name': 'Liam Walker', 'club_shirt_name': 'Walker', 'country_code': 'GIB', 'national_field_position': 'MIDFIELDER', 'national_jersey_number': '10'}]</t>
  </si>
  <si>
    <t>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</t>
  </si>
  <si>
    <t>2023-03-28T18:45:00Z</t>
  </si>
  <si>
    <t>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</t>
  </si>
  <si>
    <t>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</t>
  </si>
  <si>
    <t>2023-03-28T16:00:00Z</t>
  </si>
  <si>
    <t>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</t>
  </si>
  <si>
    <t>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</t>
  </si>
  <si>
    <t>Batumi</t>
  </si>
  <si>
    <t>AdjaraBet Arena</t>
  </si>
  <si>
    <t>Batumi Arena</t>
  </si>
  <si>
    <t>Batumi Stadium</t>
  </si>
  <si>
    <t>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</t>
  </si>
  <si>
    <t>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</t>
  </si>
  <si>
    <t>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</t>
  </si>
  <si>
    <t>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</t>
  </si>
  <si>
    <t>Bursa BÃ¼yÃ¼kÅŸehir Belediye Stadyumu</t>
  </si>
  <si>
    <t>New Bursa Stadium</t>
  </si>
  <si>
    <t>Bursa BÃ¼yÃ¼kÅŸehir Belediye Stadyuu</t>
  </si>
  <si>
    <t>[{'phase': 'FIRST_HALF', 'time': {'minute': 41, 'second': 5}, 'international_name': 'Kieffer Moore', 'club_shirt_name': 'Moore', 'country_code': 'WAL', 'national_field_position': 'FORWARD', 'national_jersey_number': '13', 'goal_type': 'SCORED'}]</t>
  </si>
  <si>
    <t>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</t>
  </si>
  <si>
    <t>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</t>
  </si>
  <si>
    <t>[{'name': 'Michael Fabbri', 'role': 'ASSISTANT_VIDEO_ASSISTANT_REFEREE', 'name_short': 'Fabbri', 'gender': 'MALE', 'counrty_code': 'ITA', 'counrty': 'Italy'}, {'name': "Michael O'brien", 'role': 'UEFA_DELEGATE', 'name_short': "O'Brien",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</t>
  </si>
  <si>
    <t>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</t>
  </si>
  <si>
    <t>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</t>
  </si>
  <si>
    <t>2023-06-16T18:45:00Z</t>
  </si>
  <si>
    <t>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</t>
  </si>
  <si>
    <t>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</t>
  </si>
  <si>
    <t>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</t>
  </si>
  <si>
    <t>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</t>
  </si>
  <si>
    <t>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</t>
  </si>
  <si>
    <t>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</t>
  </si>
  <si>
    <t>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</t>
  </si>
  <si>
    <t>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</t>
  </si>
  <si>
    <t>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</t>
  </si>
  <si>
    <t>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</t>
  </si>
  <si>
    <t>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</t>
  </si>
  <si>
    <t>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</t>
  </si>
  <si>
    <t>[{'phase': 'SECOND_HALF', 'time': {'minute': 83, 'second': 23}, 'international_name': 'Eduards Emsis', 'club_shirt_name': 'Emsis', 'country_code': 'LVA', 'national_field_position': 'MIDFIELDER', 'national_jersey_number': '8'}]</t>
  </si>
  <si>
    <t>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</t>
  </si>
  <si>
    <t>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</t>
  </si>
  <si>
    <t>[{'phase': 'SECOND_HALF', 'time': {'minute': 78, 'second': 28}, 'international_name': 'Kieffer Moore', 'club_shirt_name': 'Moore', 'country_code': 'WAL', 'national_field_position': 'FORWARD', 'national_jersey_number': '13'}]</t>
  </si>
  <si>
    <t>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</t>
  </si>
  <si>
    <t>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</t>
  </si>
  <si>
    <t>[{'phase': 'SECOND_HALF', 'time': {'minute': 73, 'second': 7}, 'international_name': 'Visar Musliu', 'club_shirt_name': 'Musliu', 'country_code': 'MKD', 'national_field_position': 'DEFENDER', 'national_jersey_number': '6'}]</t>
  </si>
  <si>
    <t>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</t>
  </si>
  <si>
    <t>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</t>
  </si>
  <si>
    <t>[{'phase': 'SECOND_HALF', 'time': {'injuryMinute': 5, 'minute': 90, 'second': 42}, 'international_name': 'Matt Doherty', 'club_shirt_name': 'Doherty', 'country_code': 'IRL', 'national_field_position': 'DEFENDER', 'national_jersey_number': '2'}]</t>
  </si>
  <si>
    <t>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</t>
  </si>
  <si>
    <t>OPAP Arena</t>
  </si>
  <si>
    <t>AEK Arena</t>
  </si>
  <si>
    <t>2023-06-16T16:00:00Z</t>
  </si>
  <si>
    <t>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</t>
  </si>
  <si>
    <t>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</t>
  </si>
  <si>
    <t>[{'phase': 'SECOND_HALF', 'time': {'minute': 47, 'second': 53}, 'international_name': 'Jonas Wind', 'club_shirt_name': 'Wind', 'country_code': 'DEN', 'national_field_position': 'FORWARD', 'national_jersey_number': '19', 'goal_type': 'SCORED'}]</t>
  </si>
  <si>
    <t>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</t>
  </si>
  <si>
    <t>2023-06-17T18:45:00Z</t>
  </si>
  <si>
    <t>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</t>
  </si>
  <si>
    <t>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</t>
  </si>
  <si>
    <t>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</t>
  </si>
  <si>
    <t>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</t>
  </si>
  <si>
    <t>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</t>
  </si>
  <si>
    <t>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</t>
  </si>
  <si>
    <t>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</t>
  </si>
  <si>
    <t>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</t>
  </si>
  <si>
    <t>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</t>
  </si>
  <si>
    <t>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</t>
  </si>
  <si>
    <t>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</t>
  </si>
  <si>
    <t>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</t>
  </si>
  <si>
    <t>2023-06-17T16:00:00Z</t>
  </si>
  <si>
    <t>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</t>
  </si>
  <si>
    <t>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</t>
  </si>
  <si>
    <t>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</t>
  </si>
  <si>
    <t>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</t>
  </si>
  <si>
    <t>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</t>
  </si>
  <si>
    <t>2023-06-17T13:00:00Z</t>
  </si>
  <si>
    <t>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</t>
  </si>
  <si>
    <t>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</t>
  </si>
  <si>
    <t>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</t>
  </si>
  <si>
    <t>[{'phase': 'FIRST_HALF', 'time': {'minute': 17, 'second': 54}, 'international_name': 'Justas Lasickas', 'club_shirt_name': 'Lasickas', 'country_code': 'LTU', 'national_field_position': 'DEFENDER', 'national_jersey_number': '13'}]</t>
  </si>
  <si>
    <t>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</t>
  </si>
  <si>
    <t>2023-06-19T18:45:00Z</t>
  </si>
  <si>
    <t>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</t>
  </si>
  <si>
    <t>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</t>
  </si>
  <si>
    <t>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</si>
  <si>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</t>
  </si>
  <si>
    <t>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</t>
  </si>
  <si>
    <t>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</t>
  </si>
  <si>
    <t>[{'phase': 'SECOND_HALF', 'time': {'minute': 88, 'second': 48}, 'international_name': 'Abat Aimbetov', 'club_shirt_name': 'Aimbetov', 'country_code': 'KAZ', 'national_field_position': 'FORWARD', 'national_jersey_number': '17', 'goal_type': 'SCORED'}]</t>
  </si>
  <si>
    <t>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</t>
  </si>
  <si>
    <t>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</t>
  </si>
  <si>
    <t>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</t>
  </si>
  <si>
    <t>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</t>
  </si>
  <si>
    <t>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</t>
  </si>
  <si>
    <t>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</t>
  </si>
  <si>
    <t>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</t>
  </si>
  <si>
    <t>[{'phase': 'SECOND_HALF', 'time': {'minute': 55, 'second': 53}, 'international_name': 'Kylian MbappÃ©', 'club_shirt_name': 'MbappÃ©', 'country_code': 'FRA', 'national_field_position': 'FORWARD', 'national_jersey_number': '10', 'goal_type': 'PENALTY'}]</t>
  </si>
  <si>
    <t>[{'phase': 'SECOND_HALF', 'time': {'minute': 53, 'second': 52}, 'international_name': 'Kylian MbappÃ©', 'club_shirt_name': 'MbappÃ©', 'country_code': 'FRA', 'national_field_position': 'FORWARD', 'national_jersey_number': '10', 'penalty_type': 'MISSED'}]</t>
  </si>
  <si>
    <t>[{'phase': 'SECOND_HALF', 'time': {'minute': 70, 'second': 20}, 'international_name': 'Konstantinos Mavropanos', 'club_shirt_name': 'Mavropanos', 'country_code': 'GRE', 'national_field_position': 'DEFENDER', 'national_jersey_number': '4'}]</t>
  </si>
  <si>
    <t>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</t>
  </si>
  <si>
    <t>2023-06-19T16:00:00Z</t>
  </si>
  <si>
    <t>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</t>
  </si>
  <si>
    <t>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</t>
  </si>
  <si>
    <t>[{'phase': 'SECOND_HALF', 'time': {'minute': 72, 'second': 26}, 'international_name': 'Viktor Tsygankov', 'club_shirt_name': 'Tsygankov', 'country_code': 'UKR', 'national_field_position': 'MIDFIELDER', 'national_jersey_number': '15', 'goal_type': 'PENALTY'}]</t>
  </si>
  <si>
    <t>[{'phase': 'SECOND_HALF', 'time': {'minute': 52, 'second': 35}, 'international_name': 'Andriy Yarmolenko', 'club_shirt_name': 'Yarmolenko', 'country_code': 'UKR', 'national_field_position': 'MIDFIELDER', 'national_jersey_number': '7', 'penalty_type': 'MISSED'}]</t>
  </si>
  <si>
    <t>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</si>
  <si>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</t>
  </si>
  <si>
    <t>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</t>
  </si>
  <si>
    <t>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</t>
  </si>
  <si>
    <t>[{'phase': 'SECOND_HALF', 'time': {'minute': 64, 'second': 53}, 'international_name': 'Hakan Ã‡alhanoÄŸlu', 'club_shirt_name': 'Ã‡alhanoÄŸlu', 'country_code': 'TUR', 'national_field_position': 'MIDFIELDER', 'national_jersey_number': '10', 'penalty_type': 'MISSED'}]</t>
  </si>
  <si>
    <t>[{'phase': 'FIRST_HALF', 'time': {'minute': 41, 'second': 38}, 'international_name': 'Joe Morrell', 'club_shirt_name': 'Morrell', 'country_code': 'WAL', 'national_field_position': 'MIDFIELDER', 'national_jersey_number': '16'}]</t>
  </si>
  <si>
    <t>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</t>
  </si>
  <si>
    <t>Samsun</t>
  </si>
  <si>
    <t>Samsun Yeni 19 MayÄ±s Stadium</t>
  </si>
  <si>
    <t>2023-06-20T18:45:00Z</t>
  </si>
  <si>
    <t>[{'phase': 'FIRST_HALF', 'time': {'injuryMinute': 1, 'minute': 45, 'second': 48}, 'international_name': 'Denis Vavro', 'club_shirt_name': 'Vavro', 'country_code': 'SVK', 'national_field_position': 'DEFENDER', 'national_jersey_number': '3', 'goal_type': 'SCORED'}]</t>
  </si>
  <si>
    <t>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</t>
  </si>
  <si>
    <t>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</t>
  </si>
  <si>
    <t>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</t>
  </si>
  <si>
    <t>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</t>
  </si>
  <si>
    <t>[{'phase': 'SECOND_HALF', 'time': {'minute': 89, 'second': 47}, 'international_name': 'Cristiano Ronaldo', 'club_shirt_name': 'Ronaldo', 'country_code': 'POR', 'national_field_position': 'FORWARD', 'national_jersey_number': '7', 'goal_type': 'SCORED'}]</t>
  </si>
  <si>
    <t>[{'phase': 'SECOND_HALF', 'time': {'minute': 81, 'second': 13}, 'international_name': 'Willum Thor Willumsson', 'club_shirt_name': 'Willumsson', 'country_code': 'ISL', 'national_field_position': 'MIDFIELDER', 'national_jersey_number': '15'}]</t>
  </si>
  <si>
    <t>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"Michael O'brien", 'role': 'UEFA_DELEGATE', 'name_short': "O'Brien",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</t>
  </si>
  <si>
    <t>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</t>
  </si>
  <si>
    <t>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</t>
  </si>
  <si>
    <t>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</t>
  </si>
  <si>
    <t>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</t>
  </si>
  <si>
    <t>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</t>
  </si>
  <si>
    <t>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</t>
  </si>
  <si>
    <t>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</t>
  </si>
  <si>
    <t>[{'phase': 'FIRST_HALF', 'time': {'minute': 32, 'second': 59}, 'international_name': 'Sokol Ã‡ikalleshi', 'club_shirt_name': 'CIKALLESHI', 'country_code': 'ALB', 'national_field_position': 'FORWARD', 'national_jersey_number': '16', 'penalty_type': 'MISSED'}]</t>
  </si>
  <si>
    <t>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</t>
  </si>
  <si>
    <t>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</t>
  </si>
  <si>
    <t>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</t>
  </si>
  <si>
    <t>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</t>
  </si>
  <si>
    <t>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</t>
  </si>
  <si>
    <t>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</t>
  </si>
  <si>
    <t>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</t>
  </si>
  <si>
    <t>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</t>
  </si>
  <si>
    <t>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</t>
  </si>
  <si>
    <t>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</t>
  </si>
  <si>
    <t>2023-09-07T18:45:00Z</t>
  </si>
  <si>
    <t>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</t>
  </si>
  <si>
    <t>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</t>
  </si>
  <si>
    <t>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</t>
  </si>
  <si>
    <t>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</t>
  </si>
  <si>
    <t>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</t>
  </si>
  <si>
    <t>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</t>
  </si>
  <si>
    <t>2023-09-07T14:00:00Z</t>
  </si>
  <si>
    <t>[{'phase': 'SECOND_HALF', 'time': {'minute': 78, 'second': 17}, 'international_name': 'Oliver Antman', 'club_shirt_name': 'Antman', 'country_code': 'FIN', 'national_field_position': 'FORWARD', 'national_jersey_number': '16', 'goal_type': 'SCORED'}]</t>
  </si>
  <si>
    <t>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</t>
  </si>
  <si>
    <t>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</t>
  </si>
  <si>
    <t>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</t>
  </si>
  <si>
    <t>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</t>
  </si>
  <si>
    <t>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</t>
  </si>
  <si>
    <t>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</t>
  </si>
  <si>
    <t>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</t>
  </si>
  <si>
    <t>2023-09-07T16:00:00Z</t>
  </si>
  <si>
    <t>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</t>
  </si>
  <si>
    <t>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</t>
  </si>
  <si>
    <t>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</t>
  </si>
  <si>
    <t>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</t>
  </si>
  <si>
    <t>2023-09-08T16:00:00Z</t>
  </si>
  <si>
    <t>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</t>
  </si>
  <si>
    <t>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</t>
  </si>
  <si>
    <t>2023-09-08T18:45:00Z</t>
  </si>
  <si>
    <t>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</t>
  </si>
  <si>
    <t>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</t>
  </si>
  <si>
    <t>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</t>
  </si>
  <si>
    <t>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</t>
  </si>
  <si>
    <t>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</t>
  </si>
  <si>
    <t>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</t>
  </si>
  <si>
    <t>[{'phase': 'FIRST_HALF', 'time': {'minute': 43, 'second': 22}, 'international_name': 'Bruno Fernandes', 'club_shirt_name': 'B.Fernandes', 'country_code': 'POR', 'national_field_position': 'MIDFIELDER', 'national_jersey_number': '8', 'goal_type': 'SCORED'}]</t>
  </si>
  <si>
    <t>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</t>
  </si>
  <si>
    <t>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</t>
  </si>
  <si>
    <t>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</t>
  </si>
  <si>
    <t>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</t>
  </si>
  <si>
    <t>[{'phase': 'SECOND_HALF', 'time': {'minute': 73, 'second': 46}, 'international_name': 'HÃ¶rdur MagnÃºsson', 'club_shirt_name': 'MagnÃºsson', 'country_code': 'ISL', 'national_field_position': 'DEFENDER', 'national_jersey_number': '23'}]</t>
  </si>
  <si>
    <t>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</t>
  </si>
  <si>
    <t>2023-09-09T18:45:00Z</t>
  </si>
  <si>
    <t>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</t>
  </si>
  <si>
    <t>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</si>
  <si>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</t>
  </si>
  <si>
    <t>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</t>
  </si>
  <si>
    <t>2023-09-09T16:00:00Z</t>
  </si>
  <si>
    <t>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</t>
  </si>
  <si>
    <t>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</t>
  </si>
  <si>
    <t>Tarczynski Arena Wroclaw</t>
  </si>
  <si>
    <t>Stadion Miejski we WrocÅ‚awiu</t>
  </si>
  <si>
    <t>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</t>
  </si>
  <si>
    <t>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</t>
  </si>
  <si>
    <t>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</t>
  </si>
  <si>
    <t>2023-09-09T13:00:00Z</t>
  </si>
  <si>
    <t>[{'phase': 'FIRST_HALF', 'time': {'minute': 38, 'second': 35}, 'international_name': 'Yannick Carrasco', 'club_shirt_name': 'CARRASCO', 'country_code': 'BEL', 'national_field_position': 'FORWARD', 'national_jersey_number': '11', 'goal_type': 'SCORED'}]</t>
  </si>
  <si>
    <t>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</t>
  </si>
  <si>
    <t>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</t>
  </si>
  <si>
    <t>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</t>
  </si>
  <si>
    <t>2023-09-10T13:00:00Z</t>
  </si>
  <si>
    <t>[{'phase': 'FIRST_HALF', 'time': {'minute': 27, 'second': 39}, 'international_name': 'Maxim Samorodov', 'club_shirt_name': 'Samorodov', 'country_code': 'KAZ', 'national_field_position': 'FORWARD', 'national_jersey_number': '10', 'goal_type': 'SCORED'}]</t>
  </si>
  <si>
    <t>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</t>
  </si>
  <si>
    <t>2023-09-10T16:00:00Z</t>
  </si>
  <si>
    <t>[{'phase': 'SECOND_HALF', 'time': {'minute': 86, 'second': 40}, 'international_name': 'Pierre-Emile HÃ¸jbjerg', 'club_shirt_name': 'Hojbjerg', 'country_code': 'DEN', 'national_field_position': 'MIDFIELDER', 'national_jersey_number': '23', 'goal_type': 'SCORED'}]</t>
  </si>
  <si>
    <t>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</t>
  </si>
  <si>
    <t>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</t>
  </si>
  <si>
    <t>[{'phase': 'SECOND_HALF', 'time': {'minute': 61, 'second': 9}, 'international_name': 'Spas Delev', 'club_shirt_name': 'DELEV', 'country_code': 'BUL', 'national_field_position': 'FORWARD', 'national_jersey_number': '9', 'penalty_type': 'MISSED'}]</t>
  </si>
  <si>
    <t>[{'phase': 'SECOND_HALF', 'time': {'minute': 59, 'second': 34}, 'international_name': 'Igor VujaÄiÄ‡', 'club_shirt_name': 'VujaÄiÄ‡', 'country_code': 'MNE', 'national_field_position': 'DEFENDER', 'national_jersey_number': '5'}]</t>
  </si>
  <si>
    <t>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</t>
  </si>
  <si>
    <t>2023-09-10T18:45:00Z</t>
  </si>
  <si>
    <t>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</t>
  </si>
  <si>
    <t>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</t>
  </si>
  <si>
    <t>[{'phase': 'SECOND_HALF', 'time': {'minute': 53, 'second': 42}, 'international_name': 'Vadim RaÅ£Äƒ', 'club_shirt_name': 'RaÈ›a', 'country_code': 'MDA', 'national_field_position': 'MIDFIELDER', 'national_jersey_number': '22', 'goal_type': 'SCORED'}]</t>
  </si>
  <si>
    <t>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</t>
  </si>
  <si>
    <t>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</t>
  </si>
  <si>
    <t>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</t>
  </si>
  <si>
    <t>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</t>
  </si>
  <si>
    <t>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</t>
  </si>
  <si>
    <t>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</t>
  </si>
  <si>
    <t>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</t>
  </si>
  <si>
    <t>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</t>
  </si>
  <si>
    <t>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</t>
  </si>
  <si>
    <t>2023-09-11T18:45:00Z</t>
  </si>
  <si>
    <t>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</t>
  </si>
  <si>
    <t>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</t>
  </si>
  <si>
    <t>2023-09-11T16:00:00Z</t>
  </si>
  <si>
    <t>[{'phase': 'FIRST_HALF', 'time': {'minute': 13, 'second': 1}, 'international_name': 'Andrej KramariÄ‡', 'club_shirt_name': 'KramariÄ‡', 'country_code': 'CRO', 'national_field_position': 'FORWARD', 'national_jersey_number': '9', 'goal_type': 'SCORED'}]</t>
  </si>
  <si>
    <t>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</si>
  <si>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'SECOND_HALF', 'time': {'injuryMinute': 1, 'minute': 90, 'second': 51}, 'international_name': 'Alfred Finnbogason', 'club_shirt_name': 'Finnbogason', 'country_code': 'ISL', 'national_field_position': 'FORWARD', 'national_jersey_number': '11', 'goal_type': 'SCORED'}]</t>
  </si>
  <si>
    <t>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</t>
  </si>
  <si>
    <t>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</t>
  </si>
  <si>
    <t>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</t>
  </si>
  <si>
    <t>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</t>
  </si>
  <si>
    <t>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</t>
  </si>
  <si>
    <t>2023-09-12T18:45:00Z</t>
  </si>
  <si>
    <t>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</t>
  </si>
  <si>
    <t>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</si>
  <si>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</t>
  </si>
  <si>
    <t>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</t>
  </si>
  <si>
    <t>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</si>
  <si>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</t>
  </si>
  <si>
    <t>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</t>
  </si>
  <si>
    <t>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</t>
  </si>
  <si>
    <t>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</t>
  </si>
  <si>
    <t>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</t>
  </si>
  <si>
    <t>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</t>
  </si>
  <si>
    <t>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</t>
  </si>
  <si>
    <t>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</t>
  </si>
  <si>
    <t>[{'phase': 'SECOND_HALF', 'time': {'minute': 61, 'second': 16}, 'international_name': 'Nicolae Stanciu', 'club_shirt_name': 'Stanciu', 'country_code': 'ROU', 'national_field_position': 'MIDFIELDER', 'national_jersey_number': '21', 'penalty_type': 'MISSED'}]</t>
  </si>
  <si>
    <t>[{'phase': 'FIRST_HALF', 'time': {'minute': 42, 'second': 15}, 'international_name': 'Vedat Muriqi', 'club_shirt_name': 'Muriqi', 'country_code': 'KOS', 'national_field_position': 'FORWARD', 'national_jersey_number': '9'}]</t>
  </si>
  <si>
    <t>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</si>
  <si>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</t>
  </si>
  <si>
    <t>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</t>
  </si>
  <si>
    <t>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</t>
  </si>
  <si>
    <t>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</t>
  </si>
  <si>
    <t>2023-10-12T18:45:00Z</t>
  </si>
  <si>
    <t>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</t>
  </si>
  <si>
    <t>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</t>
  </si>
  <si>
    <t>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</t>
  </si>
  <si>
    <t>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</t>
  </si>
  <si>
    <t>[{'phase': 'SECOND_HALF', 'time': {'minute': 49, 'second': 29}, 'international_name': 'HÃ¸rdur Askham', 'club_shirt_name': 'Askham', 'country_code': 'FRO', 'national_field_position': 'DEFENDER', 'national_jersey_number': '13'}]</t>
  </si>
  <si>
    <t>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</t>
  </si>
  <si>
    <t>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</t>
  </si>
  <si>
    <t>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</t>
  </si>
  <si>
    <t>[{'phase': 'FIRST_HALF', 'time': {'minute': 30, 'second': 39}, 'international_name': 'BarÄ±ÅŸ Alper YÄ±lmaz', 'club_shirt_name': 'BARIÅž', 'country_code': 'TUR', 'national_field_position': 'FORWARD', 'national_jersey_number': '21', 'goal_type': 'SCORED'}]</t>
  </si>
  <si>
    <t>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</t>
  </si>
  <si>
    <t>Opus Arena</t>
  </si>
  <si>
    <t>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</t>
  </si>
  <si>
    <t>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</t>
  </si>
  <si>
    <t>Estadio La Cartuja de Sevilla</t>
  </si>
  <si>
    <t>Stadium La Cartuja Sevilla</t>
  </si>
  <si>
    <t>La Cartuja de Sevilla</t>
  </si>
  <si>
    <t>La Cartuja Stadium</t>
  </si>
  <si>
    <t>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</t>
  </si>
  <si>
    <t>[{'phase': 'FIRST_HALF', 'time': {'minute': 40, 'second': 9}, 'international_name': 'MojmÃ­r Chytil', 'club_shirt_name': 'Chytil', 'country_code': 'CZE', 'national_field_position': 'FORWARD', 'national_jersey_number': '13'}]</t>
  </si>
  <si>
    <t>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</t>
  </si>
  <si>
    <t>2023-10-12T16:00:00Z</t>
  </si>
  <si>
    <t>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</t>
  </si>
  <si>
    <t>[{'phase': 'SECOND_HALF', 'time': {'minute': 53, 'second': 4}, 'international_name': 'MÄrcis OÅ¡s', 'club_shirt_name': 'OÅ¡s', 'country_code': 'LVA', 'national_field_position': 'DEFENDER', 'national_jersey_number': '3'}]</t>
  </si>
  <si>
    <t>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</t>
  </si>
  <si>
    <t>2023-10-13T18:45:00Z</t>
  </si>
  <si>
    <t>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</t>
  </si>
  <si>
    <t>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</t>
  </si>
  <si>
    <t>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</t>
  </si>
  <si>
    <t>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</t>
  </si>
  <si>
    <t>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</t>
  </si>
  <si>
    <t>[{'phase': 'SECOND_HALF', 'time': {'minute': 78, 'second': 30}, 'international_name': 'Amadou Onana', 'club_shirt_name': 'ONANA', 'country_code': 'BEL', 'national_field_position': 'MIDFIELDER', 'national_jersey_number': '24'}]</t>
  </si>
  <si>
    <t>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</t>
  </si>
  <si>
    <t>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</t>
  </si>
  <si>
    <t>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</t>
  </si>
  <si>
    <t>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</t>
  </si>
  <si>
    <t>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</t>
  </si>
  <si>
    <t>2023-10-13T16:00:00Z</t>
  </si>
  <si>
    <t>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</t>
  </si>
  <si>
    <t>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</t>
  </si>
  <si>
    <t>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</t>
  </si>
  <si>
    <t>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</t>
  </si>
  <si>
    <t>2023-10-14T13:00:00Z</t>
  </si>
  <si>
    <t>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</t>
  </si>
  <si>
    <t>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</t>
  </si>
  <si>
    <t>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</t>
  </si>
  <si>
    <t>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</t>
  </si>
  <si>
    <t>2023-10-14T16:00:00Z</t>
  </si>
  <si>
    <t>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</t>
  </si>
  <si>
    <t>[{'phase': 'FIRST_HALF', 'time': {'minute': 42, 'second': 45}, 'international_name': 'Andrian Kraev', 'club_shirt_name': 'A.Kraev', 'country_code': 'BUL', 'national_field_position': 'MIDFIELDER', 'national_jersey_number': '8'}]</t>
  </si>
  <si>
    <t>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</t>
  </si>
  <si>
    <t>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</t>
  </si>
  <si>
    <t>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</t>
  </si>
  <si>
    <t>2023-10-14T18:45:00Z</t>
  </si>
  <si>
    <t>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</t>
  </si>
  <si>
    <t>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</t>
  </si>
  <si>
    <t>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</t>
  </si>
  <si>
    <t>[{'phase': 'SECOND_HALF', 'time': {'injuryMinute': 7, 'minute': 90, 'second': 12}, 'international_name': 'Zsolt KalmÃ¡r', 'club_shirt_name': 'KalmÃ¡r', 'country_code': 'HUN', 'national_field_position': 'MIDFIELDER', 'national_jersey_number': '13'}]</t>
  </si>
  <si>
    <t>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</t>
  </si>
  <si>
    <t>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</t>
  </si>
  <si>
    <t>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</t>
  </si>
  <si>
    <t>2023-10-15T18:45:00Z</t>
  </si>
  <si>
    <t>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</t>
  </si>
  <si>
    <t>[{'phase': 'SECOND_HALF', 'time': {'injuryMinute': 1, 'minute': 90, 'second': 47}, 'international_name': 'MoisÃ©s San NicolÃ¡s', 'club_shirt_name': 'MOI', 'country_code': 'AND', 'national_field_position': 'DEFENDER', 'national_jersey_number': '15'}]</t>
  </si>
  <si>
    <t>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</t>
  </si>
  <si>
    <t>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</t>
  </si>
  <si>
    <t>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</t>
  </si>
  <si>
    <t>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</t>
  </si>
  <si>
    <t>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</t>
  </si>
  <si>
    <t>2023-10-15T16:00:00Z</t>
  </si>
  <si>
    <t>[{'phase': 'SECOND_HALF', 'time': {'minute': 76, 'second': 18}, 'international_name': 'TomÃ¡Å¡ SouÄek', 'club_shirt_name': 'SouÄek', 'country_code': 'CZE', 'national_field_position': 'MIDFIELDER', 'national_jersey_number': '22', 'goal_type': 'PENALTY'}]</t>
  </si>
  <si>
    <t>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</t>
  </si>
  <si>
    <t>[{'phase': 'SECOND_HALF', 'time': {'minute': 49, 'second': 53}, 'international_name': 'Gavi', 'club_shirt_name': 'Gavi', 'country_code': 'ESP', 'national_field_position': 'MIDFIELDER', 'national_jersey_number': '9', 'goal_type': 'SCORED'}]</t>
  </si>
  <si>
    <t>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</t>
  </si>
  <si>
    <t>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</t>
  </si>
  <si>
    <t>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</t>
  </si>
  <si>
    <t>2023-10-15T13:00:00Z</t>
  </si>
  <si>
    <t>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</t>
  </si>
  <si>
    <t>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</t>
  </si>
  <si>
    <t>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</t>
  </si>
  <si>
    <t>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</t>
  </si>
  <si>
    <t>2023-10-16T18:45:00Z</t>
  </si>
  <si>
    <t>[{'phase': 'SECOND_HALF', 'time': {'minute': 77, 'second': 23}, 'international_name': 'DÃ¡vid ÄŽuriÅ¡', 'club_shirt_name': 'ÄŽuriÅ¡', 'country_code': 'SVK', 'national_field_position': 'FORWARD', 'national_jersey_number': '20', 'goal_type': 'SCORED'}]</t>
  </si>
  <si>
    <t>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</t>
  </si>
  <si>
    <t>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</t>
  </si>
  <si>
    <t>[{'phase': 'FIRST_HALF', 'time': {'injuryMinute': 5, 'minute': 45, 'second': 23}, 'international_name': 'Sandro Wieser', 'club_shirt_name': 'Wieser', 'country_code': 'LIE', 'national_field_position': 'MIDFIELDER', 'national_jersey_number': '10', 'penalty_type': 'MISSED'}]</t>
  </si>
  <si>
    <t>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</t>
  </si>
  <si>
    <t>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</t>
  </si>
  <si>
    <t>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</t>
  </si>
  <si>
    <t>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</t>
  </si>
  <si>
    <t>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</t>
  </si>
  <si>
    <t>[{'phase': 'SECOND_HALF', 'time': {'injuryMinute': 3, 'minute': 90, 'second': 47}, 'international_name': 'Virgil van Dijk', 'club_shirt_name': 'Virgil', 'country_code': 'NED', 'national_field_position': 'DEFENDER', 'national_jersey_number': '4', 'goal_type': 'PENALTY'}]</t>
  </si>
  <si>
    <t>[{'phase': 'FIRST_HALF', 'time': {'minute': 28, 'second': 23}, 'international_name': 'Wout Weghorst', 'club_shirt_name': 'Weghorst', 'country_code': 'NED', 'national_field_position': 'FORWARD', 'national_jersey_number': '9', 'penalty_type': 'MISSED'}]</t>
  </si>
  <si>
    <t>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</t>
  </si>
  <si>
    <t>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</t>
  </si>
  <si>
    <t>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</t>
  </si>
  <si>
    <t>2023-10-16T16:00:00Z</t>
  </si>
  <si>
    <t>[{'phase': 'SECOND_HALF', 'time': {'minute': 48, 'second': 44}, 'international_name': 'Marcel Sabitzer', 'club_shirt_name': 'Sabitzer', 'country_code': 'AUT', 'national_field_position': 'MIDFIELDER', 'national_jersey_number': '9', 'goal_type': 'PENALTY'}]</t>
  </si>
  <si>
    <t>[{'phase': 'SECOND_HALF', 'time': {'injuryMinute': 4, 'minute': 90, 'second': 45}, 'international_name': 'Guido Burgstaller', 'club_shirt_name': 'Burgstaller', 'country_code': 'AUT', 'national_field_position': 'FORWARD', 'national_jersey_number': '3'}]</t>
  </si>
  <si>
    <t>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</t>
  </si>
  <si>
    <t>2023-10-17T18:45:00Z</t>
  </si>
  <si>
    <t>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</t>
  </si>
  <si>
    <t>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"Michael O'brien", 'role': 'UEFA_DELEGATE', 'name_short': "O'Brien", 'gender': 'MALE', 'counrty_code': 'ENG', 'counrty': 'England'}]</t>
  </si>
  <si>
    <t>[{'phase': 'FIRST_HALF', 'time': {'minute': 5, 'second': 33}, 'international_name': 'Adam Gnezda ÄŒerin', 'club_shirt_name': 'G. ÄŒerin', 'country_code': 'SVN', 'national_field_position': 'MIDFIELDER', 'national_jersey_number': '22', 'goal_type': 'SCORED'}]</t>
  </si>
  <si>
    <t>[{'phase': 'SECOND_HALF', 'time': {'minute': 58, 'second': 8}, 'international_name': 'Shea Charles', 'club_shirt_name': 'S. Charles', 'country_code': 'NIR', 'national_field_position': 'DEFENDER', 'national_jersey_number': '19'}]</t>
  </si>
  <si>
    <t>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</t>
  </si>
  <si>
    <t>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</t>
  </si>
  <si>
    <t>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</si>
  <si>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</t>
  </si>
  <si>
    <t>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</t>
  </si>
  <si>
    <t>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</t>
  </si>
  <si>
    <t>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</t>
  </si>
  <si>
    <t>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</t>
  </si>
  <si>
    <t>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</t>
  </si>
  <si>
    <t>2023-10-17T16:00:00Z</t>
  </si>
  <si>
    <t>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</t>
  </si>
  <si>
    <t>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</t>
  </si>
  <si>
    <t>2023-11-12T19:45:00Z</t>
  </si>
  <si>
    <t>[{'phase': 'FIRST_HALF', 'time': {'minute': 41, 'second': 52}, 'international_name': 'Milot Rashica', 'club_shirt_name': 'RASHICA', 'country_code': 'KOS', 'national_field_position': 'MIDFIELDER', 'national_jersey_number': '7', 'goal_type': 'SCORED'}]</t>
  </si>
  <si>
    <t>[{'phase': 'SECOND_HALF', 'time': {'injuryMinute': 5, 'minute': 90, 'second': 3}, 'international_name': 'Roy Revivo', 'club_shirt_name': 'Revivo', 'country_code': 'ISR', 'national_field_position': 'DEFENDER', 'national_jersey_number': '12'}]</t>
  </si>
  <si>
    <t>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</t>
  </si>
  <si>
    <t>2023-11-15T19:45:00Z</t>
  </si>
  <si>
    <t>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</t>
  </si>
  <si>
    <t>[{'phase': 'SECOND_HALF', 'time': {'injuryMinute': 4, 'minute': 90, 'second': 28}, 'international_name': 'Edimilson Fernandes', 'club_shirt_name': 'E. Fernandes', 'country_code': 'SUI', 'national_field_position': 'MIDFIELDER', 'national_jersey_number': '2'}]</t>
  </si>
  <si>
    <t>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</t>
  </si>
  <si>
    <t>FelcsÃºt</t>
  </si>
  <si>
    <t>Pancho ArÃ©na</t>
  </si>
  <si>
    <t>Pancho stadium</t>
  </si>
  <si>
    <t>2023-11-16T19:45:00Z</t>
  </si>
  <si>
    <t>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</t>
  </si>
  <si>
    <t>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</t>
  </si>
  <si>
    <t>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</t>
  </si>
  <si>
    <t>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</t>
  </si>
  <si>
    <t>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</t>
  </si>
  <si>
    <t>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</t>
  </si>
  <si>
    <t>2023-11-16T17:00:00Z</t>
  </si>
  <si>
    <t>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</t>
  </si>
  <si>
    <t>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</t>
  </si>
  <si>
    <t>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</t>
  </si>
  <si>
    <t>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</t>
  </si>
  <si>
    <t>[{'phase': 'SECOND_HALF', 'time': {'minute': 57, 'second': 55}, 'international_name': 'Bahlul Mustafazade', 'club_shirt_name': 'Mustafazade', 'country_code': 'AZE', 'national_field_position': 'DEFENDER', 'national_jersey_number': '4'}]</t>
  </si>
  <si>
    <t>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</t>
  </si>
  <si>
    <t>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</t>
  </si>
  <si>
    <t>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</t>
  </si>
  <si>
    <t>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</t>
  </si>
  <si>
    <t>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</t>
  </si>
  <si>
    <t>Alphamega Stadium</t>
  </si>
  <si>
    <t>New Limassol Stadium</t>
  </si>
  <si>
    <t>Limassol Stadium</t>
  </si>
  <si>
    <t xml:space="preserve">Limassol Arena </t>
  </si>
  <si>
    <t>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</t>
  </si>
  <si>
    <t>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</t>
  </si>
  <si>
    <t>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</t>
  </si>
  <si>
    <t>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</t>
  </si>
  <si>
    <t>2023-11-17T19:45:00Z</t>
  </si>
  <si>
    <t>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</t>
  </si>
  <si>
    <t>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</t>
  </si>
  <si>
    <t>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</t>
  </si>
  <si>
    <t>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</t>
  </si>
  <si>
    <t>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</t>
  </si>
  <si>
    <t>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</t>
  </si>
  <si>
    <t>2023-11-17T17:00:00Z</t>
  </si>
  <si>
    <t>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</t>
  </si>
  <si>
    <t>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</t>
  </si>
  <si>
    <t>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</t>
  </si>
  <si>
    <t>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</t>
  </si>
  <si>
    <t>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</t>
  </si>
  <si>
    <t>[{'phase': 'FIRST_HALF', 'time': {'minute': 40, 'second': 40}, 'international_name': 'Jorginho', 'club_shirt_name': 'JORGINHO', 'country_code': 'ITA', 'national_field_position': 'MIDFIELDER', 'national_jersey_number': '8', 'penalty_type': 'MISSED'}]</t>
  </si>
  <si>
    <t>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</t>
  </si>
  <si>
    <t>2023-11-17T15:00:00Z</t>
  </si>
  <si>
    <t>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</t>
  </si>
  <si>
    <t>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</t>
  </si>
  <si>
    <t>2023-11-18T19:45:00Z</t>
  </si>
  <si>
    <t>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</t>
  </si>
  <si>
    <t>[{'phase': 'SECOND_HALF', 'time': {'minute': 85, 'second': 15}, 'international_name': 'Valentin MihÄƒilÄƒ', 'club_shirt_name': 'MihÄƒilÄƒ', 'country_code': 'ROU', 'national_field_position': 'FORWARD', 'national_jersey_number': '13'}]</t>
  </si>
  <si>
    <t>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</t>
  </si>
  <si>
    <t>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</t>
  </si>
  <si>
    <t>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</t>
  </si>
  <si>
    <t>2023-11-18T17:00:00Z</t>
  </si>
  <si>
    <t>[{'phase': 'SECOND_HALF', 'time': {'minute': 83, 'second': 27}, 'international_name': 'Denis Laptev', 'club_shirt_name': 'Laptseu', 'country_code': 'BLR', 'national_field_position': 'FORWARD', 'national_jersey_number': '22', 'goal_type': 'SCORED'}]</t>
  </si>
  <si>
    <t>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</t>
  </si>
  <si>
    <t>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</t>
  </si>
  <si>
    <t>[{'phase': 'FIRST_HALF', 'time': {'minute': 18, 'second': 14}, 'international_name': 'Ethan Santos', 'club_shirt_name': 'Santos', 'country_code': 'GIB', 'national_field_position': 'DEFENDER', 'national_jersey_number': '15'}]</t>
  </si>
  <si>
    <t>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</t>
  </si>
  <si>
    <t>Nice</t>
  </si>
  <si>
    <t>Allianz Riviera</t>
  </si>
  <si>
    <t>Grand Stade de Nice</t>
  </si>
  <si>
    <t>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</t>
  </si>
  <si>
    <t>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</t>
  </si>
  <si>
    <t>[{'phase': 'FIRST_HALF', 'time': {'minute': 12, 'second': 7}, 'international_name': 'Wout Weghorst', 'club_shirt_name': 'Weghorst', 'country_code': 'NED', 'national_field_position': 'FORWARD', 'national_jersey_number': '9', 'goal_type': 'SCORED'}]</t>
  </si>
  <si>
    <t>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</t>
  </si>
  <si>
    <t>2023-11-18T14:00:00Z</t>
  </si>
  <si>
    <t>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</t>
  </si>
  <si>
    <t>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</t>
  </si>
  <si>
    <t>2023-11-19T19:45:00Z</t>
  </si>
  <si>
    <t>[{'phase': 'SECOND_HALF', 'time': {'minute': 69, 'second': 54}, 'international_name': 'Gerson Rodrigues', 'club_shirt_name': 'Rodrigues', 'country_code': 'LUX', 'national_field_position': 'FORWARD', 'national_jersey_number': '10', 'goal_type': 'SCORED'}]</t>
  </si>
  <si>
    <t>[{'phase': 'FIRST_HALF', 'time': {'minute': 5, 'second': 48}, 'international_name': 'Danel Sinani', 'club_shirt_name': 'Sinani', 'country_code': 'LUX', 'national_field_position': 'MIDFIELDER', 'national_jersey_number': '9'}]</t>
  </si>
  <si>
    <t>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</t>
  </si>
  <si>
    <t>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</t>
  </si>
  <si>
    <t>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</t>
  </si>
  <si>
    <t>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</t>
  </si>
  <si>
    <t>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</t>
  </si>
  <si>
    <t>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</t>
  </si>
  <si>
    <t>[{'phase': 'SECOND_HALF', 'time': {'minute': 63, 'second': 37}, 'international_name': 'Renato GojkoviÄ‡', 'club_shirt_name': 'GojkoviÄ‡', 'country_code': 'BIH', 'national_field_position': 'DEFENDER', 'national_jersey_number': '2'}]</t>
  </si>
  <si>
    <t>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</si>
  <si>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2023-11-19T17:00:00Z</t>
  </si>
  <si>
    <t>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</t>
  </si>
  <si>
    <t>[{'phase': 'FIRST_HALF', 'time': {'minute': 24, 'second': 7}, 'international_name': 'Eddy', 'club_shirt_name': 'Ä°srafilov', 'country_code': 'AZE', 'national_field_position': 'MIDFIELDER', 'national_jersey_number': '14'}]</t>
  </si>
  <si>
    <t>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</t>
  </si>
  <si>
    <t>2023-11-19T14:00:00Z</t>
  </si>
  <si>
    <t>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</t>
  </si>
  <si>
    <t>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</t>
  </si>
  <si>
    <t>Leskovac</t>
  </si>
  <si>
    <t>Gradski stadion DuboÄica</t>
  </si>
  <si>
    <t>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</t>
  </si>
  <si>
    <t>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</t>
  </si>
  <si>
    <t>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</t>
  </si>
  <si>
    <t>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</t>
  </si>
  <si>
    <t>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</t>
  </si>
  <si>
    <t>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</t>
  </si>
  <si>
    <t>Valladolid</t>
  </si>
  <si>
    <t>JosÃ© Zorrilla</t>
  </si>
  <si>
    <t>2023-11-20T19:45:00Z</t>
  </si>
  <si>
    <t>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"Garry O'hagan", 'role': 'UEFA_DELEGATE', 'name_short': "O'hagan",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</t>
  </si>
  <si>
    <t>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</t>
  </si>
  <si>
    <t>[{'phase': 'FIRST_HALF', 'time': {'minute': 41, 'second': 37}, 'international_name': 'Enis Bardhi', 'club_shirt_name': 'Bardhi', 'country_code': 'MKD', 'national_field_position': 'MIDFIELDER', 'national_jersey_number': '10', 'penalty_type': 'MISSED'}]</t>
  </si>
  <si>
    <t>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</t>
  </si>
  <si>
    <t>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</t>
  </si>
  <si>
    <t>[{'phase': 'SECOND_HALF', 'time': {'minute': 55, 'second': 23}, 'international_name': 'Vladislav Baboglo', 'club_shirt_name': 'Baboglo', 'country_code': 'MDA', 'national_field_position': 'DEFENDER', 'national_jersey_number': '4'}]</t>
  </si>
  <si>
    <t>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</t>
  </si>
  <si>
    <t>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</t>
  </si>
  <si>
    <t>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</t>
  </si>
  <si>
    <t>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</t>
  </si>
  <si>
    <t>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</t>
  </si>
  <si>
    <t>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</t>
  </si>
  <si>
    <t>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</t>
  </si>
  <si>
    <t>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</t>
  </si>
  <si>
    <t>2023-11-21T19:45:00Z</t>
  </si>
  <si>
    <t>[{'phase': 'FIRST_HALF', 'time': {'minute': 43, 'second': 33}, 'international_name': 'Dmitri Antilevski', 'club_shirt_name': 'Antsileuski', 'country_code': 'BLR', 'national_field_position': 'MIDFIELDER', 'national_jersey_number': '23', 'goal_type': 'SCORED'}]</t>
  </si>
  <si>
    <t>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</t>
  </si>
  <si>
    <t>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</t>
  </si>
  <si>
    <t>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</t>
  </si>
  <si>
    <t>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</t>
  </si>
  <si>
    <t>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</t>
  </si>
  <si>
    <t>[{'phase': 'FIRST_HALF', 'time': {'minute': 43, 'second': 6}, 'international_name': 'Ante Budimir', 'club_shirt_name': 'Budimir', 'country_code': 'CRO', 'national_field_position': 'FORWARD', 'national_jersey_number': '16', 'goal_type': 'SCORED'}]</t>
  </si>
  <si>
    <t>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</t>
  </si>
  <si>
    <t>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</t>
  </si>
  <si>
    <t>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</t>
  </si>
  <si>
    <t>[{'phase': 'SECOND_HALF', 'time': {'minute': 50, 'second': 32}, 'international_name': 'Denis Alibec', 'club_shirt_name': 'Alibec', 'country_code': 'ROU', 'national_field_position': 'FORWARD', 'national_jersey_number': '7', 'goal_type': 'SCORED'}]</t>
  </si>
  <si>
    <t>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</t>
  </si>
  <si>
    <t>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</t>
  </si>
  <si>
    <t>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</t>
  </si>
  <si>
    <t>2024-03-21T19:45:00Z</t>
  </si>
  <si>
    <t>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</t>
  </si>
  <si>
    <t>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</t>
  </si>
  <si>
    <t>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</t>
  </si>
  <si>
    <t>[{'phase': 'FIRST_HALF', 'time': {'minute': 27, 'second': 17}, 'international_name': 'Maksim PaskotÅ¡i', 'club_shirt_name': 'Paskotsi', 'country_code': 'EST', 'national_field_position': 'DEFENDER', 'national_jersey_number': '13'}]</t>
  </si>
  <si>
    <t>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</t>
  </si>
  <si>
    <t>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</t>
  </si>
  <si>
    <t>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</t>
  </si>
  <si>
    <t>2024-03-21T17:00:00Z</t>
  </si>
  <si>
    <t>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</t>
  </si>
  <si>
    <t>[{'phase': 'SECOND_HALF', 'time': {'minute': 58, 'second': 25}, 'international_name': 'Maxime Chanot', 'club_shirt_name': 'Chanot', 'country_code': 'LUX', 'national_field_position': 'DEFENDER', 'national_jersey_number': '2'}]</t>
  </si>
  <si>
    <t>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</t>
  </si>
  <si>
    <t>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</t>
  </si>
  <si>
    <t>[{'phase': 'SECOND_HALF', 'time': {'minute': 80, 'second': 17}, 'international_name': 'Eran Zahavi', 'club_shirt_name': 'Zahavi', 'country_code': 'ISR', 'national_field_position': 'FORWARD', 'national_jersey_number': '7', 'penalty_type': 'MISSED'}]</t>
  </si>
  <si>
    <t>[{'phase': 'SECOND_HALF', 'time': {'minute': 73, 'second': 43}, 'international_name': 'Roy Revivo', 'club_shirt_name': 'Revivo', 'country_code': 'ISR', 'national_field_position': 'DEFENDER', 'national_jersey_number': '12'}]</t>
  </si>
  <si>
    <t>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</si>
  <si>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</t>
  </si>
  <si>
    <t>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</t>
  </si>
  <si>
    <t>2024-03-26T17:00:00Z</t>
  </si>
  <si>
    <t>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</t>
  </si>
  <si>
    <t>[{'phase': 'FIRST_HALF', 'time': {'injuryMinute': 3, 'minute': 45, 'second': 5}, 'international_name': 'Giorgi Loria', 'club_shirt_name': 'Loria', 'country_code': 'GEO', 'national_field_position': 'GOALKEEPER', 'national_jersey_number': '1'}]</t>
  </si>
  <si>
    <t>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</t>
  </si>
  <si>
    <t>2024-03-26T19:45:00Z</t>
  </si>
  <si>
    <t>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</t>
  </si>
  <si>
    <t>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</t>
  </si>
  <si>
    <t>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</t>
  </si>
  <si>
    <t>[{'phase': 'EXTRA_TIME_SECOND_HALF', 'time': {'injuryMinute': 1, 'minute': 120, 'second': 44}, 'international_name': 'Chris Mepham', 'club_shirt_name': 'Mepham', 'country_code': 'WAL', 'national_field_position': 'DEFENDER', 'national_jersey_number': '5'}]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</si>
  <si>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</t>
  </si>
  <si>
    <t>source</t>
  </si>
  <si>
    <t>Qualifiers</t>
  </si>
  <si>
    <t>2024-06-11T18:45:00Z</t>
  </si>
  <si>
    <t>GROUP_STANDINGS</t>
  </si>
  <si>
    <t>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</t>
  </si>
  <si>
    <t>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</t>
  </si>
  <si>
    <t>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</t>
  </si>
  <si>
    <t>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</t>
  </si>
  <si>
    <t>Murcia</t>
  </si>
  <si>
    <t>Estadio Enrique Roca de Murcia</t>
  </si>
  <si>
    <t>La Condomina</t>
  </si>
  <si>
    <t>Estadio Nueva Condomina</t>
  </si>
  <si>
    <t>2024-06-11T16:00:00Z</t>
  </si>
  <si>
    <t>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</t>
  </si>
  <si>
    <t>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</t>
  </si>
  <si>
    <t>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</t>
  </si>
  <si>
    <t>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</t>
  </si>
  <si>
    <t>MD2BC</t>
  </si>
  <si>
    <t>[{'phase': 'SECOND_HALF', 'time': {'minute': 50, 'second': 9}, 'international_name': 'Andrejs CigaÅ†iks', 'club_shirt_name': 'CigaÅ†iks', 'country_code': 'LVA', 'national_field_position': 'DEFENDER', 'national_jersey_number': '14', 'goal_type': 'SCORED'}]</t>
  </si>
  <si>
    <t>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</t>
  </si>
  <si>
    <t>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</t>
  </si>
  <si>
    <t>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</t>
  </si>
  <si>
    <t>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</t>
  </si>
  <si>
    <t>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</t>
  </si>
  <si>
    <t>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</t>
  </si>
  <si>
    <t>GrÃ¶dig</t>
  </si>
  <si>
    <t>Das Goldberg Stadion</t>
  </si>
  <si>
    <t>Untersberg Arena</t>
  </si>
  <si>
    <t>Stadion GrÃ¶dig</t>
  </si>
  <si>
    <t>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</t>
  </si>
  <si>
    <t>[{'phase': 'SECOND_HALF', 'time': {'minute': 65, 'second': 35}, 'international_name': 'Zakhar Volkov', 'club_shirt_name': 'Volkau', 'country_code': 'BLR', 'national_field_position': 'DEFENDER', 'national_jersey_number': '20'}]</t>
  </si>
  <si>
    <t>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</t>
  </si>
  <si>
    <t>2024-06-11T14:00:00Z</t>
  </si>
  <si>
    <t>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</t>
  </si>
  <si>
    <t>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</t>
  </si>
  <si>
    <t>2024-06-10T18:45:00Z</t>
  </si>
  <si>
    <t>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</t>
  </si>
  <si>
    <t>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</t>
  </si>
  <si>
    <t>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</t>
  </si>
  <si>
    <t>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</t>
  </si>
  <si>
    <t>2024-06-10T16:00:00Z</t>
  </si>
  <si>
    <t>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</t>
  </si>
  <si>
    <t>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</t>
  </si>
  <si>
    <t>Hradec Kralove</t>
  </si>
  <si>
    <t>Malsovicka Arena</t>
  </si>
  <si>
    <t>VÅ¡esportovnÃ­</t>
  </si>
  <si>
    <t>Canada</t>
  </si>
  <si>
    <t>CAN</t>
  </si>
  <si>
    <t>2024-06-09T19:15:00Z</t>
  </si>
  <si>
    <t>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</t>
  </si>
  <si>
    <t>Bordeaux</t>
  </si>
  <si>
    <t>Stade Matmut Atlantique</t>
  </si>
  <si>
    <t>Stade de Bordeaux</t>
  </si>
  <si>
    <t>2024-06-09T18:45:00Z</t>
  </si>
  <si>
    <t>[{'phase': 'FIRST_HALF', 'time': {'minute': 38, 'second': 25}, 'international_name': 'Davide Frattesi', 'club_shirt_name': 'Frattesi', 'country_code': 'ITA', 'national_field_position': 'MIDFIELDER', 'national_jersey_number': '7', 'goal_type': 'SCORED'}]</t>
  </si>
  <si>
    <t>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</t>
  </si>
  <si>
    <t>Empoli</t>
  </si>
  <si>
    <t>Computer Gross Arena</t>
  </si>
  <si>
    <t>Carlo Castellani</t>
  </si>
  <si>
    <t>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</t>
  </si>
  <si>
    <t>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</t>
  </si>
  <si>
    <t>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</t>
  </si>
  <si>
    <t>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</t>
  </si>
  <si>
    <t>2024-06-08T19:30:00Z</t>
  </si>
  <si>
    <t>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</t>
  </si>
  <si>
    <t>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</t>
  </si>
  <si>
    <t>2024-06-08T18:00:00Z</t>
  </si>
  <si>
    <t>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</t>
  </si>
  <si>
    <t>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</t>
  </si>
  <si>
    <t>2024-06-08T17:30:00Z</t>
  </si>
  <si>
    <t>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</t>
  </si>
  <si>
    <t>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</t>
  </si>
  <si>
    <t>Brondby</t>
  </si>
  <si>
    <t>BrÃ¸ndby Stadion</t>
  </si>
  <si>
    <t>2024-06-08T16:45:00Z</t>
  </si>
  <si>
    <t>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</t>
  </si>
  <si>
    <t>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</t>
  </si>
  <si>
    <t>2024-06-08T16:00:00Z</t>
  </si>
  <si>
    <t>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</t>
  </si>
  <si>
    <t>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"Simon Bourdeaud'hui", 'role': 'FOURTH_OFFICIAL', 'name_short': "Bourdeaud'hui", 'gender': 'MALE', 'counrty_code': 'BEL', 'counrty': 'Belgium'}]</t>
  </si>
  <si>
    <t>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</t>
  </si>
  <si>
    <t>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</t>
  </si>
  <si>
    <t>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</t>
  </si>
  <si>
    <t>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</t>
  </si>
  <si>
    <t>MD1BCV</t>
  </si>
  <si>
    <t>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</t>
  </si>
  <si>
    <t>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</t>
  </si>
  <si>
    <t>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</t>
  </si>
  <si>
    <t>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</t>
  </si>
  <si>
    <t>Nagyerdei Stadion</t>
  </si>
  <si>
    <t>Debrecen Stadion</t>
  </si>
  <si>
    <t>2024-06-08T13:00:00Z</t>
  </si>
  <si>
    <t>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</t>
  </si>
  <si>
    <t>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</t>
  </si>
  <si>
    <t>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</t>
  </si>
  <si>
    <t>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</t>
  </si>
  <si>
    <t>2024-06-07T18:45:00Z</t>
  </si>
  <si>
    <t>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</t>
  </si>
  <si>
    <t>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</t>
  </si>
  <si>
    <t>[{'phase': 'FIRST_HALF', 'time': {'minute': 12, 'second': 58}, 'international_name': 'JÃ³n Dagur Thorsteinsson', 'club_shirt_name': 'Ãžorsteinsson', 'country_code': 'ISL', 'national_field_position': 'MIDFIELDER', 'national_jersey_number': '9', 'goal_type': 'SCORED'}]</t>
  </si>
  <si>
    <t>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</t>
  </si>
  <si>
    <t>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</t>
  </si>
  <si>
    <t>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</t>
  </si>
  <si>
    <t>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</t>
  </si>
  <si>
    <t>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</t>
  </si>
  <si>
    <t>2024-06-07T18:00:00Z</t>
  </si>
  <si>
    <t>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</t>
  </si>
  <si>
    <t>2024-06-07T17:00:00Z</t>
  </si>
  <si>
    <t>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</t>
  </si>
  <si>
    <t>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</t>
  </si>
  <si>
    <t>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</t>
  </si>
  <si>
    <t>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</t>
  </si>
  <si>
    <t>2024-06-07T16:00:00Z</t>
  </si>
  <si>
    <t>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</t>
  </si>
  <si>
    <t>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</t>
  </si>
  <si>
    <t>2024-06-07T15:30:00Z</t>
  </si>
  <si>
    <t>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</t>
  </si>
  <si>
    <t>[{'phase': 'SECOND_HALF', 'time': {'minute': 84, 'second': 14}, 'international_name': 'Joseph Mbong', 'club_shirt_name': 'Mbong', 'country_code': 'MLT', 'national_field_position': 'MIDFIELDER', 'national_jersey_number': '7'}]</t>
  </si>
  <si>
    <t>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</t>
  </si>
  <si>
    <t>2024-06-06T18:45:00Z</t>
  </si>
  <si>
    <t>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</t>
  </si>
  <si>
    <t>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</t>
  </si>
  <si>
    <t>2024-06-06T16:00:00Z</t>
  </si>
  <si>
    <t>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</t>
  </si>
  <si>
    <t>2024-06-05T19:30:00Z</t>
  </si>
  <si>
    <t>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</t>
  </si>
  <si>
    <t>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</t>
  </si>
  <si>
    <t>Estadio Nuevo Vivero</t>
  </si>
  <si>
    <t>2024-06-05T19:00:00Z</t>
  </si>
  <si>
    <t>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</t>
  </si>
  <si>
    <t>[{'name': "Lothar D'hondt", 'role': 'FOURTH_OFFICIAL', 'name_short': "D'hondt",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</t>
  </si>
  <si>
    <t>2024-06-05T18:30:00Z</t>
  </si>
  <si>
    <t>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</t>
  </si>
  <si>
    <t>[{'phase': 'SECOND_HALF', 'time': {'minute': 88, 'second': 14}, 'international_name': 'MiloÅ¡ BrnoviÄ‡', 'club_shirt_name': 'BrnoviÄ‡', 'country_code': 'MNE', 'national_field_position': 'MIDFIELDER', 'national_jersey_number': '24'}]</t>
  </si>
  <si>
    <t>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</t>
  </si>
  <si>
    <t>2024-06-05T17:00:00Z</t>
  </si>
  <si>
    <t>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</t>
  </si>
  <si>
    <t>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</t>
  </si>
  <si>
    <t>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</t>
  </si>
  <si>
    <t>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</t>
  </si>
  <si>
    <t>2024-06-05T16:00:00Z</t>
  </si>
  <si>
    <t>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</t>
  </si>
  <si>
    <t>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</t>
  </si>
  <si>
    <t>Wiener Neustadt</t>
  </si>
  <si>
    <t>Stadion Wiener Neustadt</t>
  </si>
  <si>
    <t>2024-06-04T19:00:00Z</t>
  </si>
  <si>
    <t>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</t>
  </si>
  <si>
    <t>2024-06-04T18:45:00Z</t>
  </si>
  <si>
    <t>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</t>
  </si>
  <si>
    <t>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</t>
  </si>
  <si>
    <t>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</t>
  </si>
  <si>
    <t>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</t>
  </si>
  <si>
    <t>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</t>
  </si>
  <si>
    <t>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</t>
  </si>
  <si>
    <t>2024-06-04T18:30:00Z</t>
  </si>
  <si>
    <t>[{'phase': 'SECOND_HALF', 'time': {'minute': 51, 'second': 51}, 'international_name': 'Dennis Man', 'club_shirt_name': 'Man', 'country_code': 'ROU', 'national_field_position': 'FORWARD', 'national_jersey_number': '20', 'penalty_type': 'MISSED'}]</t>
  </si>
  <si>
    <t>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</t>
  </si>
  <si>
    <t>2024-06-04T18:15:00Z</t>
  </si>
  <si>
    <t>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</t>
  </si>
  <si>
    <t>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</t>
  </si>
  <si>
    <t>2024-06-04T16:00:00Z</t>
  </si>
  <si>
    <t>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</t>
  </si>
  <si>
    <t>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</t>
  </si>
  <si>
    <t>2024-06-03T18:45:00Z</t>
  </si>
  <si>
    <t>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</t>
  </si>
  <si>
    <t>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</t>
  </si>
  <si>
    <t>Newcastle</t>
  </si>
  <si>
    <t>St James' Park</t>
  </si>
  <si>
    <t>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</si>
  <si>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2024-06-03T18:00:00Z</t>
  </si>
  <si>
    <t>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</t>
  </si>
  <si>
    <t>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</t>
  </si>
  <si>
    <t>2024-06-03T17:00:00Z</t>
  </si>
  <si>
    <t>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</t>
  </si>
  <si>
    <t>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</t>
  </si>
  <si>
    <t>2024-06-03T16:00:00Z</t>
  </si>
  <si>
    <t>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</t>
  </si>
  <si>
    <t>Brazil</t>
  </si>
  <si>
    <t>BRA</t>
  </si>
  <si>
    <t>2024-03-26T20:30:00Z</t>
  </si>
  <si>
    <t>Friendly Matches</t>
  </si>
  <si>
    <t>FIRST</t>
  </si>
  <si>
    <t>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</t>
  </si>
  <si>
    <t>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</t>
  </si>
  <si>
    <t>Chile</t>
  </si>
  <si>
    <t>CHI</t>
  </si>
  <si>
    <t>2024-03-26T20:00:00Z</t>
  </si>
  <si>
    <t>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</t>
  </si>
  <si>
    <t>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</t>
  </si>
  <si>
    <t>Egypt</t>
  </si>
  <si>
    <t>EGY</t>
  </si>
  <si>
    <t>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</t>
  </si>
  <si>
    <t>Cairo</t>
  </si>
  <si>
    <t>New Administrative Capital Stadium</t>
  </si>
  <si>
    <t>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</t>
  </si>
  <si>
    <t>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</t>
  </si>
  <si>
    <t>[{'phase': 'FIRST_HALF', 'time': {'minute': 32, 'second': 54}, 'international_name': 'Conor Bradley', 'club_shirt_name': 'Bradley', 'country_code': 'NIR', 'national_field_position': 'DEFENDER', 'national_jersey_number': '2', 'goal_type': 'SCORED'}]</t>
  </si>
  <si>
    <t>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</t>
  </si>
  <si>
    <t>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</t>
  </si>
  <si>
    <t>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</t>
  </si>
  <si>
    <t>[{'phase': 'FIRST_HALF', 'time': {'minute': 23, 'second': 59}, 'international_name': 'Xherdan Shaqiri', 'club_shirt_name': 'Shaqiri', 'country_code': 'SUI', 'national_field_position': 'MIDFIELDER', 'national_jersey_number': '23', 'goal_type': 'SCORED'}]</t>
  </si>
  <si>
    <t>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</t>
  </si>
  <si>
    <t>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</t>
  </si>
  <si>
    <t>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</t>
  </si>
  <si>
    <t>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</t>
  </si>
  <si>
    <t>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</t>
  </si>
  <si>
    <t>Poland/Estonia</t>
  </si>
  <si>
    <t>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</t>
  </si>
  <si>
    <t>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</t>
  </si>
  <si>
    <t>Colombia</t>
  </si>
  <si>
    <t>COL</t>
  </si>
  <si>
    <t>2024-03-26T19:30:00Z</t>
  </si>
  <si>
    <t>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</t>
  </si>
  <si>
    <t>2024-03-26T19:15:00Z</t>
  </si>
  <si>
    <t>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</t>
  </si>
  <si>
    <t>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</t>
  </si>
  <si>
    <t>2024-03-26T19:00:00Z</t>
  </si>
  <si>
    <t>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</t>
  </si>
  <si>
    <t>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</si>
  <si>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2024-03-26T18:00:00Z</t>
  </si>
  <si>
    <t>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</t>
  </si>
  <si>
    <t>[{'phase': 'SECOND_HALF', 'time': {'minute': 52, 'second': 18}, 'international_name': 'Erling Haaland', 'club_shirt_name': 'Haaland', 'country_code': 'NOR', 'national_field_position': 'FORWARD', 'national_jersey_number': '9', 'penalty_type': 'MISSED'}]</t>
  </si>
  <si>
    <t>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</t>
  </si>
  <si>
    <t>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</t>
  </si>
  <si>
    <t>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</t>
  </si>
  <si>
    <t>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</t>
  </si>
  <si>
    <t>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</t>
  </si>
  <si>
    <t>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</t>
  </si>
  <si>
    <t>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</t>
  </si>
  <si>
    <t>[{'phase': 'FIRST_HALF', 'time': {'minute': 30, 'second': 25}, 'international_name': 'Fredrik Jensen', 'club_shirt_name': 'Jensen', 'country_code': 'FIN', 'national_field_position': 'FORWARD', 'national_jersey_number': '9', 'penalty_type': 'MISSED'}]</t>
  </si>
  <si>
    <t>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</t>
  </si>
  <si>
    <t>Cayman Islands</t>
  </si>
  <si>
    <t>CAY</t>
  </si>
  <si>
    <t>2024-03-26T14:00:00Z</t>
  </si>
  <si>
    <t>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</t>
  </si>
  <si>
    <t>[{'phase': 'SECOND_HALF', 'time': {'minute': 80, 'second': 4}, 'international_name': 'Artur Craciun', 'club_shirt_name': 'Craciun', 'country_code': 'MDA', 'national_field_position': 'DEFENDER', 'national_jersey_number': '14', 'penalty_type': 'MISSED'}]</t>
  </si>
  <si>
    <t>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</t>
  </si>
  <si>
    <t>Mardan</t>
  </si>
  <si>
    <t>Mardan Sport Complex</t>
  </si>
  <si>
    <t>Mardan Antalyaspor</t>
  </si>
  <si>
    <t>Bolivia</t>
  </si>
  <si>
    <t>BOL</t>
  </si>
  <si>
    <t>2024-03-25T21:00:00Z</t>
  </si>
  <si>
    <t>ALG</t>
  </si>
  <si>
    <t>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</t>
  </si>
  <si>
    <t>Annaba</t>
  </si>
  <si>
    <t>19 May 1956 Stadium</t>
  </si>
  <si>
    <t>2024-03-25T18:00:00Z</t>
  </si>
  <si>
    <t>[{'phase': 'SECOND_HALF', 'time': {'minute': 62, 'second': 13}, 'international_name': 'Gustaf Nilsson', 'club_shirt_name': 'Nilsson', 'country_code': 'SWE', 'national_field_position': 'FORWARD', 'national_jersey_number': '24', 'goal_type': 'SCORED'}]</t>
  </si>
  <si>
    <t>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</t>
  </si>
  <si>
    <t>2024-03-25T17:00:00Z</t>
  </si>
  <si>
    <t>[{'phase': 'FIRST_HALF', 'time': {'minute': 7, 'second': 46}, 'international_name': 'Sergej MilinkoviÄ‡-SaviÄ‡', 'club_shirt_name': 'Sergej', 'country_code': 'SRB', 'national_field_position': 'MIDFIELDER', 'national_jersey_number': '20', 'goal_type': 'SCORED'}]</t>
  </si>
  <si>
    <t>[{'phase': 'FIRST_HALF', 'time': {'minute': 11, 'second': 38}, 'international_name': 'Aleksandar MitroviÄ‡', 'club_shirt_name': 'MITROVIC', 'country_code': 'SRB', 'national_field_position': 'FORWARD', 'national_jersey_number': '9', 'penalty_type': 'MISSED'}]</t>
  </si>
  <si>
    <t>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</t>
  </si>
  <si>
    <t>[{'phase': 'FIRST_HALF', 'time': {'minute': 45, 'second': 29}, 'international_name': 'Stevan JovetiÄ‡', 'club_shirt_name': 'JovetiÄ‡', 'country_code': 'MNE', 'national_field_position': 'FORWARD', 'national_jersey_number': '10', 'goal_type': 'SCORED'}]</t>
  </si>
  <si>
    <t>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</t>
  </si>
  <si>
    <t>Paraguay</t>
  </si>
  <si>
    <t>PAR</t>
  </si>
  <si>
    <t>VTB Arena</t>
  </si>
  <si>
    <t>Dynamo Central Stadium</t>
  </si>
  <si>
    <t>2024-03-25T16:00:00Z</t>
  </si>
  <si>
    <t>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</t>
  </si>
  <si>
    <t>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</t>
  </si>
  <si>
    <t>Ecuador</t>
  </si>
  <si>
    <t>ECU</t>
  </si>
  <si>
    <t>2024-03-24T20:00:00Z</t>
  </si>
  <si>
    <t>USA</t>
  </si>
  <si>
    <t>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</t>
  </si>
  <si>
    <t>New Jersey</t>
  </si>
  <si>
    <t>St Kitts and Nevis</t>
  </si>
  <si>
    <t>SKN</t>
  </si>
  <si>
    <t>2024-03-24T19:45:00Z</t>
  </si>
  <si>
    <t>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</t>
  </si>
  <si>
    <t>2024-03-23T20:00:00Z</t>
  </si>
  <si>
    <t>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</t>
  </si>
  <si>
    <t>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</t>
  </si>
  <si>
    <t>DÃ©cines</t>
  </si>
  <si>
    <t>Groupama Stadium</t>
  </si>
  <si>
    <t>OL Stadium</t>
  </si>
  <si>
    <t>2024-03-23T19:00:00Z</t>
  </si>
  <si>
    <t>[{'phase': 'SECOND_HALF', 'time': {'minute': 80, 'second': 49}, 'international_name': 'Endrick', 'club_shirt_name': 'de Sousa', 'country_code': 'BRA', 'national_field_position': 'FORWARD', 'national_jersey_number': '21', 'goal_type': 'SCORED'}]</t>
  </si>
  <si>
    <t>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</t>
  </si>
  <si>
    <t>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</t>
  </si>
  <si>
    <t>2024-03-23T17:00:00Z</t>
  </si>
  <si>
    <t>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</t>
  </si>
  <si>
    <t>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</t>
  </si>
  <si>
    <t>[{'phase': 'FIRST_HALF', 'time': {'minute': 28, 'second': 39}, 'international_name': 'Evan Ferguson', 'club_shirt_name': 'Ferguson', 'country_code': 'IRL', 'national_field_position': 'FORWARD', 'national_jersey_number': '9', 'penalty_type': 'MISSED'}]</t>
  </si>
  <si>
    <t>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</t>
  </si>
  <si>
    <t>2024-03-22T20:30:00Z</t>
  </si>
  <si>
    <t>[{'phase': 'SECOND_HALF', 'time': {'minute': 61, 'second': 9}, 'international_name': 'Daniel MuÃ±oz', 'club_shirt_name': 'Munoz', 'country_code': 'COL', 'national_field_position': 'DEFENDER', 'national_jersey_number': '21', 'goal_type': 'SCORED'}]</t>
  </si>
  <si>
    <t>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</t>
  </si>
  <si>
    <t>London Stadium</t>
  </si>
  <si>
    <t>Tunisia</t>
  </si>
  <si>
    <t>TUN</t>
  </si>
  <si>
    <t>2024-03-22T20:00:00Z</t>
  </si>
  <si>
    <t>Cairo international stadium</t>
  </si>
  <si>
    <t>2024-03-22T19:45:00Z</t>
  </si>
  <si>
    <t>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</t>
  </si>
  <si>
    <t>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</t>
  </si>
  <si>
    <t>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</t>
  </si>
  <si>
    <t>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</t>
  </si>
  <si>
    <t>[{'phase': 'SECOND_HALF', 'time': {'minute': 48, 'second': 27}, 'international_name': 'Dominik Szoboszlai', 'club_shirt_name': 'Szoboszlai', 'country_code': 'HUN', 'national_field_position': 'MIDFIELDER', 'national_jersey_number': '10', 'goal_type': 'PENALTY'}]</t>
  </si>
  <si>
    <t>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</t>
  </si>
  <si>
    <t>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</t>
  </si>
  <si>
    <t>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</t>
  </si>
  <si>
    <t>2024-03-22T17:00:00Z</t>
  </si>
  <si>
    <t>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</t>
  </si>
  <si>
    <t>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</t>
  </si>
  <si>
    <t>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</t>
  </si>
  <si>
    <t>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</t>
  </si>
  <si>
    <t>Marbella</t>
  </si>
  <si>
    <t>Marbella Football Center</t>
  </si>
  <si>
    <t>2024-03-22T16:00:00Z</t>
  </si>
  <si>
    <t>[{'phase': 'FIRST_HALF', 'time': {'minute': 25, 'second': 21}, 'international_name': 'Milot Rashica', 'club_shirt_name': 'RASHICA', 'country_code': 'KOS', 'national_field_position': 'MIDFIELDER', 'national_jersey_number': '7', 'goal_type': 'SCORED'}]</t>
  </si>
  <si>
    <t>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</t>
  </si>
  <si>
    <t>Mongolia</t>
  </si>
  <si>
    <t>MGL</t>
  </si>
  <si>
    <t>[{'phase': 'SECOND_HALF', 'time': {'injuryMinute': 1, 'minute': 90, 'second': 45}, 'international_name': 'Bahlul Mustafazade', 'club_shirt_name': 'Mustafazade', 'country_code': 'AZE', 'national_field_position': 'DEFENDER', 'national_jersey_number': '4', 'goal_type': 'SCORED'}]</t>
  </si>
  <si>
    <t>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</t>
  </si>
  <si>
    <t>2024-03-22T14:30:00Z</t>
  </si>
  <si>
    <t>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</t>
  </si>
  <si>
    <t>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</t>
  </si>
  <si>
    <t>Tanzania</t>
  </si>
  <si>
    <t>TAN</t>
  </si>
  <si>
    <t>2024-03-22T13:00:00Z</t>
  </si>
  <si>
    <t>[{'phase': 'SECOND_HALF', 'time': {'minute': 52, 'second': 16}, 'international_name': 'Kiril Despodov', 'club_shirt_name': 'Despodov', 'country_code': 'BUL', 'national_field_position': 'FORWARD', 'national_jersey_number': '11', 'goal_type': 'SCORED'}]</t>
  </si>
  <si>
    <t>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</t>
  </si>
  <si>
    <t>Venezuela</t>
  </si>
  <si>
    <t>VEN</t>
  </si>
  <si>
    <t>2024-03-21T21:00:00Z</t>
  </si>
  <si>
    <t>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</t>
  </si>
  <si>
    <t>Fort Lauderdale</t>
  </si>
  <si>
    <t>DRV-PNK Stadium</t>
  </si>
  <si>
    <t>South Africa</t>
  </si>
  <si>
    <t>RSA</t>
  </si>
  <si>
    <t>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</t>
  </si>
  <si>
    <t>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</t>
  </si>
  <si>
    <t>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</t>
  </si>
  <si>
    <t>Not Applicable</t>
  </si>
  <si>
    <t>2024-03-21T18:00:00Z</t>
  </si>
  <si>
    <t>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</t>
  </si>
  <si>
    <t>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</si>
  <si>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</t>
  </si>
  <si>
    <t>[{'phase': 'FIRST_HALF', 'time': {'minute': 45, 'second': 36}, 'international_name': 'Vladislavs Gutkovskis', 'club_shirt_name': 'Gutkovskis', 'country_code': 'LVA', 'national_field_position': 'FORWARD', 'national_jersey_number': '9', 'penalty_type': 'MISSED'}]</t>
  </si>
  <si>
    <t>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</t>
  </si>
  <si>
    <t>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</t>
  </si>
  <si>
    <t>[{'phase': 'FIRST_HALF', 'time': {'minute': 21, 'second': 37}, 'international_name': 'Milan GajiÄ‡', 'club_shirt_name': 'GajiÄ‡', 'country_code': 'SRB', 'national_field_position': 'DEFENDER', 'national_jersey_number': '6'}]</t>
  </si>
  <si>
    <t>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</t>
  </si>
  <si>
    <t>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</t>
  </si>
  <si>
    <t>[{'phase': 'SECOND_HALF', 'time': {'minute': 74, 'second': 38}, 'international_name': 'Max Ebong', 'club_shirt_name': 'Ebonh', 'country_code': 'BLR', 'national_field_position': 'MIDFIELDER', 'national_jersey_number': '9', 'penalty_type': 'MISSED'}]</t>
  </si>
  <si>
    <t>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</t>
  </si>
  <si>
    <t>2024-03-20T19:45:00Z</t>
  </si>
  <si>
    <t>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</t>
  </si>
  <si>
    <t>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</t>
  </si>
  <si>
    <t>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</t>
  </si>
  <si>
    <t>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</t>
  </si>
  <si>
    <t>New Zealand</t>
  </si>
  <si>
    <t>NZL</t>
  </si>
  <si>
    <t>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</t>
  </si>
  <si>
    <t>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</t>
  </si>
  <si>
    <t>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</t>
  </si>
  <si>
    <t>[{'phase': 'SECOND_HALF', 'time': {'minute': 49, 'second': 33}, 'international_name': 'Leroy SanÃ©', 'club_shirt_name': 'SanÃ©', 'country_code': 'GER', 'national_field_position': 'MIDFIELDER', 'national_jersey_number': '19'}]</t>
  </si>
  <si>
    <t>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</t>
  </si>
  <si>
    <t>2023-11-19T16:00:00Z</t>
  </si>
  <si>
    <t>[{'phase': 'FIRST_HALF', 'time': {'minute': 22, 'second': 37}, 'international_name': 'Ioannis Pittas', 'club_shirt_name': 'PITTAS', 'country_code': 'CYP', 'national_field_position': 'FORWARD', 'national_jersey_number': '9', 'goal_type': 'SCORED'}]</t>
  </si>
  <si>
    <t>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</t>
  </si>
  <si>
    <t>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</t>
  </si>
  <si>
    <t>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</t>
  </si>
  <si>
    <t>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</t>
  </si>
  <si>
    <t>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</t>
  </si>
  <si>
    <t>Georgios Kamaras Stadium</t>
  </si>
  <si>
    <t>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</t>
  </si>
  <si>
    <t>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</t>
  </si>
  <si>
    <t>[{'phase': 'FIRST_HALF', 'time': {'minute': 2, 'second': 4}, 'international_name': 'Yannick Carrasco', 'club_shirt_name': 'CARRASCO', 'country_code': 'BEL', 'national_field_position': 'FORWARD', 'national_jersey_number': '11', 'goal_type': 'SCORED'}]</t>
  </si>
  <si>
    <t>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</t>
  </si>
  <si>
    <t>Leuven</t>
  </si>
  <si>
    <t>Den Dreef</t>
  </si>
  <si>
    <t>Den Dreef Stadium</t>
  </si>
  <si>
    <t>Mexico</t>
  </si>
  <si>
    <t>MEX</t>
  </si>
  <si>
    <t>2023-10-18T00:00:00Z</t>
  </si>
  <si>
    <t>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</t>
  </si>
  <si>
    <t>Chicago</t>
  </si>
  <si>
    <t>Soldier Field Stadium</t>
  </si>
  <si>
    <t>2023-10-17T19:00:00Z</t>
  </si>
  <si>
    <t>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</t>
  </si>
  <si>
    <t>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</t>
  </si>
  <si>
    <t>Villeneuve d'Ascq</t>
  </si>
  <si>
    <t>Decathlon Arena Stade Pierre Mauroy</t>
  </si>
  <si>
    <t>Stade Pierre Mauroy</t>
  </si>
  <si>
    <t>Thailand</t>
  </si>
  <si>
    <t>THA</t>
  </si>
  <si>
    <t>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</t>
  </si>
  <si>
    <t>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</t>
  </si>
  <si>
    <t>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</t>
  </si>
  <si>
    <t>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</t>
  </si>
  <si>
    <t>2023-10-17T13:00:00Z</t>
  </si>
  <si>
    <t>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</t>
  </si>
  <si>
    <t>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</t>
  </si>
  <si>
    <t>Strumica</t>
  </si>
  <si>
    <t>Stadion Mladost</t>
  </si>
  <si>
    <t>Mladost</t>
  </si>
  <si>
    <t>2023-10-14T19:00:00Z</t>
  </si>
  <si>
    <t>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</t>
  </si>
  <si>
    <t>East Hartford</t>
  </si>
  <si>
    <t>Pratt &amp; Whitney Stadium</t>
  </si>
  <si>
    <t>Australia</t>
  </si>
  <si>
    <t>AUS</t>
  </si>
  <si>
    <t>[{'phase': 'SECOND_HALF', 'time': {'minute': 57, 'second': 58}, 'international_name': 'Ollie Watkins', 'club_shirt_name': 'Watkins', 'country_code': 'ENG', 'national_field_position': 'FORWARD', 'national_jersey_number': '19', 'goal_type': 'SCORED'}]</t>
  </si>
  <si>
    <t>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</t>
  </si>
  <si>
    <t>2023-10-12T17:00:00Z</t>
  </si>
  <si>
    <t>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</t>
  </si>
  <si>
    <t>[{'phase': 'SECOND_HALF', 'time': {'minute': 74, 'second': 46}, 'international_name': 'Robin Quaison', 'club_shirt_name': 'Quaison', 'country_code': 'SWE', 'national_field_position': 'FORWARD', 'national_jersey_number': '22', 'penalty_type': 'MISSED'}]</t>
  </si>
  <si>
    <t>[{'phase': 'SECOND_HALF', 'time': {'minute': 87, 'second': 28}, 'international_name': 'Artur Craciun', 'club_shirt_name': 'Craciun', 'country_code': 'MDA', 'national_field_position': 'DEFENDER', 'national_jersey_number': '14'}]</t>
  </si>
  <si>
    <t>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</t>
  </si>
  <si>
    <t>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</t>
  </si>
  <si>
    <t>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</t>
  </si>
  <si>
    <t>Lebanon</t>
  </si>
  <si>
    <t>LIB</t>
  </si>
  <si>
    <t>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</t>
  </si>
  <si>
    <t>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</t>
  </si>
  <si>
    <t>2023-10-11T18:45:00Z</t>
  </si>
  <si>
    <t>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</t>
  </si>
  <si>
    <t>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</t>
  </si>
  <si>
    <t>2023-09-12T19:00:00Z</t>
  </si>
  <si>
    <t>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</t>
  </si>
  <si>
    <t>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</t>
  </si>
  <si>
    <t>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</t>
  </si>
  <si>
    <t>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</t>
  </si>
  <si>
    <t>Jordan</t>
  </si>
  <si>
    <t>JOR</t>
  </si>
  <si>
    <t>2023-09-12T16:00:00Z</t>
  </si>
  <si>
    <t>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</t>
  </si>
  <si>
    <t>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</t>
  </si>
  <si>
    <t>Japan</t>
  </si>
  <si>
    <t>JPN</t>
  </si>
  <si>
    <t>2023-09-12T12:23:00Z</t>
  </si>
  <si>
    <t>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</t>
  </si>
  <si>
    <t>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</t>
  </si>
  <si>
    <t>Genk</t>
  </si>
  <si>
    <t>Luminus Arena</t>
  </si>
  <si>
    <t>KRC Genk Arena</t>
  </si>
  <si>
    <t>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</t>
  </si>
  <si>
    <t>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</t>
  </si>
  <si>
    <t>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</t>
  </si>
  <si>
    <t>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</t>
  </si>
  <si>
    <t>Wolfsburg</t>
  </si>
  <si>
    <t>Volkswagen Arena</t>
  </si>
  <si>
    <t>VfL Wolfsburg Arena</t>
  </si>
  <si>
    <t>Korea Republic</t>
  </si>
  <si>
    <t>KOR</t>
  </si>
  <si>
    <t>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</t>
  </si>
  <si>
    <t>2023-09-07T18:30:00Z</t>
  </si>
  <si>
    <t>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</t>
  </si>
  <si>
    <t>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</t>
  </si>
  <si>
    <t>2023-09-07T17:00:00Z</t>
  </si>
  <si>
    <t>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</t>
  </si>
  <si>
    <t>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</t>
  </si>
  <si>
    <t>Iran</t>
  </si>
  <si>
    <t>IRN</t>
  </si>
  <si>
    <t>[{'phase': 'FIRST_HALF', 'time': {'minute': 14, 'second': 1}, 'international_name': 'Mohammad Mohebi', 'club_shirt_name': 'Mohebi', 'country_code': 'IRN', 'national_field_position': 'MIDFIELDER', 'national_jersey_number': '10', 'goal_type': 'SCORED'}]</t>
  </si>
  <si>
    <t>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</t>
  </si>
  <si>
    <t>Plovdiv</t>
  </si>
  <si>
    <t>Hristo Botev</t>
  </si>
  <si>
    <t>2023-09-06T18:00:00Z</t>
  </si>
  <si>
    <t>[{'phase': 'SECOND_HALF', 'time': {'minute': 58, 'second': 56}, 'international_name': 'Joseph Mbong', 'club_shirt_name': 'Mbong', 'country_code': 'MLT', 'national_field_position': 'MIDFIELDER', 'national_jersey_number': '7', 'goal_type': 'SCORED'}]</t>
  </si>
  <si>
    <t>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</t>
  </si>
  <si>
    <t>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</t>
  </si>
  <si>
    <t>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</t>
  </si>
  <si>
    <t>2023-06-20T16:00:00Z</t>
  </si>
  <si>
    <t>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</t>
  </si>
  <si>
    <t>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</t>
  </si>
  <si>
    <t>[{'phase': 'FIRST_HALF', 'time': {'minute': 31, 'second': 12}, 'international_name': 'Jakub Kiwior', 'club_shirt_name': 'Kiwior', 'country_code': 'POL', 'national_field_position': 'DEFENDER', 'national_jersey_number': '14', 'goal_type': 'SCORED'}]</t>
  </si>
  <si>
    <t>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</t>
  </si>
  <si>
    <t>2023-06-16T18:30:00Z</t>
  </si>
  <si>
    <t>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</t>
  </si>
  <si>
    <t>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</t>
  </si>
  <si>
    <t>Generali Arena</t>
  </si>
  <si>
    <t>Viola Park</t>
  </si>
  <si>
    <t>2023-06-16T17:00:00Z</t>
  </si>
  <si>
    <t>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</t>
  </si>
  <si>
    <t>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</t>
  </si>
  <si>
    <t>2023-06-12T16:00:00Z</t>
  </si>
  <si>
    <t>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</t>
  </si>
  <si>
    <t>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</t>
  </si>
  <si>
    <t>2023-06-09T18:15:00Z</t>
  </si>
  <si>
    <t>[{'phase': 'SECOND_HALF', 'time': {'minute': 64, 'second': 20}, 'international_name': 'Kyrian Nwoko', 'club_shirt_name': 'Nwoko', 'country_code': 'MLT', 'national_field_position': 'FORWARD', 'national_jersey_number': '17', 'goal_type': 'SCORED'}]</t>
  </si>
  <si>
    <t>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</t>
  </si>
  <si>
    <t>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</t>
  </si>
  <si>
    <t>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</t>
  </si>
  <si>
    <t>2023-03-28T15:00:00Z</t>
  </si>
  <si>
    <t>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</t>
  </si>
  <si>
    <t>[{'phase': 'SECOND_HALF', 'time': {'minute': 89, 'second': 1}, 'international_name': 'Kostakis Artymatas', 'club_shirt_name': 'K. Artymatas', 'country_code': 'CYP', 'national_field_position': 'MIDFIELDER', 'national_jersey_number': '18'}]</t>
  </si>
  <si>
    <t>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</t>
  </si>
  <si>
    <t>2023-03-27T16:00:00Z</t>
  </si>
  <si>
    <t>[{'phase': 'SECOND_HALF', 'time': {'minute': 81, 'second': 58}, 'international_name': 'Bojan Miovski', 'club_shirt_name': 'Miovski', 'country_code': 'MKD', 'national_field_position': 'MIDFIELDER', 'national_jersey_number': '9', 'goal_type': 'SCORED'}]</t>
  </si>
  <si>
    <t>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</t>
  </si>
  <si>
    <t>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</t>
  </si>
  <si>
    <t>Peru</t>
  </si>
  <si>
    <t>PER</t>
  </si>
  <si>
    <t>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</t>
  </si>
  <si>
    <t>[{'phase': 'SECOND_HALF', 'time': {'minute': 68, 'second': 29}, 'international_name': 'Kai Havertz', 'club_shirt_name': 'Havertz', 'country_code': 'GER', 'national_field_position': 'FORWARD', 'national_jersey_number': '7', 'penalty_type': 'MISSED'}]</t>
  </si>
  <si>
    <t>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</t>
  </si>
  <si>
    <t>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</t>
  </si>
  <si>
    <t>[{'phase': 'FIRST_HALF', 'time': {'minute': 40, 'second': 32}, 'international_name': 'Giorgi Chakvetadze', 'club_shirt_name': 'Chakvetadze', 'country_code': 'GEO', 'national_field_position': 'MIDFIELDER', 'national_jersey_number': '10', 'penalty_type': 'MISSED'}]</t>
  </si>
  <si>
    <t>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</t>
  </si>
  <si>
    <t>2023-03-23T18:30:00Z</t>
  </si>
  <si>
    <t>[{'phase': 'FIRST_HALF', 'time': {'minute': 41, 'second': 55}, 'international_name': 'Martin ÃdÃ¡m', 'club_shirt_name': 'ÃdÃ¡m', 'country_code': 'HUN', 'national_field_position': 'FORWARD', 'national_jersey_number': '9', 'goal_type': 'SCORED'}]</t>
  </si>
  <si>
    <t>[{'phase': 'SECOND_HALF', 'time': {'minute': 71, 'second': 27}, 'international_name': 'Roland Sallai', 'club_shirt_name': 'Sallai', 'country_code': 'HUN', 'national_field_position': 'FORWARD', 'national_jersey_number': '20', 'penalty_type': 'MISSED'}]</t>
  </si>
  <si>
    <t>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</t>
  </si>
  <si>
    <t>2023-03-22T19:45:00Z</t>
  </si>
  <si>
    <t>[{'phase': 'FIRST_HALF', 'time': {'minute': 6, 'second': 39}, 'international_name': "Callum O'Dowda", 'club_shirt_name': "O'Dowda",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</t>
  </si>
  <si>
    <t>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</t>
  </si>
  <si>
    <t>2022-09-27T19:00:00Z</t>
  </si>
  <si>
    <t>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</t>
  </si>
  <si>
    <t>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</t>
  </si>
  <si>
    <t>2022-09-22T16:00:00Z</t>
  </si>
  <si>
    <t>[{'phase': 'SECOND_HALF', 'time': {'minute': 87, 'second': 56}, 'international_name': 'Ãsak Bergmann Johannesson', 'club_shirt_name': 'Johannesson', 'country_code': 'ISL', 'national_field_position': 'MIDFIELDER', 'national_jersey_number': '19', 'goal_type': 'PENALTY'}]</t>
  </si>
  <si>
    <t>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</t>
  </si>
  <si>
    <t>Maria Enzersdorf</t>
  </si>
  <si>
    <t>BSFZ-Arena</t>
  </si>
  <si>
    <t>Bundesstadion SÃ¼dstadt</t>
  </si>
  <si>
    <t>Seychelles</t>
  </si>
  <si>
    <t>SEY</t>
  </si>
  <si>
    <t>2022-09-21T18:45:00Z</t>
  </si>
  <si>
    <t>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</t>
  </si>
  <si>
    <t>Cabo Verde</t>
  </si>
  <si>
    <t>CPV</t>
  </si>
  <si>
    <t>2022-06-19T17:15:00Z</t>
  </si>
  <si>
    <t>Bettembourg</t>
  </si>
  <si>
    <t>Municipal Stadium</t>
  </si>
  <si>
    <t>2022-06-13T16:00:00Z</t>
  </si>
  <si>
    <t>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</t>
  </si>
  <si>
    <t>2022-06-09T18:45:00Z</t>
  </si>
  <si>
    <t>[{'phase': 'FIRST_HALF', 'time': {'minute': 11, 'second': 33}, 'international_name': 'Aron ElÃ­s ThrÃ¡ndarson', 'club_shirt_name': 'ÃžrÃ¡ndarson', 'country_code': 'ISL', 'national_field_position': 'MIDFIELDER', 'national_jersey_number': '15', 'goal_type': 'SCORED'}]</t>
  </si>
  <si>
    <t>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</t>
  </si>
  <si>
    <t>Argentina</t>
  </si>
  <si>
    <t>ARG</t>
  </si>
  <si>
    <t>2022-06-05T18:00:00Z</t>
  </si>
  <si>
    <t>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</t>
  </si>
  <si>
    <t>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</t>
  </si>
  <si>
    <t>Pamplona</t>
  </si>
  <si>
    <t>El Sadar</t>
  </si>
  <si>
    <t>Reyno de Navarra</t>
  </si>
  <si>
    <t>2022-06-01T17:00:00Z</t>
  </si>
  <si>
    <t>[{'phase': 'FIRST_HALF', 'time': {'minute': 34, 'second': 58}, 'international_name': 'SalomÃ³n RondÃ³n', 'club_shirt_name': 'RondÃ³n G.', 'country_code': 'VEN', 'national_field_position': 'FORWARD', 'national_jersey_number': '23', 'goal_type': 'SCORED'}]</t>
  </si>
  <si>
    <t>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</t>
  </si>
  <si>
    <t>Friendlies</t>
  </si>
  <si>
    <t>PR_PLAY_OFF</t>
  </si>
  <si>
    <t>[{'phase': 'SECOND_HALF', 'time': {'minute': 51, 'second': 0}, 'international_name': 'Fedor ÄŒernych', 'club_shirt_name': 'Cernych', 'country_code': 'LTU', 'national_field_position': 'MIDFIELDER', 'national_jersey_number': '10', 'goal_type': 'SCORED'}]</t>
  </si>
  <si>
    <t>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</t>
  </si>
  <si>
    <t>[{'phase': 'SECOND_HALF', 'time': {'minute': 60, 'second': 16}, 'international_name': 'Armandas KuÄys', 'club_shirt_name': 'KuÄys', 'country_code': 'LTU', 'national_field_position': 'FORWARD', 'national_jersey_number': '14', 'goal_type': 'SCORED'}]</t>
  </si>
  <si>
    <t>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</t>
  </si>
  <si>
    <t>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</t>
  </si>
  <si>
    <t>2023-06-18T18:45:00Z</t>
  </si>
  <si>
    <t>Final</t>
  </si>
  <si>
    <t>FINAL</t>
  </si>
  <si>
    <t>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</t>
  </si>
  <si>
    <t>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</t>
  </si>
  <si>
    <t>2023-06-18T13:00:00Z</t>
  </si>
  <si>
    <t>3rd place</t>
  </si>
  <si>
    <t>THIRD_PLAY_OFF</t>
  </si>
  <si>
    <t>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</t>
  </si>
  <si>
    <t>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</t>
  </si>
  <si>
    <t>Enschede</t>
  </si>
  <si>
    <t>FC Twente Stadion</t>
  </si>
  <si>
    <t>2023-06-15T18:45:00Z</t>
  </si>
  <si>
    <t>SF</t>
  </si>
  <si>
    <t>SEMIFINAL</t>
  </si>
  <si>
    <t>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</t>
  </si>
  <si>
    <t>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</t>
  </si>
  <si>
    <t>2023-06-14T18:45:00Z</t>
  </si>
  <si>
    <t>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</t>
  </si>
  <si>
    <t>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</t>
  </si>
  <si>
    <t>2022-09-27T18:45:00Z</t>
  </si>
  <si>
    <t>Group B1</t>
  </si>
  <si>
    <t>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</t>
  </si>
  <si>
    <t xml:space="preserve">Cracovia Stadium </t>
  </si>
  <si>
    <t>Cracovia Stadium</t>
  </si>
  <si>
    <t>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</t>
  </si>
  <si>
    <t>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</t>
  </si>
  <si>
    <t>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</t>
  </si>
  <si>
    <t>Group A2</t>
  </si>
  <si>
    <t>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</t>
  </si>
  <si>
    <t>[{'phase': 'SECOND_HALF', 'time': {'minute': 61, 'second': 3}, 'international_name': 'TomÃ¡Å¡ SouÄek', 'club_shirt_name': 'SouÄek', 'country_code': 'CZE', 'national_field_position': 'MIDFIELDER', 'national_jersey_number': '22', 'penalty_type': 'MISSED'}]</t>
  </si>
  <si>
    <t>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</t>
  </si>
  <si>
    <t>[{'phase': 'SECOND_HALF', 'time': {'minute': 88, 'second': 37}, 'international_name': 'Ãlvaro Morata', 'club_shirt_name': 'MORATA', 'country_code': 'ESP', 'national_field_position': 'FORWARD', 'national_jersey_number': '7', 'goal_type': 'SCORED'}]</t>
  </si>
  <si>
    <t>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</t>
  </si>
  <si>
    <t>Group B2</t>
  </si>
  <si>
    <t>Group B4</t>
  </si>
  <si>
    <t>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</t>
  </si>
  <si>
    <t>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</t>
  </si>
  <si>
    <t>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</t>
  </si>
  <si>
    <t>[{'phase': 'FIRST_HALF', 'time': {'minute': 11, 'second': 23}, 'international_name': 'Aron Gunnarsson', 'club_shirt_name': 'Gunnarsson', 'country_code': 'ISL', 'national_field_position': 'MIDFIELDER', 'national_jersey_number': '17'}]</t>
  </si>
  <si>
    <t>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</t>
  </si>
  <si>
    <t>Group C2</t>
  </si>
  <si>
    <t>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</t>
  </si>
  <si>
    <t>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</t>
  </si>
  <si>
    <t>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</t>
  </si>
  <si>
    <t>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</t>
  </si>
  <si>
    <t>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</t>
  </si>
  <si>
    <t>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</t>
  </si>
  <si>
    <t>2022-09-26T18:45:00Z</t>
  </si>
  <si>
    <t>Group B3</t>
  </si>
  <si>
    <t>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</t>
  </si>
  <si>
    <t>[{'phase': 'FIRST_HALF', 'time': {'minute': 17, 'second': 30}, 'international_name': 'Å½arko TomaÅ¡eviÄ‡', 'club_shirt_name': 'TomaÅ¡eviÄ‡ ', 'country_code': 'MNE', 'national_field_position': 'DEFENDER', 'national_jersey_number': '6'}]</t>
  </si>
  <si>
    <t>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</t>
  </si>
  <si>
    <t>Group A3</t>
  </si>
  <si>
    <t>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</t>
  </si>
  <si>
    <t>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</t>
  </si>
  <si>
    <t>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</t>
  </si>
  <si>
    <t>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</t>
  </si>
  <si>
    <t>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</t>
  </si>
  <si>
    <t>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</t>
  </si>
  <si>
    <t>Giulesti Stadium</t>
  </si>
  <si>
    <t xml:space="preserve">Stadionul GiuleÈ™ti </t>
  </si>
  <si>
    <t>Group D2</t>
  </si>
  <si>
    <t>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</t>
  </si>
  <si>
    <t>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</t>
  </si>
  <si>
    <t>Group C4</t>
  </si>
  <si>
    <t>[{'phase': 'SECOND_HALF', 'time': {'minute': 50, 'second': 23}, 'international_name': 'Kiril Despodov', 'club_shirt_name': 'Despodov', 'country_code': 'BUL', 'national_field_position': 'FORWARD', 'national_jersey_number': '11', 'goal_type': 'SCORED'}]</t>
  </si>
  <si>
    <t>[{'phase': 'FIRST_HALF', 'time': {'minute': 14, 'second': 31}, 'international_name': 'Todor Todoroski', 'club_shirt_name': 'Todoroski', 'country_code': 'MKD', 'national_field_position': 'MIDFIELDER', 'national_jersey_number': '23'}]</t>
  </si>
  <si>
    <t>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</t>
  </si>
  <si>
    <t>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</t>
  </si>
  <si>
    <t>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</t>
  </si>
  <si>
    <t>2022-09-25T18:45:00Z</t>
  </si>
  <si>
    <t>Group A4</t>
  </si>
  <si>
    <t>[{'phase': 'SECOND_HALF', 'time': {'minute': 73, 'second': 56}, 'international_name': 'Virgil van Dijk', 'club_shirt_name': 'Virgil', 'country_code': 'NED', 'national_field_position': 'DEFENDER', 'national_jersey_number': '4', 'goal_type': 'SCORED'}]</t>
  </si>
  <si>
    <t>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</t>
  </si>
  <si>
    <t>Group A1</t>
  </si>
  <si>
    <t>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</t>
  </si>
  <si>
    <t>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</t>
  </si>
  <si>
    <t>[{'phase': 'SECOND_HALF', 'time': {'minute': 58, 'second': 6}, 'international_name': 'Karol Åšwiderski', 'club_shirt_name': 'Åšwiderski', 'country_code': 'POL', 'national_field_position': 'FORWARD', 'national_jersey_number': '7', 'goal_type': 'SCORED'}]</t>
  </si>
  <si>
    <t>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</t>
  </si>
  <si>
    <t>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</t>
  </si>
  <si>
    <t>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</t>
  </si>
  <si>
    <t>Group C1</t>
  </si>
  <si>
    <t>[{'phase': 'SECOND_HALF', 'time': {'minute': 88, 'second': 58}, 'international_name': 'Gerson Rodrigues', 'club_shirt_name': 'Rodrigues', 'country_code': 'LUX', 'national_field_position': 'FORWARD', 'national_jersey_number': '10', 'goal_type': 'SCORED'}]</t>
  </si>
  <si>
    <t>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</t>
  </si>
  <si>
    <t>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</t>
  </si>
  <si>
    <t>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</t>
  </si>
  <si>
    <t>2022-09-25T16:00:00Z</t>
  </si>
  <si>
    <t>Group C3</t>
  </si>
  <si>
    <t>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</t>
  </si>
  <si>
    <t>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</t>
  </si>
  <si>
    <t>Backa Topola</t>
  </si>
  <si>
    <t>TSC Arena</t>
  </si>
  <si>
    <t>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</t>
  </si>
  <si>
    <t>[{'phase': 'FIRST_HALF', 'time': {'minute': 35, 'second': 59}, 'international_name': 'Nuraly Alip', 'club_shirt_name': 'Alip', 'country_code': 'KAZ', 'national_field_position': 'DEFENDER', 'national_jersey_number': '3'}]</t>
  </si>
  <si>
    <t>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</t>
  </si>
  <si>
    <t>2022-09-25T13:00:00Z</t>
  </si>
  <si>
    <t>Group D1</t>
  </si>
  <si>
    <t>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</t>
  </si>
  <si>
    <t>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</t>
  </si>
  <si>
    <t>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</t>
  </si>
  <si>
    <t>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</t>
  </si>
  <si>
    <t>2022-09-24T18:45:00Z</t>
  </si>
  <si>
    <t>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</t>
  </si>
  <si>
    <t>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</t>
  </si>
  <si>
    <t>[{'phase': 'FIRST_HALF', 'time': {'minute': 18, 'second': 38}, 'international_name': 'Marinos Tzionis', 'club_shirt_name': 'TZIONIS', 'country_code': 'CYP', 'national_field_position': 'FORWARD', 'national_jersey_number': '21', 'goal_type': 'SCORED'}]</t>
  </si>
  <si>
    <t>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</t>
  </si>
  <si>
    <t>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</t>
  </si>
  <si>
    <t>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</t>
  </si>
  <si>
    <t>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</t>
  </si>
  <si>
    <t>[{'phase': 'FIRST_HALF', 'time': {'injuryMinute': 6, 'minute': 45, 'second': 44}, 'international_name': 'Patrik Schick', 'club_shirt_name': 'Schick', 'country_code': 'CZE', 'national_field_position': 'FORWARD', 'national_jersey_number': '10', 'penalty_type': 'MISSED'}]</t>
  </si>
  <si>
    <t>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</t>
  </si>
  <si>
    <t>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</t>
  </si>
  <si>
    <t>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</t>
  </si>
  <si>
    <t>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</t>
  </si>
  <si>
    <t>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</t>
  </si>
  <si>
    <t>2022-09-24T16:00:00Z</t>
  </si>
  <si>
    <t>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</t>
  </si>
  <si>
    <t>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</t>
  </si>
  <si>
    <t>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</t>
  </si>
  <si>
    <t>[{'name': "Lothar D'hondt", 'role': 'FOURTH_OFFICIAL', 'name_short': "D'hondt",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</t>
  </si>
  <si>
    <t>2022-09-24T13:00:00Z</t>
  </si>
  <si>
    <t>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</t>
  </si>
  <si>
    <t>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</t>
  </si>
  <si>
    <t>2022-09-23T18:45:00Z</t>
  </si>
  <si>
    <t>[{'phase': 'FIRST_HALF', 'time': {'minute': 17, 'second': 57}, 'international_name': 'ÃdÃ¡m Szalai', 'club_shirt_name': 'Szalai A.', 'country_code': 'HUN', 'national_field_position': 'FORWARD', 'national_jersey_number': '9', 'goal_type': 'SCORED'}]</t>
  </si>
  <si>
    <t>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</t>
  </si>
  <si>
    <t>[{'phase': 'SECOND_HALF', 'time': {'minute': 68, 'second': 38}, 'international_name': 'Giacomo Raspadori', 'club_shirt_name': 'Raspadori', 'country_code': 'ITA', 'national_field_position': 'FORWARD', 'national_jersey_number': '11', 'goal_type': 'SCORED'}]</t>
  </si>
  <si>
    <t>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</t>
  </si>
  <si>
    <t>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</t>
  </si>
  <si>
    <t>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</t>
  </si>
  <si>
    <t>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</t>
  </si>
  <si>
    <t>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</t>
  </si>
  <si>
    <t>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</t>
  </si>
  <si>
    <t>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</t>
  </si>
  <si>
    <t>2022-09-23T16:00:00Z</t>
  </si>
  <si>
    <t>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</t>
  </si>
  <si>
    <t>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</t>
  </si>
  <si>
    <t>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</t>
  </si>
  <si>
    <t>[{'phase': 'FIRST_HALF', 'time': {'injuryMinute': 4, 'minute': 45, 'second': 50}, 'international_name': 'Jean Borg', 'club_shirt_name': 'Borg', 'country_code': 'MLT', 'national_field_position': 'DEFENDER', 'national_jersey_number': '21'}]</t>
  </si>
  <si>
    <t>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</t>
  </si>
  <si>
    <t>2022-09-22T18:45:00Z</t>
  </si>
  <si>
    <t>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</t>
  </si>
  <si>
    <t>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</t>
  </si>
  <si>
    <t>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</t>
  </si>
  <si>
    <t>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</t>
  </si>
  <si>
    <t>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</t>
  </si>
  <si>
    <t>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</t>
  </si>
  <si>
    <t>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</t>
  </si>
  <si>
    <t>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</t>
  </si>
  <si>
    <t>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</t>
  </si>
  <si>
    <t>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</t>
  </si>
  <si>
    <t>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</t>
  </si>
  <si>
    <t>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</t>
  </si>
  <si>
    <t>BaÅŸakÅŸehir Fatih Terim Stadyumu</t>
  </si>
  <si>
    <t>Basaksehir Fatih Terim Stadyumu</t>
  </si>
  <si>
    <t>BaÅŸakÅŸehir Fatih Terim</t>
  </si>
  <si>
    <t>Ä°stanbul BaÅŸakÅŸehir Fatih Terim Stadyumu</t>
  </si>
  <si>
    <t>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</t>
  </si>
  <si>
    <t>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</t>
  </si>
  <si>
    <t>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</t>
  </si>
  <si>
    <t>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</t>
  </si>
  <si>
    <t>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</t>
  </si>
  <si>
    <t>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</t>
  </si>
  <si>
    <t>2022-09-22T14:00:00Z</t>
  </si>
  <si>
    <t>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</t>
  </si>
  <si>
    <t>[{'phase': 'SECOND_HALF', 'time': {'injuryMinute': 4, 'minute': 90, 'second': 36}, 'international_name': 'Askhat Tagybergen', 'club_shirt_name': 'Tagybergen', 'country_code': 'KAZ', 'national_field_position': 'MIDFIELDER', 'national_jersey_number': '8'}]</t>
  </si>
  <si>
    <t>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</t>
  </si>
  <si>
    <t>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</t>
  </si>
  <si>
    <t>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</t>
  </si>
  <si>
    <t>2022-06-14T18:45:00Z</t>
  </si>
  <si>
    <t>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</t>
  </si>
  <si>
    <t>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</t>
  </si>
  <si>
    <t>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</t>
  </si>
  <si>
    <t>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</t>
  </si>
  <si>
    <t>[{'phase': 'FIRST_HALF', 'time': {'minute': 16, 'second': 22}, 'international_name': 'Michy Batshuayi', 'club_shirt_name': 'BATSHUAYI', 'country_code': 'BEL', 'national_field_position': 'FORWARD', 'national_jersey_number': '23', 'goal_type': 'SCORED'}]</t>
  </si>
  <si>
    <t>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</t>
  </si>
  <si>
    <t>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</t>
  </si>
  <si>
    <t>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</t>
  </si>
  <si>
    <t>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</t>
  </si>
  <si>
    <t>[{'phase': 'SECOND_HALF', 'time': {'minute': 82, 'second': 32}, 'international_name': 'John Stones', 'club_shirt_name': 'Stones', 'country_code': 'ENG', 'national_field_position': 'DEFENDER', 'national_jersey_number': '5'}]</t>
  </si>
  <si>
    <t>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</t>
  </si>
  <si>
    <t>Wolverhampton</t>
  </si>
  <si>
    <t>Molineux</t>
  </si>
  <si>
    <t>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</t>
  </si>
  <si>
    <t>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</t>
  </si>
  <si>
    <t>Lodz</t>
  </si>
  <si>
    <t>Stadion Miejski im Wladyslawa Krola</t>
  </si>
  <si>
    <t>1.	Stadion Miejski al. Unii Lubelskiej 2</t>
  </si>
  <si>
    <t>Stadion Miejski al. Unii Lubelskiej 2</t>
  </si>
  <si>
    <t>King's Stadium</t>
  </si>
  <si>
    <t>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</t>
  </si>
  <si>
    <t>[{'phase': 'SECOND_HALF', 'time': {'minute': 81, 'second': 59}, 'international_name': 'Cengiz Ãœnder', 'club_shirt_name': 'CENGÄ°Z ÃœNDER', 'country_code': 'TUR', 'national_field_position': 'FORWARD', 'national_jersey_number': '17', 'penalty_type': 'MISSED'}]</t>
  </si>
  <si>
    <t>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</t>
  </si>
  <si>
    <t>GÃ¼rsel Aksel</t>
  </si>
  <si>
    <t>GÃ¼rsel Aksel Stadium</t>
  </si>
  <si>
    <t>GÃ¼rsel Aksel Stadyumu</t>
  </si>
  <si>
    <t>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</t>
  </si>
  <si>
    <t>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</t>
  </si>
  <si>
    <t>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</t>
  </si>
  <si>
    <t>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</t>
  </si>
  <si>
    <t>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</t>
  </si>
  <si>
    <t>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</t>
  </si>
  <si>
    <t>2022-06-14T16:00:00Z</t>
  </si>
  <si>
    <t>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</t>
  </si>
  <si>
    <t>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</t>
  </si>
  <si>
    <t>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</t>
  </si>
  <si>
    <t>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</t>
  </si>
  <si>
    <t>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</t>
  </si>
  <si>
    <t>2022-06-13T18:45:00Z</t>
  </si>
  <si>
    <t>[{'phase': 'FIRST_HALF', 'time': {'minute': 5, 'second': 35}, 'international_name': 'Luka ModriÄ‡', 'club_shirt_name': 'MODRIÄ†', 'country_code': 'CRO', 'national_field_position': 'MIDFIELDER', 'national_jersey_number': '10', 'goal_type': 'PENALTY'}]</t>
  </si>
  <si>
    <t>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</t>
  </si>
  <si>
    <t>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</t>
  </si>
  <si>
    <t>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</t>
  </si>
  <si>
    <t>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</t>
  </si>
  <si>
    <t>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</t>
  </si>
  <si>
    <t>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</t>
  </si>
  <si>
    <t>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</t>
  </si>
  <si>
    <t>2022-06-13T14:00:00Z</t>
  </si>
  <si>
    <t>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</t>
  </si>
  <si>
    <t>[{'phase': 'SECOND_HALF', 'time': {'minute': 87, 'second': 38}, 'international_name': 'Ondrej Duda', 'club_shirt_name': 'Duda', 'country_code': 'SVK', 'national_field_position': 'MIDFIELDER', 'national_jersey_number': '8'}]</t>
  </si>
  <si>
    <t>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</t>
  </si>
  <si>
    <t>2022-06-12T18:45:00Z</t>
  </si>
  <si>
    <t>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</t>
  </si>
  <si>
    <t>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</t>
  </si>
  <si>
    <t>Volos</t>
  </si>
  <si>
    <t>Panthessaliko</t>
  </si>
  <si>
    <t>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</t>
  </si>
  <si>
    <t>[{'phase': 'SECOND_HALF', 'time': {'injuryMinute': 1, 'minute': 90, 'second': 14}, 'international_name': 'Predrag RajkoviÄ‡', 'club_shirt_name': 'RAJKOVIC', 'country_code': 'SRB', 'national_field_position': 'GOALKEEPER', 'national_jersey_number': '1'}]</t>
  </si>
  <si>
    <t>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</t>
  </si>
  <si>
    <t>[{'phase': 'FIRST_HALF', 'time': {'minute': 1, 'second': 57}, 'international_name': 'Haris SeferoviÄ‡', 'club_shirt_name': 'SEFEROVIC', 'country_code': 'SUI', 'national_field_position': 'FORWARD', 'national_jersey_number': '9', 'goal_type': 'SCORED'}]</t>
  </si>
  <si>
    <t>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</t>
  </si>
  <si>
    <t>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</t>
  </si>
  <si>
    <t>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</t>
  </si>
  <si>
    <t>[{'phase': 'SECOND_HALF', 'time': {'minute': 50, 'second': 30}, 'international_name': 'Zach Muscat', 'club_shirt_name': 'Muscat Z.', 'country_code': 'MLT', 'national_field_position': 'DEFENDER', 'national_jersey_number': '22', 'goal_type': 'SCORED'}]</t>
  </si>
  <si>
    <t>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</t>
  </si>
  <si>
    <t>2022-06-12T16:00:00Z</t>
  </si>
  <si>
    <t>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</t>
  </si>
  <si>
    <t>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</t>
  </si>
  <si>
    <t>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</t>
  </si>
  <si>
    <t>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</t>
  </si>
  <si>
    <t>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</t>
  </si>
  <si>
    <t>2022-06-12T13:00:00Z</t>
  </si>
  <si>
    <t>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</t>
  </si>
  <si>
    <t>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</t>
  </si>
  <si>
    <t>2022-06-11T18:45:00Z</t>
  </si>
  <si>
    <t>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</t>
  </si>
  <si>
    <t>[{'phase': 'SECOND_HALF', 'time': {'injuryMinute': 1, 'minute': 90, 'second': 43}, 'international_name': 'Memphis Depay', 'club_shirt_name': 'MEMPHIS', 'country_code': 'NED', 'national_field_position': 'FORWARD', 'national_jersey_number': '10', 'penalty_type': 'MISSED'}]</t>
  </si>
  <si>
    <t>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</t>
  </si>
  <si>
    <t>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</t>
  </si>
  <si>
    <t>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</t>
  </si>
  <si>
    <t>[{'phase': 'FIRST_HALF', 'time': {'minute': 30, 'second': 30}, 'international_name': 'NicuÈ™or Bancu', 'club_shirt_name': 'Bancu', 'country_code': 'ROU', 'national_field_position': 'DEFENDER', 'national_jersey_number': '11', 'goal_type': 'SCORED'}]</t>
  </si>
  <si>
    <t>[{'phase': 'FIRST_HALF', 'time': {'minute': 16, 'second': 30}, 'international_name': 'George PuÅŸcaÅŸ', 'club_shirt_name': 'PuÈ™caÈ™', 'country_code': 'ROU', 'national_field_position': 'FORWARD', 'national_jersey_number': '9', 'penalty_type': 'MISSED'}]</t>
  </si>
  <si>
    <t>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</t>
  </si>
  <si>
    <t>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</t>
  </si>
  <si>
    <t>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</t>
  </si>
  <si>
    <t>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</t>
  </si>
  <si>
    <t>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</t>
  </si>
  <si>
    <t>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</t>
  </si>
  <si>
    <t>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</t>
  </si>
  <si>
    <t>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</t>
  </si>
  <si>
    <t>2022-06-11T16:00:00Z</t>
  </si>
  <si>
    <t>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</t>
  </si>
  <si>
    <t>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</t>
  </si>
  <si>
    <t>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</t>
  </si>
  <si>
    <t>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</t>
  </si>
  <si>
    <t>2022-06-11T13:00:00Z</t>
  </si>
  <si>
    <t>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</t>
  </si>
  <si>
    <t>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</t>
  </si>
  <si>
    <t>2022-06-10T18:45:00Z</t>
  </si>
  <si>
    <t>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</t>
  </si>
  <si>
    <t>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</t>
  </si>
  <si>
    <t>[{'phase': 'SECOND_HALF', 'time': {'minute': 69, 'second': 59}, 'international_name': 'Mario PaÅ¡aliÄ‡', 'club_shirt_name': 'PaÅ¡aliÄ‡', 'country_code': 'CRO', 'national_field_position': 'MIDFIELDER', 'national_jersey_number': '15',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</si>
  <si>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</t>
  </si>
  <si>
    <t>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</t>
  </si>
  <si>
    <t>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</t>
  </si>
  <si>
    <t>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</t>
  </si>
  <si>
    <t>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</t>
  </si>
  <si>
    <t>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</t>
  </si>
  <si>
    <t>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</t>
  </si>
  <si>
    <t>2022-06-10T16:00:00Z</t>
  </si>
  <si>
    <t>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</t>
  </si>
  <si>
    <t>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</t>
  </si>
  <si>
    <t>[{'phase': 'SECOND_HALF', 'time': {'minute': 81, 'second': 11}, 'international_name': 'VladimÃ­r Weiss', 'club_shirt_name': 'Weiss', 'country_code': 'SVK', 'national_field_position': 'MIDFIELDER', 'national_jersey_number': '7', 'goal_type': 'SCORED'}]</t>
  </si>
  <si>
    <t>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</t>
  </si>
  <si>
    <t>[{'phase': 'FIRST_HALF', 'time': {'minute': 13, 'second': 23}, 'international_name': 'Pablo Sarabia', 'club_shirt_name': 'Sarabia Garcia', 'country_code': 'ESP', 'national_field_position': 'FORWARD', 'national_jersey_number': '17', 'goal_type': 'SCORED'}]</t>
  </si>
  <si>
    <t>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</t>
  </si>
  <si>
    <t>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</t>
  </si>
  <si>
    <t>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</t>
  </si>
  <si>
    <t>[{'phase': 'FIRST_HALF', 'time': {'injuryMinute': 3, 'minute': 45, 'second': 19}, 'international_name': 'Luka JoviÄ‡', 'club_shirt_name': 'JoviÄ‡', 'country_code': 'SRB', 'national_field_position': 'FORWARD', 'national_jersey_number': '8', 'goal_type': 'SCORED'}]</t>
  </si>
  <si>
    <t>[{'name': 'Bastien Dechepy', 'role': 'ASSISTANT_VIDEO_ASSISTANT_REFEREE', 'name_short': 'Dechepy', 'gender': 'MALE', 'counrty_code': 'FRA', 'counrty': 'France'}, {'name': "Lothar D'hondt", 'role': 'FOURTH_OFFICIAL', 'name_short': "D'hondt",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</t>
  </si>
  <si>
    <t>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</t>
  </si>
  <si>
    <t>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</t>
  </si>
  <si>
    <t>[{'phase': 'SECOND_HALF', 'time': {'minute': 63, 'second': 20}, 'international_name': 'Miha BlaÅ¾iÄ', 'club_shirt_name': 'BlaÅ¾iÄ', 'country_code': 'SVN', 'national_field_position': 'DEFENDER', 'national_jersey_number': '4'}]</t>
  </si>
  <si>
    <t>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</t>
  </si>
  <si>
    <t>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</t>
  </si>
  <si>
    <t>[{'phase': 'FIRST_HALF', 'time': {'minute': 15, 'second': 21}, 'international_name': 'Teddy Teuma', 'club_shirt_name': 'T.Teuma', 'country_code': 'MLT', 'national_field_position': 'MIDFIELDER', 'national_jersey_number': '10', 'penalty_type': 'MISSED'}]</t>
  </si>
  <si>
    <t>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</t>
  </si>
  <si>
    <t>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</t>
  </si>
  <si>
    <t>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</t>
  </si>
  <si>
    <t>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</t>
  </si>
  <si>
    <t>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</t>
  </si>
  <si>
    <t>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</t>
  </si>
  <si>
    <t>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</t>
  </si>
  <si>
    <t>2022-06-08T18:45:00Z</t>
  </si>
  <si>
    <t>[{'phase': 'SECOND_HALF', 'time': {'minute': 49, 'second': 0}, 'international_name': 'Viktor Tsygankov', 'club_shirt_name': 'Tsygankov', 'country_code': 'UKR', 'national_field_position': 'MIDFIELDER', 'national_jersey_number': '15', 'goal_type': 'SCORED'}]</t>
  </si>
  <si>
    <t>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</t>
  </si>
  <si>
    <t>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</t>
  </si>
  <si>
    <t>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</t>
  </si>
  <si>
    <t>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</t>
  </si>
  <si>
    <t>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</t>
  </si>
  <si>
    <t>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</t>
  </si>
  <si>
    <t>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</t>
  </si>
  <si>
    <t>2022-06-07T18:45:00Z</t>
  </si>
  <si>
    <t>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</t>
  </si>
  <si>
    <t>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</t>
  </si>
  <si>
    <t>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</t>
  </si>
  <si>
    <t>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</t>
  </si>
  <si>
    <t>Cesena</t>
  </si>
  <si>
    <t>Stadio Dino Manuzzi</t>
  </si>
  <si>
    <t>Dino Manuzzi</t>
  </si>
  <si>
    <t>[{'phase': 'SECOND_HALF', 'time': {'minute': 68, 'second': 55}, 'international_name': 'Smail Prevljak', 'club_shirt_name': 'Prevljak', 'country_code': 'BIH', 'national_field_position': 'FORWARD', 'national_jersey_number': '9', 'goal_type': 'SCORED'}]</t>
  </si>
  <si>
    <t>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</t>
  </si>
  <si>
    <t>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</t>
  </si>
  <si>
    <t>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</t>
  </si>
  <si>
    <t>[{'phase': 'SECOND_HALF', 'time': {'minute': 74, 'second': 13}, 'international_name': 'Gerson Rodrigues', 'club_shirt_name': 'Rodrigues', 'country_code': 'LUX', 'national_field_position': 'FORWARD', 'national_jersey_number': '10', 'goal_type': 'PENALTY'}]</t>
  </si>
  <si>
    <t>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</t>
  </si>
  <si>
    <t>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</t>
  </si>
  <si>
    <t>2022-06-07T16:00:00Z</t>
  </si>
  <si>
    <t>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</t>
  </si>
  <si>
    <t>[{'name': 'Richard Wilhelmus Martens', 'role': 'FOURTH_OFFICIAL', 'name_short': 'Martens', 'gender': 'MALE', 'counrty_code': 'NED', 'counrty': 'Netherlands'}, {'name': "Michael O'brien", 'role': 'UEFA_DELEGATE', 'name_short': "O'Brien",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</t>
  </si>
  <si>
    <t>2022-06-06T18:45:00Z</t>
  </si>
  <si>
    <t>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</t>
  </si>
  <si>
    <t>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</t>
  </si>
  <si>
    <t>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</t>
  </si>
  <si>
    <t>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</t>
  </si>
  <si>
    <t>[{'phase': 'FIRST_HALF', 'time': {'minute': 26, 'second': 43}, 'international_name': 'Aslan Darabayev', 'club_shirt_name': 'Darabayev', 'country_code': 'KAZ', 'national_field_position': 'MIDFIELDER', 'national_jersey_number': '7', 'goal_type': 'SCORED'}]</t>
  </si>
  <si>
    <t>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</t>
  </si>
  <si>
    <t>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</t>
  </si>
  <si>
    <t>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</t>
  </si>
  <si>
    <t>[{'phase': 'FIRST_HALF', 'time': {'minute': 44, 'second': 49}, 'international_name': 'Victor StÃ®nÄƒ', 'club_shirt_name': '', 'country_code': 'MDA', 'national_field_position': 'MIDFIELDER', 'national_jersey_number': '16'}]</t>
  </si>
  <si>
    <t>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</t>
  </si>
  <si>
    <t>[{'phase': 'SECOND_HALF', 'time': {'minute': 84, 'second': 15}, 'international_name': 'Gismat Aliyev', 'club_shirt_name': 'Aliyev', 'country_code': 'AZE', 'national_field_position': 'MIDFIELDER', 'national_jersey_number': '21'}]</t>
  </si>
  <si>
    <t>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</t>
  </si>
  <si>
    <t>2022-06-06T16:00:00Z</t>
  </si>
  <si>
    <t>[{'phase': 'SECOND_HALF', 'time': {'minute': 73, 'second': 27}, 'international_name': 'ArtÅ«rs Zjuzins', 'club_shirt_name': 'Zjuzins', 'country_code': 'LVA', 'national_field_position': 'MIDFIELDER', 'national_jersey_number': '17', 'goal_type': 'SCORED'}]</t>
  </si>
  <si>
    <t>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</t>
  </si>
  <si>
    <t>2022-06-05T18:45:00Z</t>
  </si>
  <si>
    <t>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</t>
  </si>
  <si>
    <t>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</si>
  <si>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</t>
  </si>
  <si>
    <t>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</t>
  </si>
  <si>
    <t>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</t>
  </si>
  <si>
    <t>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</t>
  </si>
  <si>
    <t>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</t>
  </si>
  <si>
    <t>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</t>
  </si>
  <si>
    <t>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</t>
  </si>
  <si>
    <t>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</t>
  </si>
  <si>
    <t>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</t>
  </si>
  <si>
    <t>[{'phase': 'FIRST_HALF', 'time': {'minute': 36, 'second': 35}, 'international_name': 'Tasos Bakasetas', 'club_shirt_name': 'Bakasetas', 'country_code': 'GRE', 'national_field_position': 'MIDFIELDER', 'national_jersey_number': '11', 'goal_type': 'SCORED'}]</t>
  </si>
  <si>
    <t>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</t>
  </si>
  <si>
    <t>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</t>
  </si>
  <si>
    <t>2022-06-05T16:00:00Z</t>
  </si>
  <si>
    <t>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</t>
  </si>
  <si>
    <t>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</t>
  </si>
  <si>
    <t>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</t>
  </si>
  <si>
    <t>2022-06-05T13:00:00Z</t>
  </si>
  <si>
    <t>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</t>
  </si>
  <si>
    <t>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</t>
  </si>
  <si>
    <t>2022-06-04T18:45:00Z</t>
  </si>
  <si>
    <t>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</t>
  </si>
  <si>
    <t>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</t>
  </si>
  <si>
    <t>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</t>
  </si>
  <si>
    <t>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</t>
  </si>
  <si>
    <t>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</t>
  </si>
  <si>
    <t>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</t>
  </si>
  <si>
    <t>2022-06-04T16:00:00Z</t>
  </si>
  <si>
    <t>[{'phase': 'SECOND_HALF', 'time': {'minute': 66, 'second': 19}, 'international_name': 'Dominik Szoboszlai', 'club_shirt_name': 'Szoboszlai', 'country_code': 'HUN', 'national_field_position': 'MIDFIELDER', 'national_jersey_number': '10', 'goal_type': 'PENALTY'}]</t>
  </si>
  <si>
    <t>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</t>
  </si>
  <si>
    <t>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</t>
  </si>
  <si>
    <t>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</t>
  </si>
  <si>
    <t>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</t>
  </si>
  <si>
    <t>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</t>
  </si>
  <si>
    <t>2022-06-04T13:00:00Z</t>
  </si>
  <si>
    <t>[{'phase': 'SECOND_HALF', 'time': {'minute': 74, 'second': 58}, 'international_name': 'Eduard Spertsyan', 'club_shirt_name': 'Spertsyan', 'country_code': 'ARM', 'national_field_position': 'MIDFIELDER', 'national_jersey_number': '8', 'goal_type': 'SCORED'}]</t>
  </si>
  <si>
    <t>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</t>
  </si>
  <si>
    <t>2022-06-03T18:45:00Z</t>
  </si>
  <si>
    <t>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</t>
  </si>
  <si>
    <t>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</t>
  </si>
  <si>
    <t>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</t>
  </si>
  <si>
    <t>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</t>
  </si>
  <si>
    <t>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</t>
  </si>
  <si>
    <t>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</t>
  </si>
  <si>
    <t>[{'phase': 'SECOND_HALF', 'time': {'minute': 61, 'second': 36}, 'international_name': 'TomÃ¡Å¡ Suslov', 'club_shirt_name': 'Suslov', 'country_code': 'SVK', 'national_field_position': 'FORWARD', 'national_jersey_number': '7', 'goal_type': 'SCORED'}]</t>
  </si>
  <si>
    <t>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</t>
  </si>
  <si>
    <t>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</t>
  </si>
  <si>
    <t>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</t>
  </si>
  <si>
    <t>2022-06-03T16:00:00Z</t>
  </si>
  <si>
    <t>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</t>
  </si>
  <si>
    <t>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</t>
  </si>
  <si>
    <t>2022-06-03T14:00:00Z</t>
  </si>
  <si>
    <t>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</t>
  </si>
  <si>
    <t>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</t>
  </si>
  <si>
    <t>2022-06-02T18:45:00Z</t>
  </si>
  <si>
    <t>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</t>
  </si>
  <si>
    <t>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</t>
  </si>
  <si>
    <t>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</t>
  </si>
  <si>
    <t>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</t>
  </si>
  <si>
    <t>[{'phase': 'FIRST_HALF', 'time': {'minute': 39, 'second': 44}, 'international_name': 'Tasos Bakasetas', 'club_shirt_name': 'Bakasetas', 'country_code': 'GRE', 'national_field_position': 'MIDFIELDER', 'national_jersey_number': '11', 'goal_type': 'SCORED'}]</t>
  </si>
  <si>
    <t>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</t>
  </si>
  <si>
    <t>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</t>
  </si>
  <si>
    <t>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</t>
  </si>
  <si>
    <t>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</t>
  </si>
  <si>
    <t>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</t>
  </si>
  <si>
    <t>[{'phase': 'FIRST_HALF', 'time': {'minute': 26, 'second': 58}, 'international_name': 'Erling Haaland', 'club_shirt_name': 'Haaland', 'country_code': 'NOR', 'national_field_position': 'FORWARD', 'national_jersey_number': '9', 'goal_type': 'SCORED'}]</t>
  </si>
  <si>
    <t>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</t>
  </si>
  <si>
    <t>2022-06-02T16:00:00Z</t>
  </si>
  <si>
    <t>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</t>
  </si>
  <si>
    <t>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</t>
  </si>
  <si>
    <t>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</t>
  </si>
  <si>
    <t>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</t>
  </si>
  <si>
    <t>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</t>
  </si>
  <si>
    <t>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</t>
  </si>
  <si>
    <t>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</t>
  </si>
  <si>
    <t>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</t>
  </si>
  <si>
    <t>2022-06-01T16:00:00Z</t>
  </si>
  <si>
    <t>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</t>
  </si>
  <si>
    <t>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</t>
  </si>
  <si>
    <t>Nations</t>
  </si>
  <si>
    <t>home XG</t>
  </si>
  <si>
    <t>home odds to win</t>
  </si>
  <si>
    <t>away XG</t>
  </si>
  <si>
    <t>away odds to win</t>
  </si>
  <si>
    <t>odds from https://www.oddsportal.com/football/europe/euro-2024/outrights/</t>
  </si>
  <si>
    <t>Turkey</t>
  </si>
  <si>
    <t>country</t>
  </si>
  <si>
    <t>odds</t>
  </si>
  <si>
    <t>check</t>
  </si>
  <si>
    <t>L W D W L</t>
  </si>
  <si>
    <t>W W W W L</t>
  </si>
  <si>
    <t>L W L W W</t>
  </si>
  <si>
    <t>L L D L W</t>
  </si>
  <si>
    <t>W D L W L</t>
  </si>
  <si>
    <t>D D W W L</t>
  </si>
  <si>
    <t>L D W W W</t>
  </si>
  <si>
    <t>D L D D W</t>
  </si>
  <si>
    <t>W W W D L</t>
  </si>
  <si>
    <t>W D W W L</t>
  </si>
  <si>
    <t>L W W D W</t>
  </si>
  <si>
    <t>W L W W W</t>
  </si>
  <si>
    <t>D W L W L</t>
  </si>
  <si>
    <t>D W W D D</t>
  </si>
  <si>
    <t>D W W W D</t>
  </si>
  <si>
    <t>L D W L W</t>
  </si>
  <si>
    <t>W W W L D</t>
  </si>
  <si>
    <t>L W W L D</t>
  </si>
  <si>
    <t>W W D W W</t>
  </si>
  <si>
    <t>W L W L L</t>
  </si>
  <si>
    <t>L W D L D</t>
  </si>
  <si>
    <t>W W D W D</t>
  </si>
  <si>
    <t>W D W W W</t>
  </si>
  <si>
    <t>Last 5</t>
  </si>
  <si>
    <t>xGD/90</t>
  </si>
  <si>
    <t>xGD</t>
  </si>
  <si>
    <t>xGA</t>
  </si>
  <si>
    <t>xG</t>
  </si>
  <si>
    <t>Pts</t>
  </si>
  <si>
    <t>GD</t>
  </si>
  <si>
    <t>GA</t>
  </si>
  <si>
    <t>GF</t>
  </si>
  <si>
    <t>L</t>
  </si>
  <si>
    <t>D</t>
  </si>
  <si>
    <t>W</t>
  </si>
  <si>
    <t>MP</t>
  </si>
  <si>
    <t>Squad</t>
  </si>
  <si>
    <t>abbrev</t>
  </si>
  <si>
    <t>Rk</t>
  </si>
  <si>
    <t>Target - 1 means home team will be in the top 4</t>
  </si>
  <si>
    <t>goal differential</t>
  </si>
  <si>
    <t>Row Labels</t>
  </si>
  <si>
    <t>Grand Total</t>
  </si>
  <si>
    <t>Sum of goal differential</t>
  </si>
  <si>
    <t>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</si>
</sst>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163513</xdr:rowOff>
    </xdr:from>
    <xdr:to>
      <xdr:col>3</xdr:col>
      <xdr:colOff>1214438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147719-E9FC-28B3-E87C-38AE61AA1769}"/>
            </a:ext>
          </a:extLst>
        </xdr:cNvPr>
        <xdr:cNvSpPr txBox="1"/>
      </xdr:nvSpPr>
      <xdr:spPr>
        <a:xfrm>
          <a:off x="495300" y="528638"/>
          <a:ext cx="3513138" cy="239236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Pink columns</a:t>
          </a:r>
          <a:r>
            <a:rPr lang="en-US" sz="1100" baseline="0"/>
            <a:t> - do you agree we can drop these?  Any we should keep in the model for now?</a:t>
          </a:r>
        </a:p>
        <a:p>
          <a:endParaRPr lang="en-US" sz="1100" baseline="0"/>
        </a:p>
        <a:p>
          <a:r>
            <a:rPr lang="en-US" sz="1100" baseline="0"/>
            <a:t>Target values were calculated like this:</a:t>
          </a:r>
        </a:p>
        <a:p>
          <a:r>
            <a:rPr lang="en-US" sz="1100" baseline="0"/>
            <a:t>- qualifiers games only</a:t>
          </a:r>
        </a:p>
        <a:p>
          <a:r>
            <a:rPr lang="en-US" sz="1100" baseline="0"/>
            <a:t>- calculate team total goal differential</a:t>
          </a:r>
        </a:p>
        <a:p>
          <a:r>
            <a:rPr lang="en-US" sz="1100" baseline="0"/>
            <a:t>- top 4 teams with goal differentials get target value 1 - all others get 0</a:t>
          </a:r>
        </a:p>
        <a:p>
          <a:r>
            <a:rPr lang="en-US" sz="1100" baseline="0"/>
            <a:t>Nothing special about this - just wanted to get something to use for target value.</a:t>
          </a:r>
        </a:p>
        <a:p>
          <a:endParaRPr lang="en-US" sz="1100" baseline="0"/>
        </a:p>
        <a:p>
          <a:r>
            <a:rPr lang="en-US" sz="1100" baseline="0"/>
            <a:t>Next: put this into model, train and evaluate.  Does it work to have several rows per team??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zumski" refreshedDate="45463.896450347223" createdVersion="8" refreshedVersion="8" minRefreshableVersion="3" recordCount="570" xr:uid="{C0ACB380-0F78-48A5-94D5-CFCAD5DF4028}">
  <cacheSource type="worksheet">
    <worksheetSource ref="A1:BB571" sheet="uefa 2024 training data"/>
  </cacheSource>
  <cacheFields count="54">
    <cacheField name="id_match" numFmtId="0">
      <sharedItems containsSemiMixedTypes="0" containsString="0" containsNumber="1" containsInteger="1" minValue="2034411" maxValue="2040821"/>
    </cacheField>
    <cacheField name="home_team_code" numFmtId="0">
      <sharedItems/>
    </cacheField>
    <cacheField name="away_team_code" numFmtId="0">
      <sharedItems containsBlank="1"/>
    </cacheField>
    <cacheField name="home_team" numFmtId="0">
      <sharedItems count="67">
        <s v="Albania"/>
        <s v="Andorra"/>
        <s v="Armenia"/>
        <s v="Austria"/>
        <s v="Azerbaijan"/>
        <s v="Belgium"/>
        <s v="Bosnia and Herzegovina"/>
        <s v="Belarus"/>
        <s v="Bulgaria"/>
        <s v="Croatia"/>
        <s v="Cyprus"/>
        <s v="Czechia"/>
        <s v="Denmark"/>
        <s v="England"/>
        <s v="Spain"/>
        <s v="Estonia"/>
        <s v="Finland"/>
        <s v="France"/>
        <s v="Faroe Islands"/>
        <s v="Georgia"/>
        <s v="Gibraltar"/>
        <s v="Greece"/>
        <s v="Hungary"/>
        <s v="Republic of Ireland"/>
        <s v="Iceland"/>
        <s v="Israel"/>
        <s v="Italy"/>
        <s v="Kazakhstan"/>
        <s v="Kosovo"/>
        <s v="Liechtenstein"/>
        <s v="Lithuania"/>
        <s v="Luxembourg"/>
        <s v="Latvia"/>
        <s v="Moldova"/>
        <s v="North Macedonia"/>
        <s v="Malta"/>
        <s v="Montenegro"/>
        <s v="Netherlands"/>
        <s v="Northern Ireland"/>
        <s v="Norway"/>
        <s v="Poland"/>
        <s v="Portugal"/>
        <s v="Romania"/>
        <s v="Scotland"/>
        <s v="San Marino"/>
        <s v="Serbia"/>
        <s v="Switzerland"/>
        <s v="Slovakia"/>
        <s v="Slovenia"/>
        <s v="Sweden"/>
        <s v="Turkey"/>
        <s v="Ukraine"/>
        <s v="Wales"/>
        <s v="Germany"/>
        <s v="Egypt"/>
        <s v="Colombia"/>
        <s v="Cayman Islands"/>
        <s v="Bolivia"/>
        <s v="Russia"/>
        <s v="Ecuador"/>
        <s v="Tunisia"/>
        <s v="Tanzania"/>
        <s v="Venezuela"/>
        <s v="Mexico"/>
        <s v="USA"/>
        <s v="Japan"/>
        <s v="Argentina"/>
      </sharedItems>
    </cacheField>
    <cacheField name="away_team" numFmtId="0">
      <sharedItems/>
    </cacheField>
    <cacheField name="home XG" numFmtId="0">
      <sharedItems containsSemiMixedTypes="0" containsString="0" containsNumber="1" minValue="-2.4" maxValue="2.5"/>
    </cacheField>
    <cacheField name="home odds to win" numFmtId="0">
      <sharedItems containsSemiMixedTypes="0" containsString="0" containsNumber="1" containsInteger="1" minValue="0" maxValue="66820"/>
    </cacheField>
    <cacheField name="away XG" numFmtId="0">
      <sharedItems containsSemiMixedTypes="0" containsString="0" containsNumber="1" minValue="-2.4" maxValue="2.5"/>
    </cacheField>
    <cacheField name="away odds to win" numFmtId="0">
      <sharedItems containsSemiMixedTypes="0" containsString="0" containsNumber="1" containsInteger="1" minValue="0" maxValue="66820"/>
    </cacheField>
    <cacheField name="home_score" numFmtId="0">
      <sharedItems containsString="0" containsBlank="1" containsNumber="1" containsInteger="1" minValue="0" maxValue="14"/>
    </cacheField>
    <cacheField name="away_score" numFmtId="0">
      <sharedItems containsString="0" containsBlank="1" containsNumber="1" containsInteger="1" minValue="0" maxValue="7"/>
    </cacheField>
    <cacheField name="home_penalty" numFmtId="0">
      <sharedItems containsString="0" containsBlank="1" containsNumber="1" containsInteger="1" minValue="3" maxValue="4"/>
    </cacheField>
    <cacheField name="away_penalty" numFmtId="0">
      <sharedItems containsString="0" containsBlank="1" containsNumber="1" containsInteger="1" minValue="2" maxValue="5"/>
    </cacheField>
    <cacheField name="home_score_total" numFmtId="0">
      <sharedItems containsString="0" containsBlank="1" containsNumber="1" containsInteger="1" minValue="0" maxValue="14"/>
    </cacheField>
    <cacheField name="away_score_total" numFmtId="0">
      <sharedItems containsString="0" containsBlank="1" containsNumber="1" containsInteger="1" minValue="0" maxValue="7"/>
    </cacheField>
    <cacheField name="winner" numFmtId="0">
      <sharedItems containsBlank="1"/>
    </cacheField>
    <cacheField name="winner_reason" numFmtId="0">
      <sharedItems containsBlank="1"/>
    </cacheField>
    <cacheField name="year" numFmtId="0">
      <sharedItems containsSemiMixedTypes="0" containsString="0" containsNumber="1" containsInteger="1" minValue="2023" maxValue="2024"/>
    </cacheField>
    <cacheField name="date" numFmtId="14">
      <sharedItems containsSemiMixedTypes="0" containsNonDate="0" containsDate="1" containsString="0" minDate="2022-06-01T00:00:00" maxDate="2024-06-12T00:00:00"/>
    </cacheField>
    <cacheField name="date_time" numFmtId="0">
      <sharedItems/>
    </cacheField>
    <cacheField name="utc_offset_hours" numFmtId="0">
      <sharedItems containsSemiMixedTypes="0" containsString="0" containsNumber="1" containsInteger="1" minValue="-18" maxValue="6"/>
    </cacheField>
    <cacheField name="group_name" numFmtId="0">
      <sharedItems containsBlank="1"/>
    </cacheField>
    <cacheField name="matchday_name" numFmtId="0">
      <sharedItems/>
    </cacheField>
    <cacheField name="condition_humidity" numFmtId="0">
      <sharedItems containsString="0" containsBlank="1" containsNumber="1" containsInteger="1" minValue="41" maxValue="84"/>
    </cacheField>
    <cacheField name="condition_pitch" numFmtId="0">
      <sharedItems containsBlank="1"/>
    </cacheField>
    <cacheField name="condition_temperature" numFmtId="0">
      <sharedItems containsString="0" containsBlank="1" containsNumber="1" containsInteger="1" minValue="2" maxValue="33"/>
    </cacheField>
    <cacheField name="condition_weather" numFmtId="0">
      <sharedItems containsBlank="1"/>
    </cacheField>
    <cacheField name="condition_wind_speed" numFmtId="0">
      <sharedItems containsString="0" containsBlank="1" containsNumber="1" containsInteger="1" minValue="0" maxValue="21"/>
    </cacheField>
    <cacheField name="status" numFmtId="0">
      <sharedItems/>
    </cacheField>
    <cacheField name="type" numFmtId="0">
      <sharedItems/>
    </cacheField>
    <cacheField name="round" numFmtId="0">
      <sharedItems/>
    </cacheField>
    <cacheField name="round_mode" numFmtId="0">
      <sharedItems/>
    </cacheField>
    <cacheField name="match_attendance" numFmtId="0">
      <sharedItems containsString="0" containsBlank="1" containsNumber="1" containsInteger="1" minValue="0" maxValue="83947"/>
    </cacheField>
    <cacheField name="stadium_id" numFmtId="0">
      <sharedItems containsString="0" containsBlank="1" containsNumber="1" containsInteger="1" minValue="52851" maxValue="250005417"/>
    </cacheField>
    <cacheField name="stadium_country_code" numFmtId="0">
      <sharedItems containsBlank="1"/>
    </cacheField>
    <cacheField name="stadium_capacity" numFmtId="0">
      <sharedItems containsString="0" containsBlank="1" containsNumber="1" containsInteger="1" minValue="0" maxValue="87360"/>
    </cacheField>
    <cacheField name="stadium_latitude" numFmtId="0">
      <sharedItems containsString="0" containsBlank="1" containsNumber="1" minValue="0" maxValue="64.143566699999994"/>
    </cacheField>
    <cacheField name="stadium_longitude" numFmtId="0">
      <sharedItems containsString="0" containsBlank="1" containsNumber="1" minValue="-74.149617000000006" maxValue="71.402631"/>
    </cacheField>
    <cacheField name="stadium_pitch_length" numFmtId="0">
      <sharedItems containsString="0" containsBlank="1" containsNumber="1" containsInteger="1" minValue="0" maxValue="105"/>
    </cacheField>
    <cacheField name="stadium_pitch_width" numFmtId="0">
      <sharedItems containsString="0" containsBlank="1" containsNumber="1" containsInteger="1" minValue="0" maxValue="70"/>
    </cacheField>
    <cacheField name="goals" numFmtId="0">
      <sharedItems containsBlank="1" longText="1"/>
    </cacheField>
    <cacheField name="penalties_missed" numFmtId="0">
      <sharedItems containsBlank="1" longText="1"/>
    </cacheField>
    <cacheField name="penalties" numFmtId="0">
      <sharedItems containsBlank="1" longText="1"/>
    </cacheField>
    <cacheField name="red_cards" numFmtId="0">
      <sharedItems containsBlank="1" longText="1"/>
    </cacheField>
    <cacheField name="game_referees" numFmtId="0">
      <sharedItems longText="1"/>
    </cacheField>
    <cacheField name="stadium_city" numFmtId="0">
      <sharedItems containsBlank="1"/>
    </cacheField>
    <cacheField name="stadium_name" numFmtId="0">
      <sharedItems containsBlank="1"/>
    </cacheField>
    <cacheField name="stadium_name_media" numFmtId="0">
      <sharedItems containsBlank="1"/>
    </cacheField>
    <cacheField name="stadium_name_official" numFmtId="0">
      <sharedItems containsBlank="1"/>
    </cacheField>
    <cacheField name="stadium_name_event" numFmtId="0">
      <sharedItems containsBlank="1"/>
    </cacheField>
    <cacheField name="stadium_name_sponsor" numFmtId="0">
      <sharedItems containsBlank="1"/>
    </cacheField>
    <cacheField name="source" numFmtId="0">
      <sharedItems count="3">
        <s v="Qualifiers"/>
        <s v="Friendlies"/>
        <s v="Nations"/>
      </sharedItems>
    </cacheField>
    <cacheField name="Target - 1 means home team will be in the top 4" numFmtId="0">
      <sharedItems containsSemiMixedTypes="0" containsString="0" containsNumber="1" containsInteger="1" minValue="0" maxValue="1"/>
    </cacheField>
    <cacheField name="goal differential" numFmtId="0">
      <sharedItems containsString="0" containsBlank="1" containsNumber="1" containsInteger="1" minValue="-7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2036436"/>
    <s v="ALB"/>
    <s v="CZE"/>
    <x v="0"/>
    <s v="Czechia"/>
    <n v="-2.2000000000000002"/>
    <n v="48468"/>
    <n v="-1.4"/>
    <n v="15861"/>
    <n v="3"/>
    <n v="0"/>
    <m/>
    <m/>
    <n v="3"/>
    <n v="0"/>
    <s v="Albania"/>
    <s v="WIN_REGULAR"/>
    <n v="2024"/>
    <d v="2023-10-12T00:00:00"/>
    <s v="2023-10-12T18:45:00Z"/>
    <n v="2"/>
    <s v="Group E"/>
    <s v="MD7"/>
    <m/>
    <m/>
    <m/>
    <m/>
    <m/>
    <s v="FINISHED"/>
    <s v="GROUP_STAGE"/>
    <s v="QUALIFYING"/>
    <s v="GROUP"/>
    <n v="20917"/>
    <n v="250003909"/>
    <s v="ALB"/>
    <n v="21160"/>
    <n v="41.318402800000001"/>
    <n v="19.823952800000001"/>
    <n v="105"/>
    <n v="68"/>
    <s v="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"/>
    <m/>
    <m/>
    <s v="[{'phase': 'FIRST_HALF', 'time': {'minute': 40, 'second': 9}, 'international_name': 'MojmÃ­r Chytil', 'club_shirt_name': 'Chytil', 'country_code': 'CZE', 'national_field_position': 'FORWARD', 'national_jersey_number': '13'}]"/>
    <s v="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"/>
    <s v="Tirana"/>
    <s v="Air Albania Stadium"/>
    <s v="Air Albania Stadium"/>
    <s v="Arena KombÃ«tare"/>
    <s v="National Arena"/>
    <s v="Air Albania Stadium"/>
    <x v="0"/>
    <n v="0"/>
    <n v="3"/>
  </r>
  <r>
    <n v="2036344"/>
    <s v="ALB"/>
    <s v="MDA"/>
    <x v="0"/>
    <s v="Moldova"/>
    <n v="-2.2000000000000002"/>
    <n v="48468"/>
    <n v="0"/>
    <n v="0"/>
    <n v="2"/>
    <n v="0"/>
    <m/>
    <m/>
    <n v="2"/>
    <n v="0"/>
    <s v="Albania"/>
    <s v="WIN_REGULAR"/>
    <n v="2024"/>
    <d v="2023-06-17T00:00:00"/>
    <s v="2023-06-17T18:45:00Z"/>
    <n v="2"/>
    <s v="Group E"/>
    <s v="MD3"/>
    <m/>
    <m/>
    <m/>
    <m/>
    <m/>
    <s v="FINISHED"/>
    <s v="GROUP_STAGE"/>
    <s v="QUALIFYING"/>
    <s v="GROUP"/>
    <n v="20944"/>
    <n v="250003909"/>
    <s v="ALB"/>
    <n v="21160"/>
    <n v="41.318402800000001"/>
    <n v="19.823952800000001"/>
    <n v="105"/>
    <n v="68"/>
    <s v="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"/>
    <m/>
    <m/>
    <m/>
    <s v="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"/>
    <s v="Tirana"/>
    <s v="Air Albania Stadium"/>
    <s v="Air Albania Stadium"/>
    <s v="Arena KombÃ«tare"/>
    <s v="National Arena"/>
    <s v="Air Albania Stadium"/>
    <x v="0"/>
    <n v="0"/>
    <n v="2"/>
  </r>
  <r>
    <n v="2036414"/>
    <s v="ALB"/>
    <s v="POL"/>
    <x v="0"/>
    <s v="Poland"/>
    <n v="-2.2000000000000002"/>
    <n v="48468"/>
    <n v="-0.1"/>
    <n v="17538"/>
    <n v="2"/>
    <n v="0"/>
    <m/>
    <m/>
    <n v="2"/>
    <n v="0"/>
    <s v="Albania"/>
    <s v="WIN_REGULAR"/>
    <n v="2024"/>
    <d v="2023-09-10T00:00:00"/>
    <s v="2023-09-10T18:45:00Z"/>
    <n v="2"/>
    <s v="Group E"/>
    <s v="MD6"/>
    <m/>
    <m/>
    <m/>
    <m/>
    <m/>
    <s v="FINISHED"/>
    <s v="GROUP_STAGE"/>
    <s v="QUALIFYING"/>
    <s v="GROUP"/>
    <n v="21900"/>
    <n v="250003909"/>
    <s v="ALB"/>
    <n v="21160"/>
    <n v="41.318402800000001"/>
    <n v="19.823952800000001"/>
    <n v="105"/>
    <n v="68"/>
    <s v="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"/>
    <m/>
    <m/>
    <m/>
    <s v="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"/>
    <s v="Tirana"/>
    <s v="Air Albania Stadium"/>
    <s v="Air Albania Stadium"/>
    <s v="Arena KombÃ«tare"/>
    <s v="National Arena"/>
    <s v="Air Albania Stadium"/>
    <x v="0"/>
    <n v="0"/>
    <n v="2"/>
  </r>
  <r>
    <n v="2036506"/>
    <s v="ALB"/>
    <s v="FRO"/>
    <x v="0"/>
    <s v="Faroe Islands"/>
    <n v="-2.2000000000000002"/>
    <n v="48468"/>
    <n v="0"/>
    <n v="0"/>
    <n v="0"/>
    <n v="0"/>
    <m/>
    <m/>
    <n v="0"/>
    <n v="0"/>
    <m/>
    <s v="DRAW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21456"/>
    <n v="250003909"/>
    <s v="ALB"/>
    <n v="21160"/>
    <n v="41.318402800000001"/>
    <n v="19.823952800000001"/>
    <n v="105"/>
    <n v="68"/>
    <m/>
    <m/>
    <m/>
    <m/>
    <s v="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"/>
    <s v="Tirana"/>
    <s v="Air Albania Stadium"/>
    <s v="Air Albania Stadium"/>
    <s v="Arena KombÃ«tare"/>
    <s v="National Arena"/>
    <s v="Air Albania Stadium"/>
    <x v="0"/>
    <n v="0"/>
    <n v="0"/>
  </r>
  <r>
    <n v="2036399"/>
    <s v="AND"/>
    <s v="BLR"/>
    <x v="1"/>
    <s v="Belarus"/>
    <n v="0"/>
    <n v="0"/>
    <n v="0"/>
    <n v="0"/>
    <n v="0"/>
    <n v="0"/>
    <m/>
    <m/>
    <n v="0"/>
    <n v="0"/>
    <m/>
    <s v="DRAW"/>
    <n v="2024"/>
    <d v="2023-09-09T00:00:00"/>
    <s v="2023-09-09T16:00:00Z"/>
    <n v="2"/>
    <s v="Group I"/>
    <s v="MD5"/>
    <m/>
    <m/>
    <m/>
    <m/>
    <m/>
    <s v="FINISHED"/>
    <s v="GROUP_STAGE"/>
    <s v="QUALIFYING"/>
    <s v="GROUP"/>
    <n v="1026"/>
    <n v="91398"/>
    <s v="AND"/>
    <n v="3305"/>
    <n v="42.504688999999999"/>
    <n v="1.5174620000000001"/>
    <n v="105"/>
    <n v="67"/>
    <m/>
    <m/>
    <m/>
    <m/>
    <s v="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"/>
    <s v="Andorra la Vella"/>
    <s v="Estadi Nacional"/>
    <s v="Estadi Nacional"/>
    <s v="Estadi Nacional"/>
    <s v="Estadi Nacional"/>
    <s v="Estadi Nacional"/>
    <x v="0"/>
    <n v="0"/>
    <n v="0"/>
  </r>
  <r>
    <n v="2036353"/>
    <s v="AND"/>
    <s v="SUI"/>
    <x v="1"/>
    <s v="Switzerland"/>
    <n v="0"/>
    <n v="0"/>
    <n v="1.4"/>
    <n v="4995"/>
    <n v="1"/>
    <n v="2"/>
    <m/>
    <m/>
    <n v="1"/>
    <n v="2"/>
    <s v="Switzerland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2490"/>
    <n v="91398"/>
    <s v="AND"/>
    <n v="3305"/>
    <n v="42.504688999999999"/>
    <n v="1.5174620000000001"/>
    <n v="105"/>
    <n v="67"/>
    <s v="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"/>
    <m/>
    <m/>
    <m/>
    <s v="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"/>
    <s v="Andorra la Vella"/>
    <s v="Estadi Nacional"/>
    <s v="Estadi Nacional"/>
    <s v="Estadi Nacional"/>
    <s v="Estadi Nacional"/>
    <s v="Estadi Nacional"/>
    <x v="0"/>
    <n v="0"/>
    <n v="-1"/>
  </r>
  <r>
    <n v="2036309"/>
    <s v="AND"/>
    <s v="ROU"/>
    <x v="1"/>
    <s v="Romania"/>
    <n v="0"/>
    <n v="0"/>
    <n v="0.3"/>
    <n v="12509"/>
    <n v="0"/>
    <n v="2"/>
    <m/>
    <m/>
    <n v="0"/>
    <n v="2"/>
    <s v="Romania"/>
    <s v="WIN_REGULAR"/>
    <n v="2024"/>
    <d v="2023-03-25T00:00:00"/>
    <s v="2023-03-25T19:45:00Z"/>
    <n v="1"/>
    <s v="Group I"/>
    <s v="MD1"/>
    <m/>
    <m/>
    <m/>
    <m/>
    <m/>
    <s v="FINISHED"/>
    <s v="GROUP_STAGE"/>
    <s v="QUALIFYING"/>
    <s v="GROUP"/>
    <n v="2927"/>
    <n v="91398"/>
    <s v="AND"/>
    <n v="3305"/>
    <n v="42.504688999999999"/>
    <n v="1.5174620000000001"/>
    <n v="105"/>
    <n v="67"/>
    <s v="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"/>
    <m/>
    <m/>
    <s v="[{'phase': 'SECOND_HALF', 'time': {'minute': 61, 'second': 28}, 'international_name': 'Marc RebÃ©s', 'club_shirt_name': 'REBES', 'country_code': 'AND', 'national_field_position': 'MIDFIELDER', 'national_jersey_number': '4'}]"/>
    <s v="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"/>
    <s v="Andorra la Vella"/>
    <s v="Estadi Nacional"/>
    <s v="Estadi Nacional"/>
    <s v="Estadi Nacional"/>
    <s v="Estadi Nacional"/>
    <s v="Estadi Nacional"/>
    <x v="0"/>
    <n v="0"/>
    <n v="-2"/>
  </r>
  <r>
    <n v="2036515"/>
    <s v="AND"/>
    <s v="ISR"/>
    <x v="1"/>
    <s v="Israel"/>
    <n v="0"/>
    <n v="0"/>
    <n v="0"/>
    <n v="0"/>
    <n v="0"/>
    <n v="2"/>
    <m/>
    <m/>
    <n v="0"/>
    <n v="2"/>
    <s v="Israel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68"/>
    <n v="91398"/>
    <s v="AND"/>
    <n v="3305"/>
    <n v="42.504688999999999"/>
    <n v="1.5174620000000001"/>
    <n v="105"/>
    <n v="67"/>
    <s v="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"/>
    <m/>
    <m/>
    <m/>
    <s v="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"/>
    <s v="Andorra la Vella"/>
    <s v="Estadi Nacional"/>
    <s v="Estadi Nacional"/>
    <s v="Estadi Nacional"/>
    <s v="Estadi Nacional"/>
    <s v="Estadi Nacional"/>
    <x v="0"/>
    <n v="0"/>
    <n v="-2"/>
  </r>
  <r>
    <n v="2036446"/>
    <s v="AND"/>
    <s v="KOS"/>
    <x v="1"/>
    <s v="Kosovo"/>
    <n v="0"/>
    <n v="0"/>
    <n v="0"/>
    <n v="0"/>
    <n v="0"/>
    <n v="3"/>
    <m/>
    <m/>
    <n v="0"/>
    <n v="3"/>
    <s v="Kosovo"/>
    <s v="WIN_REGULAR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n v="1207"/>
    <n v="91398"/>
    <s v="AND"/>
    <n v="3305"/>
    <n v="42.504688999999999"/>
    <n v="1.5174620000000001"/>
    <n v="105"/>
    <n v="67"/>
    <s v="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"/>
    <m/>
    <m/>
    <m/>
    <s v="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"/>
    <s v="Andorra la Vella"/>
    <s v="Estadi Nacional"/>
    <s v="Estadi Nacional"/>
    <s v="Estadi Nacional"/>
    <s v="Estadi Nacional"/>
    <s v="Estadi Nacional"/>
    <x v="0"/>
    <n v="0"/>
    <n v="-3"/>
  </r>
  <r>
    <n v="2036365"/>
    <s v="ARM"/>
    <s v="LVA"/>
    <x v="2"/>
    <s v="Latvia"/>
    <n v="0"/>
    <n v="0"/>
    <n v="0"/>
    <n v="0"/>
    <n v="2"/>
    <n v="1"/>
    <m/>
    <m/>
    <n v="2"/>
    <n v="1"/>
    <s v="Armenia"/>
    <s v="WIN_REGULAR"/>
    <n v="2024"/>
    <d v="2023-06-19T00:00:00"/>
    <s v="2023-06-19T16:00:00Z"/>
    <n v="4"/>
    <s v="Group D"/>
    <s v="MD4"/>
    <m/>
    <m/>
    <m/>
    <m/>
    <m/>
    <s v="FINISHED"/>
    <s v="GROUP_STAGE"/>
    <s v="QUALIFYING"/>
    <s v="GROUP"/>
    <n v="13450"/>
    <n v="78014"/>
    <s v="ARM"/>
    <n v="14527"/>
    <n v="40.171930600000003"/>
    <n v="44.525680600000001"/>
    <n v="105"/>
    <n v="68"/>
    <s v="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"/>
    <m/>
    <m/>
    <m/>
    <s v="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1"/>
  </r>
  <r>
    <n v="2036481"/>
    <s v="ARM"/>
    <s v="WAL"/>
    <x v="2"/>
    <s v="Wales"/>
    <n v="0"/>
    <n v="0"/>
    <n v="0"/>
    <n v="0"/>
    <n v="1"/>
    <n v="1"/>
    <m/>
    <m/>
    <n v="1"/>
    <n v="1"/>
    <m/>
    <s v="DRAW"/>
    <n v="2024"/>
    <d v="2023-11-18T00:00:00"/>
    <s v="2023-11-18T14:00:00Z"/>
    <n v="4"/>
    <s v="Group D"/>
    <s v="MD9"/>
    <m/>
    <m/>
    <m/>
    <m/>
    <m/>
    <s v="FINISHED"/>
    <s v="GROUP_STAGE"/>
    <s v="QUALIFYING"/>
    <s v="GROUP"/>
    <n v="14271"/>
    <n v="78014"/>
    <s v="ARM"/>
    <n v="14527"/>
    <n v="40.171930600000003"/>
    <n v="44.525680600000001"/>
    <n v="105"/>
    <n v="68"/>
    <s v="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"/>
    <m/>
    <m/>
    <m/>
    <s v="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0"/>
  </r>
  <r>
    <n v="2036296"/>
    <s v="ARM"/>
    <s v="TUR"/>
    <x v="2"/>
    <s v="Turkey"/>
    <n v="0"/>
    <n v="0"/>
    <n v="1.7"/>
    <n v="5515"/>
    <n v="1"/>
    <n v="2"/>
    <m/>
    <m/>
    <n v="1"/>
    <n v="2"/>
    <s v="TÃ¼rkiye"/>
    <s v="WIN_REGULAR"/>
    <n v="2024"/>
    <d v="2023-03-25T00:00:00"/>
    <s v="2023-03-25T17:00:00Z"/>
    <n v="4"/>
    <s v="Group D"/>
    <s v="MD1"/>
    <m/>
    <m/>
    <m/>
    <m/>
    <m/>
    <s v="FINISHED"/>
    <s v="GROUP_STAGE"/>
    <s v="QUALIFYING"/>
    <s v="GROUP"/>
    <n v="14125"/>
    <n v="78014"/>
    <s v="ARM"/>
    <n v="14527"/>
    <n v="40.171930600000003"/>
    <n v="44.525680600000001"/>
    <n v="105"/>
    <n v="68"/>
    <s v="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"/>
    <m/>
    <m/>
    <m/>
    <s v="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411"/>
    <s v="ARM"/>
    <s v="CRO"/>
    <x v="2"/>
    <s v="Croatia"/>
    <n v="0"/>
    <n v="0"/>
    <n v="1.3"/>
    <n v="9340"/>
    <n v="0"/>
    <n v="1"/>
    <m/>
    <m/>
    <n v="0"/>
    <n v="1"/>
    <s v="Croatia"/>
    <s v="WIN_REGULAR"/>
    <n v="2024"/>
    <d v="2023-09-11T00:00:00"/>
    <s v="2023-09-11T16:00:00Z"/>
    <n v="4"/>
    <s v="Group D"/>
    <s v="MD6"/>
    <m/>
    <m/>
    <m/>
    <m/>
    <m/>
    <s v="FINISHED"/>
    <s v="GROUP_STAGE"/>
    <s v="QUALIFYING"/>
    <s v="GROUP"/>
    <n v="14233"/>
    <n v="78014"/>
    <s v="ARM"/>
    <n v="14527"/>
    <n v="40.171930600000003"/>
    <n v="44.525680600000001"/>
    <n v="105"/>
    <n v="68"/>
    <s v="[{'phase': 'FIRST_HALF', 'time': {'minute': 13, 'second': 1}, 'international_name': 'Andrej KramariÄ‡', 'club_shirt_name': 'KramariÄ‡', 'country_code': 'CRO', 'national_field_position': 'FORWARD', 'national_jersey_number': '9', 'goal_type': 'SCORED'}]"/>
    <m/>
    <m/>
    <m/>
    <s v="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301"/>
    <s v="AUT"/>
    <s v="AZE"/>
    <x v="3"/>
    <s v="Azerbaijan"/>
    <n v="-1.2"/>
    <n v="6048"/>
    <n v="0"/>
    <n v="0"/>
    <n v="4"/>
    <n v="1"/>
    <m/>
    <m/>
    <n v="4"/>
    <n v="1"/>
    <s v="Austria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"/>
    <m/>
    <m/>
    <m/>
    <s v="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"/>
    <s v="Linz"/>
    <s v="Raiffeisen Arena"/>
    <s v="OberÃ¶sterreich Arena"/>
    <s v="OberÃ¶sterreich Arena"/>
    <s v="Marco Luckner"/>
    <s v="Raiffeisen Arena"/>
    <x v="0"/>
    <n v="0"/>
    <n v="3"/>
  </r>
  <r>
    <n v="2036369"/>
    <s v="AUT"/>
    <s v="SWE"/>
    <x v="3"/>
    <s v="Sweden"/>
    <n v="-1.2"/>
    <n v="6048"/>
    <n v="0"/>
    <n v="0"/>
    <n v="2"/>
    <n v="0"/>
    <m/>
    <m/>
    <n v="2"/>
    <n v="0"/>
    <s v="Austria"/>
    <s v="WIN_REGULAR"/>
    <n v="2024"/>
    <d v="2023-06-20T00:00:00"/>
    <s v="2023-06-20T18:45:00Z"/>
    <n v="2"/>
    <s v="Group F"/>
    <s v="MD4"/>
    <m/>
    <m/>
    <m/>
    <m/>
    <m/>
    <s v="FINISHED"/>
    <s v="GROUP_STAGE"/>
    <s v="QUALIFYING"/>
    <s v="GROUP"/>
    <n v="46300"/>
    <n v="62085"/>
    <s v="AUT"/>
    <n v="49898"/>
    <n v="48.207188899999998"/>
    <n v="16.420508300000002"/>
    <n v="105"/>
    <n v="68"/>
    <s v="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"/>
    <m/>
    <m/>
    <m/>
    <s v="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"/>
    <s v="Vienna"/>
    <s v="Ernst-Happel-Stadion"/>
    <s v="Ernst-Happel-Stadion"/>
    <s v="Ernst-Happel-Stadion"/>
    <s v="Ernst-Happel-Stadion"/>
    <s v="Ernst-Happel-Stadion"/>
    <x v="0"/>
    <n v="0"/>
    <n v="2"/>
  </r>
  <r>
    <n v="2036324"/>
    <s v="AUT"/>
    <s v="EST"/>
    <x v="3"/>
    <s v="Estonia"/>
    <n v="-1.2"/>
    <n v="6048"/>
    <n v="0"/>
    <n v="0"/>
    <n v="2"/>
    <n v="1"/>
    <m/>
    <m/>
    <n v="2"/>
    <n v="1"/>
    <s v="Austria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"/>
    <s v="[{'phase': 'FIRST_HALF', 'time': {'minute': 17, 'second': 30}, 'international_name': 'Michael Gregoritsch', 'club_shirt_name': 'Gregoritsch', 'country_code': 'AUT', 'national_field_position': 'FORWARD', 'national_jersey_number': '11', 'penalty_type': 'MISSED'}]"/>
    <m/>
    <m/>
    <s v="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"/>
    <s v="Linz"/>
    <s v="Raiffeisen Arena"/>
    <s v="OberÃ¶sterreich Arena"/>
    <s v="OberÃ¶sterreich Arena"/>
    <s v="Marco Luckner"/>
    <s v="Raiffeisen Arena"/>
    <x v="0"/>
    <n v="0"/>
    <n v="1"/>
  </r>
  <r>
    <n v="2036438"/>
    <s v="AUT"/>
    <s v="BEL"/>
    <x v="3"/>
    <s v="Belgium"/>
    <n v="-1.2"/>
    <n v="6048"/>
    <n v="1.1000000000000001"/>
    <n v="2488"/>
    <n v="2"/>
    <n v="3"/>
    <m/>
    <m/>
    <n v="2"/>
    <n v="3"/>
    <s v="Belgium"/>
    <s v="WIN_REGULAR"/>
    <n v="2024"/>
    <d v="2023-10-13T00:00:00"/>
    <s v="2023-10-13T18:45:00Z"/>
    <n v="2"/>
    <s v="Group F"/>
    <s v="MD7"/>
    <m/>
    <m/>
    <m/>
    <m/>
    <m/>
    <s v="FINISHED"/>
    <s v="GROUP_STAGE"/>
    <s v="QUALIFYING"/>
    <s v="GROUP"/>
    <n v="47000"/>
    <n v="62085"/>
    <s v="AUT"/>
    <n v="49898"/>
    <n v="48.207188899999998"/>
    <n v="16.420508300000002"/>
    <n v="105"/>
    <n v="68"/>
    <s v="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"/>
    <m/>
    <m/>
    <s v="[{'phase': 'SECOND_HALF', 'time': {'minute': 78, 'second': 30}, 'international_name': 'Amadou Onana', 'club_shirt_name': 'ONANA', 'country_code': 'BEL', 'national_field_position': 'MIDFIELDER', 'national_jersey_number': '24'}]"/>
    <s v="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"/>
    <s v="Vienna"/>
    <s v="Ernst-Happel-Stadion"/>
    <s v="Ernst-Happel-Stadion"/>
    <s v="Ernst-Happel-Stadion"/>
    <s v="Ernst-Happel-Stadion"/>
    <s v="Ernst-Happel-Stadion"/>
    <x v="0"/>
    <n v="0"/>
    <n v="-1"/>
  </r>
  <r>
    <n v="2036485"/>
    <s v="AZE"/>
    <s v="SWE"/>
    <x v="4"/>
    <s v="Sweden"/>
    <n v="0"/>
    <n v="0"/>
    <n v="0"/>
    <n v="0"/>
    <n v="3"/>
    <n v="0"/>
    <m/>
    <m/>
    <n v="3"/>
    <n v="0"/>
    <s v="Azerbaijan"/>
    <s v="WIN_REGULAR"/>
    <n v="2024"/>
    <d v="2023-11-16T00:00:00"/>
    <s v="2023-11-16T17:00:00Z"/>
    <n v="4"/>
    <s v="Group F"/>
    <s v="MD9"/>
    <m/>
    <m/>
    <m/>
    <m/>
    <m/>
    <s v="FINISHED"/>
    <s v="GROUP_STAGE"/>
    <s v="QUALIFYING"/>
    <s v="GROUP"/>
    <n v="5570"/>
    <n v="63269"/>
    <s v="AZE"/>
    <n v="31200"/>
    <n v="40.397380599999998"/>
    <n v="49.852391699999998"/>
    <n v="105"/>
    <n v="68"/>
    <s v="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"/>
    <m/>
    <m/>
    <s v="[{'phase': 'SECOND_HALF', 'time': {'minute': 57, 'second': 55}, 'international_name': 'Bahlul Mustafazade', 'club_shirt_name': 'Mustafazade', 'country_code': 'AZE', 'national_field_position': 'DEFENDER', 'national_jersey_number': '4'}]"/>
    <s v="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3"/>
  </r>
  <r>
    <n v="2036346"/>
    <s v="AZE"/>
    <s v="EST"/>
    <x v="4"/>
    <s v="Estonia"/>
    <n v="0"/>
    <n v="0"/>
    <n v="0"/>
    <n v="0"/>
    <n v="1"/>
    <n v="1"/>
    <m/>
    <m/>
    <n v="1"/>
    <n v="1"/>
    <m/>
    <s v="DRAW"/>
    <n v="2024"/>
    <d v="2023-06-17T00:00:00"/>
    <s v="2023-06-17T16:00:00Z"/>
    <n v="4"/>
    <s v="Group F"/>
    <s v="MD3"/>
    <m/>
    <m/>
    <m/>
    <m/>
    <m/>
    <s v="FINISHED"/>
    <s v="GROUP_STAGE"/>
    <s v="QUALIFYING"/>
    <s v="GROUP"/>
    <n v="3900"/>
    <n v="250001297"/>
    <s v="AZE"/>
    <n v="6700"/>
    <n v="40.481057999999997"/>
    <n v="50.145446"/>
    <n v="105"/>
    <n v="68"/>
    <s v="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"/>
    <m/>
    <m/>
    <m/>
    <s v="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"/>
    <s v="Baku"/>
    <s v="Liv Bona Dea Arena"/>
    <s v="Dalga Stadium"/>
    <s v="Dalga Arena"/>
    <s v="Dalga Arena"/>
    <s v="Liv Bona Dea Arena"/>
    <x v="0"/>
    <n v="0"/>
    <n v="0"/>
  </r>
  <r>
    <n v="2036392"/>
    <s v="AZE"/>
    <s v="BEL"/>
    <x v="4"/>
    <s v="Belgium"/>
    <n v="0"/>
    <n v="0"/>
    <n v="1.1000000000000001"/>
    <n v="2488"/>
    <n v="0"/>
    <n v="1"/>
    <m/>
    <m/>
    <n v="0"/>
    <n v="1"/>
    <s v="Belgium"/>
    <s v="WIN_REGULAR"/>
    <n v="2024"/>
    <d v="2023-09-09T00:00:00"/>
    <s v="2023-09-09T13:00:00Z"/>
    <n v="4"/>
    <s v="Group F"/>
    <s v="MD5"/>
    <m/>
    <m/>
    <m/>
    <m/>
    <m/>
    <s v="FINISHED"/>
    <s v="GROUP_STAGE"/>
    <s v="QUALIFYING"/>
    <s v="GROUP"/>
    <n v="4500"/>
    <n v="250001297"/>
    <s v="AZE"/>
    <n v="6700"/>
    <n v="40.481057999999997"/>
    <n v="50.145446"/>
    <n v="105"/>
    <n v="68"/>
    <s v="[{'phase': 'FIRST_HALF', 'time': {'minute': 38, 'second': 35}, 'international_name': 'Yannick Carrasco', 'club_shirt_name': 'CARRASCO', 'country_code': 'BEL', 'national_field_position': 'FORWARD', 'national_jersey_number': '11', 'goal_type': 'SCORED'}]"/>
    <m/>
    <m/>
    <m/>
    <s v="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"/>
    <s v="Baku"/>
    <s v="Liv Bona Dea Arena"/>
    <s v="Dalga Stadium"/>
    <s v="Dalga Arena"/>
    <s v="Dalga Arena"/>
    <s v="Liv Bona Dea Arena"/>
    <x v="0"/>
    <n v="0"/>
    <n v="-1"/>
  </r>
  <r>
    <n v="2036461"/>
    <s v="AZE"/>
    <s v="AUT"/>
    <x v="4"/>
    <s v="Austria"/>
    <n v="0"/>
    <n v="0"/>
    <n v="-1.2"/>
    <n v="6048"/>
    <n v="0"/>
    <n v="1"/>
    <m/>
    <m/>
    <n v="0"/>
    <n v="1"/>
    <s v="Austria"/>
    <s v="WIN_REGULAR"/>
    <n v="2024"/>
    <d v="2023-10-16T00:00:00"/>
    <s v="2023-10-16T16:00:00Z"/>
    <n v="4"/>
    <s v="Group F"/>
    <s v="MD8"/>
    <m/>
    <m/>
    <m/>
    <m/>
    <m/>
    <s v="FINISHED"/>
    <s v="GROUP_STAGE"/>
    <s v="QUALIFYING"/>
    <s v="GROUP"/>
    <n v="4446"/>
    <n v="63269"/>
    <s v="AZE"/>
    <n v="31200"/>
    <n v="40.397380599999998"/>
    <n v="49.852391699999998"/>
    <n v="105"/>
    <n v="68"/>
    <s v="[{'phase': 'SECOND_HALF', 'time': {'minute': 48, 'second': 44}, 'international_name': 'Marcel Sabitzer', 'club_shirt_name': 'Sabitzer', 'country_code': 'AUT', 'national_field_position': 'MIDFIELDER', 'national_jersey_number': '9', 'goal_type': 'PENALTY'}]"/>
    <m/>
    <m/>
    <s v="[{'phase': 'SECOND_HALF', 'time': {'injuryMinute': 4, 'minute': 90, 'second': 45}, 'international_name': 'Guido Burgstaller', 'club_shirt_name': 'Burgstaller', 'country_code': 'AUT', 'national_field_position': 'FORWARD', 'national_jersey_number': '3'}]"/>
    <s v="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-1"/>
  </r>
  <r>
    <n v="2036415"/>
    <s v="BEL"/>
    <s v="EST"/>
    <x v="5"/>
    <s v="Estonia"/>
    <n v="1.1000000000000001"/>
    <n v="2488"/>
    <n v="0"/>
    <n v="0"/>
    <n v="5"/>
    <n v="0"/>
    <m/>
    <m/>
    <n v="5"/>
    <n v="0"/>
    <s v="Belgium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24127"/>
    <n v="62073"/>
    <s v="BEL"/>
    <n v="48693"/>
    <n v="50.895758299999997"/>
    <n v="4.3339471999999999"/>
    <n v="105"/>
    <n v="68"/>
    <s v="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"/>
    <s v="Brussels"/>
    <s v="King Baudouin Stadium"/>
    <s v="King Baudouin Stadium"/>
    <s v="King Baudouin Stadium"/>
    <s v="King Baudouin Stadium"/>
    <s v="King Baudouin Stadium"/>
    <x v="0"/>
    <n v="0"/>
    <n v="5"/>
  </r>
  <r>
    <n v="2036507"/>
    <s v="BEL"/>
    <s v="AZE"/>
    <x v="5"/>
    <s v="Azerbaijan"/>
    <n v="1.1000000000000001"/>
    <n v="2488"/>
    <n v="0"/>
    <n v="0"/>
    <n v="5"/>
    <n v="0"/>
    <m/>
    <m/>
    <n v="5"/>
    <n v="0"/>
    <s v="Belgium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30276"/>
    <n v="62073"/>
    <s v="BEL"/>
    <n v="48693"/>
    <n v="50.895758299999997"/>
    <n v="4.3339471999999999"/>
    <n v="105"/>
    <n v="68"/>
    <s v="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"/>
    <m/>
    <m/>
    <s v="[{'phase': 'FIRST_HALF', 'time': {'minute': 24, 'second': 7}, 'international_name': 'Eddy', 'club_shirt_name': 'Ä°srafilov', 'country_code': 'AZE', 'national_field_position': 'MIDFIELDER', 'national_jersey_number': '14'}]"/>
    <s v="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"/>
    <s v="Brussels"/>
    <s v="King Baudouin Stadium"/>
    <s v="King Baudouin Stadium"/>
    <s v="King Baudouin Stadium"/>
    <s v="King Baudouin Stadium"/>
    <s v="King Baudouin Stadium"/>
    <x v="0"/>
    <n v="0"/>
    <n v="5"/>
  </r>
  <r>
    <n v="2036347"/>
    <s v="BEL"/>
    <s v="AUT"/>
    <x v="5"/>
    <s v="Austria"/>
    <n v="1.1000000000000001"/>
    <n v="2488"/>
    <n v="-1.2"/>
    <n v="6048"/>
    <n v="1"/>
    <n v="1"/>
    <m/>
    <m/>
    <n v="1"/>
    <n v="1"/>
    <m/>
    <s v="DRAW"/>
    <n v="2024"/>
    <d v="2023-06-17T00:00:00"/>
    <s v="2023-06-17T18:45:00Z"/>
    <n v="2"/>
    <s v="Group F"/>
    <s v="MD3"/>
    <n v="41"/>
    <s v="EXCELLENT"/>
    <n v="25"/>
    <s v="PARTLY_CLOUDY_NIGHT"/>
    <n v="5"/>
    <s v="FINISHED"/>
    <s v="GROUP_STAGE"/>
    <s v="QUALIFYING"/>
    <s v="GROUP"/>
    <n v="39237"/>
    <n v="62073"/>
    <s v="BEL"/>
    <n v="48693"/>
    <n v="50.895758299999997"/>
    <n v="4.3339471999999999"/>
    <n v="105"/>
    <n v="68"/>
    <s v="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"/>
    <m/>
    <m/>
    <m/>
    <s v="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"/>
    <s v="Brussels"/>
    <s v="King Baudouin Stadium"/>
    <s v="King Baudouin Stadium"/>
    <s v="King Baudouin Stadium"/>
    <s v="King Baudouin Stadium"/>
    <s v="King Baudouin Stadium"/>
    <x v="0"/>
    <n v="0"/>
    <n v="0"/>
  </r>
  <r>
    <n v="2036462"/>
    <s v="BEL"/>
    <s v="SWE"/>
    <x v="5"/>
    <s v="Sweden"/>
    <n v="1.1000000000000001"/>
    <n v="2488"/>
    <n v="0"/>
    <n v="0"/>
    <n v="1"/>
    <n v="1"/>
    <m/>
    <m/>
    <n v="1"/>
    <n v="1"/>
    <m/>
    <s v="DRAW"/>
    <n v="2024"/>
    <d v="2023-10-16T00:00:00"/>
    <s v="2023-10-16T18:45:00Z"/>
    <n v="2"/>
    <s v="Group F"/>
    <s v="MD8"/>
    <m/>
    <s v="EXCELLENT"/>
    <n v="8"/>
    <s v="CLEAR_NIGHT"/>
    <n v="0"/>
    <s v="ABANDONED"/>
    <s v="GROUP_STAGE"/>
    <s v="QUALIFYING"/>
    <s v="GROUP"/>
    <n v="0"/>
    <n v="62073"/>
    <s v="BEL"/>
    <n v="48693"/>
    <n v="50.895758299999997"/>
    <n v="4.3339471999999999"/>
    <n v="105"/>
    <n v="68"/>
    <s v="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"/>
    <m/>
    <m/>
    <m/>
    <s v="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"/>
    <s v="Brussels"/>
    <s v="King Baudouin Stadium"/>
    <s v="King Baudouin Stadium"/>
    <s v="King Baudouin Stadium"/>
    <s v="King Baudouin Stadium"/>
    <s v="King Baudouin Stadium"/>
    <x v="0"/>
    <n v="0"/>
    <n v="0"/>
  </r>
  <r>
    <n v="2036312"/>
    <s v="BIH"/>
    <s v="ISL"/>
    <x v="6"/>
    <s v="Iceland"/>
    <n v="0"/>
    <n v="0"/>
    <n v="0"/>
    <n v="0"/>
    <n v="3"/>
    <n v="0"/>
    <m/>
    <m/>
    <n v="3"/>
    <n v="0"/>
    <s v="Bosnia and Herzegovina"/>
    <s v="WIN_REGULAR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9234"/>
    <n v="66178"/>
    <s v="BIH"/>
    <n v="13694"/>
    <n v="44.205794400000002"/>
    <n v="17.907188900000001"/>
    <n v="105"/>
    <n v="68"/>
    <s v="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"/>
    <m/>
    <m/>
    <m/>
    <s v="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"/>
    <s v="Zenica"/>
    <s v="Stadion Bilino Polje"/>
    <s v="Stadion Bilino Polje"/>
    <s v="Stadion Bilino Polje"/>
    <s v="Stadion Bilino Polje"/>
    <s v="Stadion Bilino Polje"/>
    <x v="0"/>
    <n v="0"/>
    <n v="3"/>
  </r>
  <r>
    <n v="2036403"/>
    <s v="BIH"/>
    <s v="LIE"/>
    <x v="6"/>
    <s v="Liechtenstein"/>
    <n v="0"/>
    <n v="0"/>
    <n v="0"/>
    <n v="0"/>
    <n v="2"/>
    <n v="1"/>
    <m/>
    <m/>
    <n v="2"/>
    <n v="1"/>
    <s v="Bosnia and Herzegovina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6189"/>
    <n v="66178"/>
    <s v="BIH"/>
    <n v="13694"/>
    <n v="44.205794400000002"/>
    <n v="17.907188900000001"/>
    <n v="105"/>
    <n v="68"/>
    <s v="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"/>
    <m/>
    <m/>
    <m/>
    <s v="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"/>
    <s v="Zenica"/>
    <s v="Stadion Bilino Polje"/>
    <s v="Stadion Bilino Polje"/>
    <s v="Stadion Bilino Polje"/>
    <s v="Stadion Bilino Polje"/>
    <s v="Stadion Bilino Polje"/>
    <x v="0"/>
    <n v="0"/>
    <n v="1"/>
  </r>
  <r>
    <n v="2036518"/>
    <s v="BIH"/>
    <s v="SVK"/>
    <x v="6"/>
    <s v="Slovakia"/>
    <n v="0"/>
    <n v="0"/>
    <n v="-1.1000000000000001"/>
    <n v="15850"/>
    <n v="1"/>
    <n v="2"/>
    <m/>
    <m/>
    <n v="1"/>
    <n v="2"/>
    <s v="Slovakia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3800"/>
    <n v="66178"/>
    <s v="BIH"/>
    <n v="13694"/>
    <n v="44.205794400000002"/>
    <n v="17.907188900000001"/>
    <n v="105"/>
    <n v="68"/>
    <s v="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"/>
    <m/>
    <m/>
    <s v="[{'phase': 'SECOND_HALF', 'time': {'minute': 63, 'second': 37}, 'international_name': 'Renato GojkoviÄ‡', 'club_shirt_name': 'GojkoviÄ‡', 'country_code': 'BIH', 'national_field_position': 'DEFENDER', 'national_jersey_number': '2'}]"/>
    <s v="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Zenica"/>
    <s v="Stadion Bilino Polje"/>
    <s v="Stadion Bilino Polje"/>
    <s v="Stadion Bilino Polje"/>
    <s v="Stadion Bilino Polje"/>
    <s v="Stadion Bilino Polje"/>
    <x v="0"/>
    <n v="0"/>
    <n v="-1"/>
  </r>
  <r>
    <n v="2039644"/>
    <s v="BIH"/>
    <s v="UKR"/>
    <x v="6"/>
    <s v="Ukraine"/>
    <n v="0"/>
    <n v="0"/>
    <n v="-0.3"/>
    <n v="20062"/>
    <n v="1"/>
    <n v="2"/>
    <m/>
    <m/>
    <n v="1"/>
    <n v="2"/>
    <s v="Ukraine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0992"/>
    <n v="66178"/>
    <s v="BIH"/>
    <n v="13694"/>
    <n v="44.205794400000002"/>
    <n v="17.907188900000001"/>
    <n v="105"/>
    <n v="68"/>
    <s v="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"/>
    <m/>
    <m/>
    <m/>
    <s v="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"/>
    <s v="Zenica"/>
    <s v="Stadion Bilino Polje"/>
    <s v="Stadion Bilino Polje"/>
    <s v="Stadion Bilino Polje"/>
    <s v="Stadion Bilino Polje"/>
    <s v="Stadion Bilino Polje"/>
    <x v="0"/>
    <n v="0"/>
    <n v="-1"/>
  </r>
  <r>
    <n v="2036380"/>
    <s v="BIH"/>
    <s v="LUX"/>
    <x v="6"/>
    <s v="Luxembourg"/>
    <n v="0"/>
    <n v="0"/>
    <n v="0"/>
    <n v="0"/>
    <n v="0"/>
    <n v="2"/>
    <m/>
    <m/>
    <n v="0"/>
    <n v="2"/>
    <s v="Luxembourg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8600"/>
    <n v="66178"/>
    <s v="BIH"/>
    <n v="13694"/>
    <n v="44.205794400000002"/>
    <n v="17.907188900000001"/>
    <n v="105"/>
    <n v="68"/>
    <s v="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"/>
    <s v="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"/>
    <m/>
    <m/>
    <s v="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"/>
    <s v="Zenica"/>
    <s v="Stadion Bilino Polje"/>
    <s v="Stadion Bilino Polje"/>
    <s v="Stadion Bilino Polje"/>
    <s v="Stadion Bilino Polje"/>
    <s v="Stadion Bilino Polje"/>
    <x v="0"/>
    <n v="0"/>
    <n v="-2"/>
  </r>
  <r>
    <n v="2036472"/>
    <s v="BIH"/>
    <s v="POR"/>
    <x v="6"/>
    <s v="Portugal"/>
    <n v="0"/>
    <n v="0"/>
    <n v="1.4"/>
    <n v="601"/>
    <n v="0"/>
    <n v="5"/>
    <m/>
    <m/>
    <n v="0"/>
    <n v="5"/>
    <s v="Portugal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13047"/>
    <n v="66178"/>
    <s v="BIH"/>
    <n v="13694"/>
    <n v="44.205794400000002"/>
    <n v="17.907188900000001"/>
    <n v="105"/>
    <n v="68"/>
    <s v="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"/>
    <m/>
    <m/>
    <m/>
    <s v="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"/>
    <s v="Zenica"/>
    <s v="Stadion Bilino Polje"/>
    <s v="Stadion Bilino Polje"/>
    <s v="Stadion Bilino Polje"/>
    <s v="Stadion Bilino Polje"/>
    <s v="Stadion Bilino Polje"/>
    <x v="0"/>
    <n v="0"/>
    <n v="-5"/>
  </r>
  <r>
    <n v="2036378"/>
    <s v="BLR"/>
    <s v="KOS"/>
    <x v="7"/>
    <s v="Kosovo"/>
    <n v="0"/>
    <n v="0"/>
    <n v="0"/>
    <n v="0"/>
    <n v="2"/>
    <n v="1"/>
    <m/>
    <m/>
    <n v="2"/>
    <n v="1"/>
    <s v="Belarus"/>
    <s v="WIN_REGULAR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"/>
    <m/>
    <m/>
    <m/>
    <s v="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"/>
    <s v="Budapest"/>
    <s v="Szusza Ferenc Stadion"/>
    <s v="Ferenc Szusza Stadion"/>
    <s v="Szusza Ferenc Stadion"/>
    <s v="Szusza Ferenc Stadion"/>
    <s v="Szusza Ferenc Stadion"/>
    <x v="0"/>
    <n v="0"/>
    <n v="1"/>
  </r>
  <r>
    <n v="2036491"/>
    <s v="BLR"/>
    <s v="AND"/>
    <x v="7"/>
    <s v="Andorra"/>
    <n v="0"/>
    <n v="0"/>
    <n v="0"/>
    <n v="0"/>
    <n v="1"/>
    <n v="0"/>
    <m/>
    <m/>
    <n v="1"/>
    <n v="0"/>
    <s v="Belarus"/>
    <s v="WIN_REGULAR"/>
    <n v="2024"/>
    <d v="2023-11-18T00:00:00"/>
    <s v="2023-11-18T17:00:00Z"/>
    <n v="1"/>
    <s v="Group I"/>
    <s v="MD9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83, 'second': 27}, 'international_name': 'Denis Laptev', 'club_shirt_name': 'Laptseu', 'country_code': 'BLR', 'national_field_position': 'FORWARD', 'national_jersey_number': '22', 'goal_type': 'SCORED'}]"/>
    <m/>
    <m/>
    <m/>
    <s v="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"/>
    <s v="Budapest"/>
    <s v="Szusza Ferenc Stadion"/>
    <s v="Ferenc Szusza Stadion"/>
    <s v="Szusza Ferenc Stadion"/>
    <s v="Szusza Ferenc Stadion"/>
    <s v="Szusza Ferenc Stadion"/>
    <x v="0"/>
    <n v="0"/>
    <n v="1"/>
  </r>
  <r>
    <n v="2036447"/>
    <s v="BLR"/>
    <s v="ROU"/>
    <x v="7"/>
    <s v="Romania"/>
    <n v="0"/>
    <n v="0"/>
    <n v="0.3"/>
    <n v="12509"/>
    <n v="0"/>
    <n v="0"/>
    <m/>
    <m/>
    <n v="0"/>
    <n v="0"/>
    <m/>
    <s v="DRAW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m/>
    <m/>
    <m/>
    <m/>
    <s v="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"/>
    <s v="Budapest"/>
    <s v="Szusza Ferenc Stadion"/>
    <s v="Ferenc Szusza Stadion"/>
    <s v="Szusza Ferenc Stadion"/>
    <s v="Szusza Ferenc Stadion"/>
    <s v="Szusza Ferenc Stadion"/>
    <x v="0"/>
    <n v="0"/>
    <n v="0"/>
  </r>
  <r>
    <n v="2036354"/>
    <s v="BLR"/>
    <s v="ISR"/>
    <x v="7"/>
    <s v="Israel"/>
    <n v="0"/>
    <n v="0"/>
    <n v="0"/>
    <n v="0"/>
    <n v="1"/>
    <n v="2"/>
    <m/>
    <m/>
    <n v="1"/>
    <n v="2"/>
    <s v="Israel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"/>
    <m/>
    <m/>
    <m/>
    <s v="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1"/>
  </r>
  <r>
    <n v="2036307"/>
    <s v="BLR"/>
    <s v="SUI"/>
    <x v="7"/>
    <s v="Switzerland"/>
    <n v="0"/>
    <n v="0"/>
    <n v="1.4"/>
    <n v="4995"/>
    <n v="0"/>
    <n v="5"/>
    <m/>
    <m/>
    <n v="0"/>
    <n v="5"/>
    <s v="Switzerland"/>
    <s v="WIN_REGULAR"/>
    <n v="2024"/>
    <d v="2023-03-25T00:00:00"/>
    <s v="2023-03-25T17:00:00Z"/>
    <n v="1"/>
    <s v="Group I"/>
    <s v="MD1"/>
    <m/>
    <m/>
    <m/>
    <m/>
    <m/>
    <s v="FINISHED"/>
    <s v="GROUP_STAGE"/>
    <s v="QUALIFYING"/>
    <s v="GROUP"/>
    <m/>
    <n v="65087"/>
    <s v="SRB"/>
    <n v="12300"/>
    <n v="45.246908300000001"/>
    <n v="19.8422944"/>
    <n v="105"/>
    <n v="68"/>
    <s v="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"/>
    <m/>
    <m/>
    <m/>
    <s v="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"/>
    <s v="Novi Sad"/>
    <s v="Stadion Karadjordje"/>
    <s v="Karadjordje"/>
    <s v="Stadion Karadjordje"/>
    <s v="Stadion Karadjordje"/>
    <s v="Stadion Karadjordje"/>
    <x v="0"/>
    <n v="0"/>
    <n v="-5"/>
  </r>
  <r>
    <n v="2036372"/>
    <s v="BUL"/>
    <s v="SRB"/>
    <x v="8"/>
    <s v="Serbia"/>
    <n v="0"/>
    <n v="0"/>
    <n v="-0.3"/>
    <n v="15858"/>
    <n v="1"/>
    <n v="1"/>
    <m/>
    <m/>
    <n v="1"/>
    <n v="1"/>
    <m/>
    <s v="DRAW"/>
    <n v="2024"/>
    <d v="2023-06-20T00:00:00"/>
    <s v="2023-06-20T18:45:00Z"/>
    <n v="3"/>
    <s v="Group G"/>
    <s v="MD4"/>
    <m/>
    <m/>
    <m/>
    <m/>
    <m/>
    <s v="FINISHED"/>
    <s v="GROUP_STAGE"/>
    <s v="QUALIFYING"/>
    <s v="GROUP"/>
    <n v="6700"/>
    <n v="250001569"/>
    <s v="BUL"/>
    <n v="10423"/>
    <n v="43.534722000000002"/>
    <n v="26.527221999999998"/>
    <n v="105"/>
    <n v="68"/>
    <s v="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"/>
    <m/>
    <m/>
    <m/>
    <s v="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"/>
    <s v="Razgrad"/>
    <s v="Huvepharma Arena"/>
    <s v="Ludogorets Arena"/>
    <s v="Ludogorets Arena"/>
    <s v="Huvapharma Arena"/>
    <s v="Huvepharma Arena"/>
    <x v="0"/>
    <n v="0"/>
    <n v="0"/>
  </r>
  <r>
    <n v="2036486"/>
    <s v="BUL"/>
    <s v="HUN"/>
    <x v="8"/>
    <s v="Hungary"/>
    <n v="0"/>
    <n v="0"/>
    <n v="-1.5"/>
    <n v="40918"/>
    <n v="2"/>
    <n v="2"/>
    <m/>
    <m/>
    <n v="2"/>
    <n v="2"/>
    <m/>
    <s v="DRAW"/>
    <n v="2024"/>
    <d v="2023-11-16T00:00:00"/>
    <s v="2023-11-16T17:00:00Z"/>
    <n v="2"/>
    <s v="Group G"/>
    <s v="MD9"/>
    <m/>
    <m/>
    <m/>
    <m/>
    <m/>
    <s v="FINISHED"/>
    <s v="GROUP_STAGE"/>
    <s v="QUALIFYING"/>
    <s v="GROUP"/>
    <n v="230"/>
    <n v="62091"/>
    <s v="BUL"/>
    <n v="43230"/>
    <n v="42.687600000000003"/>
    <n v="23.335369"/>
    <n v="105"/>
    <n v="68"/>
    <s v="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"/>
    <m/>
    <m/>
    <s v="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"/>
    <s v="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0"/>
  </r>
  <r>
    <n v="2036302"/>
    <s v="BUL"/>
    <s v="MNE"/>
    <x v="8"/>
    <s v="Montenegro"/>
    <n v="0"/>
    <n v="0"/>
    <n v="0"/>
    <n v="0"/>
    <n v="0"/>
    <n v="1"/>
    <m/>
    <m/>
    <n v="0"/>
    <n v="1"/>
    <s v="Montenegro"/>
    <s v="WIN_REGULAR"/>
    <n v="2024"/>
    <d v="2023-03-24T00:00:00"/>
    <s v="2023-03-24T17:00:00Z"/>
    <n v="2"/>
    <s v="Group G"/>
    <s v="MD1"/>
    <m/>
    <m/>
    <m/>
    <m/>
    <m/>
    <s v="FINISHED"/>
    <s v="GROUP_STAGE"/>
    <s v="QUALIFYING"/>
    <s v="GROUP"/>
    <n v="9180"/>
    <n v="250001569"/>
    <s v="BUL"/>
    <n v="10423"/>
    <n v="43.534722000000002"/>
    <n v="26.527221999999998"/>
    <n v="105"/>
    <n v="68"/>
    <s v="[{'phase': 'SECOND_HALF', 'time': {'minute': 70, 'second': 29}, 'international_name': 'Nikola KrstoviÄ‡', 'club_shirt_name': 'KrstoviÄ‡', 'country_code': 'MNE', 'national_field_position': 'FORWARD', 'national_jersey_number': '11', 'goal_type': 'SCORED'}]"/>
    <m/>
    <m/>
    <m/>
    <s v="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"/>
    <s v="Razgrad"/>
    <s v="Huvepharma Arena"/>
    <s v="Ludogorets Arena"/>
    <s v="Ludogorets Arena"/>
    <s v="Huvapharma Arena"/>
    <s v="Huvepharma Arena"/>
    <x v="0"/>
    <n v="0"/>
    <n v="-1"/>
  </r>
  <r>
    <n v="2036440"/>
    <s v="BUL"/>
    <s v="LTU"/>
    <x v="8"/>
    <s v="Lithuania"/>
    <n v="0"/>
    <n v="0"/>
    <n v="0"/>
    <n v="0"/>
    <n v="0"/>
    <n v="2"/>
    <m/>
    <m/>
    <n v="0"/>
    <n v="2"/>
    <s v="Lithuania"/>
    <s v="WIN_REGULAR"/>
    <n v="2024"/>
    <d v="2023-10-14T00:00:00"/>
    <s v="2023-10-14T16:00:00Z"/>
    <n v="3"/>
    <s v="Group G"/>
    <s v="MD7"/>
    <m/>
    <m/>
    <m/>
    <m/>
    <m/>
    <s v="FINISHED"/>
    <s v="GROUP_STAGE"/>
    <s v="QUALIFYING"/>
    <s v="GROUP"/>
    <n v="6916"/>
    <n v="62091"/>
    <s v="BUL"/>
    <n v="43230"/>
    <n v="42.687600000000003"/>
    <n v="23.335369"/>
    <n v="105"/>
    <n v="68"/>
    <s v="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"/>
    <m/>
    <m/>
    <s v="[{'phase': 'FIRST_HALF', 'time': {'minute': 42, 'second': 45}, 'international_name': 'Andrian Kraev', 'club_shirt_name': 'A.Kraev', 'country_code': 'BUL', 'national_field_position': 'MIDFIELDER', 'national_jersey_number': '8'}]"/>
    <s v="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-2"/>
  </r>
  <r>
    <n v="2036388"/>
    <s v="CRO"/>
    <s v="LVA"/>
    <x v="9"/>
    <s v="Latvia"/>
    <n v="1.3"/>
    <n v="9340"/>
    <n v="0"/>
    <n v="0"/>
    <n v="5"/>
    <n v="0"/>
    <m/>
    <m/>
    <n v="5"/>
    <n v="0"/>
    <s v="Croatia"/>
    <s v="WIN_REGULAR"/>
    <n v="2024"/>
    <d v="2023-09-08T00:00:00"/>
    <s v="2023-09-08T18:45:00Z"/>
    <n v="2"/>
    <s v="Group D"/>
    <s v="MD5"/>
    <m/>
    <m/>
    <m/>
    <m/>
    <m/>
    <s v="FINISHED"/>
    <s v="GROUP_STAGE"/>
    <s v="QUALIFYING"/>
    <s v="GROUP"/>
    <n v="8152"/>
    <n v="250002873"/>
    <s v="CRO"/>
    <n v="8191"/>
    <n v="45.346535000000003"/>
    <n v="14.405457999999999"/>
    <n v="105"/>
    <n v="68"/>
    <s v="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"/>
    <m/>
    <m/>
    <m/>
    <s v="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"/>
    <s v="Rijeka"/>
    <s v="Stadion HNK Rijeka"/>
    <s v="Stadion HNK Rijeka"/>
    <s v="Stadion HNK Rijeka"/>
    <s v="Stadion HNK Rijeka"/>
    <s v="Stadion HNK Rijeka"/>
    <x v="0"/>
    <n v="0"/>
    <n v="5"/>
  </r>
  <r>
    <n v="2036503"/>
    <s v="CRO"/>
    <s v="ARM"/>
    <x v="9"/>
    <s v="Armenia"/>
    <n v="1.3"/>
    <n v="9340"/>
    <n v="0"/>
    <n v="0"/>
    <n v="1"/>
    <n v="0"/>
    <m/>
    <m/>
    <n v="1"/>
    <n v="0"/>
    <s v="Croatia"/>
    <s v="WIN_REGULAR"/>
    <n v="2024"/>
    <d v="2023-11-21T00:00:00"/>
    <s v="2023-11-21T19:45:00Z"/>
    <n v="1"/>
    <s v="Group D"/>
    <s v="MD10"/>
    <m/>
    <m/>
    <m/>
    <m/>
    <m/>
    <s v="FINISHED"/>
    <s v="GROUP_STAGE"/>
    <s v="QUALIFYING"/>
    <s v="GROUP"/>
    <n v="20398"/>
    <n v="62092"/>
    <s v="CRO"/>
    <n v="25074"/>
    <n v="45.818872200000001"/>
    <n v="16.0180528"/>
    <n v="105"/>
    <n v="68"/>
    <s v="[{'phase': 'FIRST_HALF', 'time': {'minute': 43, 'second': 6}, 'international_name': 'Ante Budimir', 'club_shirt_name': 'Budimir', 'country_code': 'CRO', 'national_field_position': 'FORWARD', 'national_jersey_number': '16', 'goal_type': 'SCORED'}]"/>
    <m/>
    <m/>
    <m/>
    <s v="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"/>
    <s v="Zagreb"/>
    <s v="Stadion Maksimir"/>
    <s v="Stadion Maksimir"/>
    <s v="Stadion Maksimir"/>
    <s v="Stadion Maksimir"/>
    <s v="Stadion Maksimir"/>
    <x v="0"/>
    <n v="0"/>
    <n v="1"/>
  </r>
  <r>
    <n v="2036297"/>
    <s v="CRO"/>
    <s v="WAL"/>
    <x v="9"/>
    <s v="Wales"/>
    <n v="1.3"/>
    <n v="9340"/>
    <n v="0"/>
    <n v="0"/>
    <n v="1"/>
    <n v="1"/>
    <m/>
    <m/>
    <n v="1"/>
    <n v="1"/>
    <m/>
    <s v="DRAW"/>
    <n v="2024"/>
    <d v="2023-03-25T00:00:00"/>
    <s v="2023-03-25T19:45:00Z"/>
    <n v="1"/>
    <s v="Group D"/>
    <s v="MD1"/>
    <m/>
    <m/>
    <m/>
    <m/>
    <m/>
    <s v="FINISHED"/>
    <s v="GROUP_STAGE"/>
    <s v="QUALIFYING"/>
    <s v="GROUP"/>
    <n v="33474"/>
    <n v="63806"/>
    <s v="CRO"/>
    <n v="33987"/>
    <n v="43.519455600000001"/>
    <n v="16.431699999999999"/>
    <n v="105"/>
    <n v="68"/>
    <s v="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"/>
    <m/>
    <m/>
    <m/>
    <s v="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"/>
    <s v="Split"/>
    <s v="Stadion Poljud"/>
    <s v="Stadion Poljud"/>
    <s v="Stadion Poljud"/>
    <s v="Stadion Poljud"/>
    <s v="Stadion Poljud"/>
    <x v="0"/>
    <n v="0"/>
    <n v="0"/>
  </r>
  <r>
    <n v="2036434"/>
    <s v="CRO"/>
    <s v="TUR"/>
    <x v="9"/>
    <s v="Turkey"/>
    <n v="1.3"/>
    <n v="9340"/>
    <n v="1.7"/>
    <n v="5515"/>
    <n v="0"/>
    <n v="1"/>
    <m/>
    <m/>
    <n v="0"/>
    <n v="1"/>
    <s v="TÃ¼rkiye"/>
    <s v="WIN_REGULAR"/>
    <n v="2024"/>
    <d v="2023-10-12T00:00:00"/>
    <s v="2023-10-12T18:45:00Z"/>
    <n v="2"/>
    <s v="Group D"/>
    <s v="MD7"/>
    <m/>
    <m/>
    <m/>
    <m/>
    <m/>
    <s v="FINISHED"/>
    <s v="GROUP_STAGE"/>
    <s v="QUALIFYING"/>
    <s v="GROUP"/>
    <n v="12812"/>
    <n v="250005138"/>
    <s v="CRO"/>
    <n v="13005"/>
    <n v="45.564090999999998"/>
    <n v="18.661652"/>
    <n v="105"/>
    <n v="68"/>
    <s v="[{'phase': 'FIRST_HALF', 'time': {'minute': 30, 'second': 39}, 'international_name': 'BarÄ±ÅŸ Alper YÄ±lmaz', 'club_shirt_name': 'BARIÅž', 'country_code': 'TUR', 'national_field_position': 'FORWARD', 'national_jersey_number': '21', 'goal_type': 'SCORED'}]"/>
    <m/>
    <m/>
    <m/>
    <s v="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"/>
    <s v="Osijek"/>
    <s v="Opus Arena"/>
    <s v="Opus Arena"/>
    <s v="Opus Arena"/>
    <s v="Opus Arena"/>
    <s v="Opus Arena"/>
    <x v="0"/>
    <n v="0"/>
    <n v="-1"/>
  </r>
  <r>
    <n v="2036337"/>
    <s v="CYP"/>
    <s v="GEO"/>
    <x v="10"/>
    <s v="Georgia"/>
    <n v="0"/>
    <n v="0"/>
    <n v="-1.7"/>
    <n v="66820"/>
    <n v="1"/>
    <n v="2"/>
    <m/>
    <m/>
    <n v="1"/>
    <n v="2"/>
    <s v="Georgia"/>
    <s v="WIN_REGULAR"/>
    <n v="2024"/>
    <d v="2023-06-17T00:00:00"/>
    <s v="2023-06-17T18:45:00Z"/>
    <n v="3"/>
    <s v="Group A"/>
    <s v="MD3"/>
    <m/>
    <m/>
    <m/>
    <m/>
    <m/>
    <s v="FINISHED"/>
    <s v="GROUP_STAGE"/>
    <s v="QUALIFYING"/>
    <s v="GROUP"/>
    <n v="3763"/>
    <n v="250003355"/>
    <s v="CYP"/>
    <n v="8056"/>
    <n v="34.927106999999999"/>
    <n v="33.597839999999998"/>
    <n v="105"/>
    <n v="68"/>
    <s v="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"/>
    <m/>
    <m/>
    <m/>
    <s v="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"/>
    <s v="Larnaca"/>
    <s v="AEK Arena"/>
    <s v="AEK Arena"/>
    <s v="AEK Arena"/>
    <s v="AEK Arena"/>
    <s v="AEK Arena"/>
    <x v="0"/>
    <n v="0"/>
    <n v="-1"/>
  </r>
  <r>
    <n v="2036475"/>
    <s v="CYP"/>
    <s v="ESP"/>
    <x v="10"/>
    <s v="Spain"/>
    <n v="0"/>
    <n v="0"/>
    <n v="-0.1"/>
    <n v="545"/>
    <n v="1"/>
    <n v="3"/>
    <m/>
    <m/>
    <n v="1"/>
    <n v="3"/>
    <s v="Spain"/>
    <s v="WIN_REGULAR"/>
    <n v="2024"/>
    <d v="2023-11-16T00:00:00"/>
    <s v="2023-11-16T17:00:00Z"/>
    <n v="2"/>
    <s v="Group A"/>
    <s v="MD9"/>
    <m/>
    <m/>
    <m/>
    <m/>
    <m/>
    <s v="FINISHED"/>
    <s v="GROUP_STAGE"/>
    <s v="QUALIFYING"/>
    <s v="GROUP"/>
    <n v="9667"/>
    <n v="250004969"/>
    <s v="CYP"/>
    <n v="10638"/>
    <n v="34.698092000000003"/>
    <n v="33.040767000000002"/>
    <n v="105"/>
    <n v="68"/>
    <s v="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"/>
    <m/>
    <m/>
    <m/>
    <s v="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"/>
    <s v="Limassol"/>
    <s v="Alphamega Stadium"/>
    <s v="New Limassol Stadium"/>
    <s v="Limassol Stadium"/>
    <s v="Limassol Arena "/>
    <s v="Alphamega Stadium"/>
    <x v="0"/>
    <n v="0"/>
    <n v="-2"/>
  </r>
  <r>
    <n v="2036383"/>
    <s v="CYP"/>
    <s v="SCO"/>
    <x v="10"/>
    <s v="Scotland"/>
    <n v="0"/>
    <n v="0"/>
    <n v="-2.4"/>
    <n v="20868"/>
    <n v="0"/>
    <n v="3"/>
    <m/>
    <m/>
    <n v="0"/>
    <n v="3"/>
    <s v="Scotland"/>
    <s v="WIN_REGULAR"/>
    <n v="2024"/>
    <d v="2023-09-08T00:00:00"/>
    <s v="2023-09-08T18:45:00Z"/>
    <n v="3"/>
    <s v="Group A"/>
    <s v="MD5"/>
    <m/>
    <m/>
    <m/>
    <m/>
    <m/>
    <s v="FINISHED"/>
    <s v="GROUP_STAGE"/>
    <s v="QUALIFYING"/>
    <s v="GROUP"/>
    <n v="6633"/>
    <n v="250003355"/>
    <s v="CYP"/>
    <n v="8056"/>
    <n v="34.927106999999999"/>
    <n v="33.597839999999998"/>
    <n v="105"/>
    <n v="68"/>
    <s v="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"/>
    <m/>
    <m/>
    <m/>
    <s v="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"/>
    <s v="Larnaca"/>
    <s v="AEK Arena"/>
    <s v="AEK Arena"/>
    <s v="AEK Arena"/>
    <s v="AEK Arena"/>
    <s v="AEK Arena"/>
    <x v="0"/>
    <n v="0"/>
    <n v="-3"/>
  </r>
  <r>
    <n v="2036429"/>
    <s v="CYP"/>
    <s v="NOR"/>
    <x v="10"/>
    <s v="Norway"/>
    <n v="0"/>
    <n v="0"/>
    <n v="0"/>
    <n v="0"/>
    <n v="0"/>
    <n v="4"/>
    <m/>
    <m/>
    <n v="0"/>
    <n v="4"/>
    <s v="Norway"/>
    <s v="WIN_REGULAR"/>
    <n v="2024"/>
    <d v="2023-10-12T00:00:00"/>
    <s v="2023-10-12T18:45:00Z"/>
    <n v="3"/>
    <s v="Group A"/>
    <s v="MD7"/>
    <m/>
    <m/>
    <m/>
    <m/>
    <m/>
    <s v="FINISHED"/>
    <s v="GROUP_STAGE"/>
    <s v="QUALIFYING"/>
    <s v="GROUP"/>
    <n v="7206"/>
    <n v="250003355"/>
    <s v="CYP"/>
    <n v="8056"/>
    <n v="34.927106999999999"/>
    <n v="33.597839999999998"/>
    <n v="105"/>
    <n v="68"/>
    <s v="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"/>
    <m/>
    <m/>
    <m/>
    <s v="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"/>
    <s v="Larnaca"/>
    <s v="AEK Arena"/>
    <s v="AEK Arena"/>
    <s v="AEK Arena"/>
    <s v="AEK Arena"/>
    <s v="AEK Arena"/>
    <x v="0"/>
    <n v="0"/>
    <n v="-4"/>
  </r>
  <r>
    <n v="2036505"/>
    <s v="CZE"/>
    <s v="MDA"/>
    <x v="11"/>
    <s v="Moldova"/>
    <n v="-1.4"/>
    <n v="15861"/>
    <n v="0"/>
    <n v="0"/>
    <n v="3"/>
    <n v="0"/>
    <m/>
    <m/>
    <n v="3"/>
    <n v="0"/>
    <s v="Czechia"/>
    <s v="WIN_REGULAR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11653"/>
    <n v="64035"/>
    <s v="CZE"/>
    <n v="12483"/>
    <n v="49.600205600000002"/>
    <n v="17.2481917"/>
    <n v="105"/>
    <n v="68"/>
    <s v="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"/>
    <m/>
    <m/>
    <s v="[{'phase': 'SECOND_HALF', 'time': {'minute': 55, 'second': 23}, 'international_name': 'Vladislav Baboglo', 'club_shirt_name': 'Baboglo', 'country_code': 'MDA', 'national_field_position': 'DEFENDER', 'national_jersey_number': '4'}]"/>
    <s v="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"/>
    <s v="Olomouc"/>
    <s v="AndrÅ¯v stadion "/>
    <s v="Ander Stadium"/>
    <s v="AndrÅ¯v stadion "/>
    <s v="AndrÅ¯v stadion "/>
    <s v="AndrÅ¯v stadion "/>
    <x v="0"/>
    <n v="0"/>
    <n v="3"/>
  </r>
  <r>
    <n v="2036298"/>
    <s v="CZE"/>
    <s v="POL"/>
    <x v="11"/>
    <s v="Poland"/>
    <n v="-1.4"/>
    <n v="15861"/>
    <n v="-0.1"/>
    <n v="17538"/>
    <n v="3"/>
    <n v="1"/>
    <m/>
    <m/>
    <n v="3"/>
    <n v="1"/>
    <s v="Czechia"/>
    <s v="WIN_REGULAR"/>
    <n v="2024"/>
    <d v="2023-03-24T00:00:00"/>
    <s v="2023-03-24T19:45:00Z"/>
    <n v="1"/>
    <s v="Group E"/>
    <s v="MD1"/>
    <m/>
    <m/>
    <m/>
    <m/>
    <m/>
    <s v="FINISHED"/>
    <s v="GROUP_STAGE"/>
    <s v="QUALIFYING"/>
    <s v="GROUP"/>
    <n v="19045"/>
    <n v="64009"/>
    <s v="CZE"/>
    <n v="19370"/>
    <n v="50.067475000000002"/>
    <n v="14.4714861"/>
    <n v="105"/>
    <n v="68"/>
    <s v="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"/>
    <m/>
    <m/>
    <m/>
    <s v="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"/>
    <s v="Prague"/>
    <s v="Fortuna Arena"/>
    <s v="FORTUNA Arena"/>
    <s v="Eden Arena"/>
    <s v="FORTUNA Arena"/>
    <s v="Fortuna Arena"/>
    <x v="0"/>
    <n v="0"/>
    <n v="2"/>
  </r>
  <r>
    <n v="2036459"/>
    <s v="CZE"/>
    <s v="FRO"/>
    <x v="11"/>
    <s v="Faroe Islands"/>
    <n v="-1.4"/>
    <n v="15861"/>
    <n v="0"/>
    <n v="0"/>
    <n v="1"/>
    <n v="0"/>
    <m/>
    <m/>
    <n v="1"/>
    <n v="0"/>
    <s v="Czechia"/>
    <s v="WIN_REGULAR"/>
    <n v="2024"/>
    <d v="2023-10-15T00:00:00"/>
    <s v="2023-10-15T16:00:00Z"/>
    <n v="2"/>
    <s v="Group E"/>
    <s v="MD8"/>
    <m/>
    <m/>
    <m/>
    <m/>
    <m/>
    <s v="FINISHED"/>
    <s v="GROUP_STAGE"/>
    <s v="QUALIFYING"/>
    <s v="GROUP"/>
    <n v="9115"/>
    <n v="64439"/>
    <s v="CZE"/>
    <n v="11354"/>
    <n v="49.750058299999999"/>
    <n v="13.385483300000001"/>
    <n v="105"/>
    <n v="68"/>
    <s v="[{'phase': 'SECOND_HALF', 'time': {'minute': 76, 'second': 18}, 'international_name': 'TomÃ¡Å¡ SouÄek', 'club_shirt_name': 'SouÄek', 'country_code': 'CZE', 'national_field_position': 'MIDFIELDER', 'national_jersey_number': '22', 'goal_type': 'PENALTY'}]"/>
    <m/>
    <m/>
    <m/>
    <s v="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"/>
    <s v="Plzen"/>
    <s v="Doosan Arena"/>
    <s v="Stadion mÄ›sta PlznÄ›"/>
    <s v="Stadion mÄ›sta PlznÄ›"/>
    <s v="Stadion mÄ›sta PlznÄ›"/>
    <s v="Doosan Arena"/>
    <x v="0"/>
    <n v="0"/>
    <n v="1"/>
  </r>
  <r>
    <n v="2036391"/>
    <s v="CZE"/>
    <s v="ALB"/>
    <x v="11"/>
    <s v="Albania"/>
    <n v="-1.4"/>
    <n v="15861"/>
    <n v="-2.2000000000000002"/>
    <n v="48468"/>
    <n v="1"/>
    <n v="1"/>
    <m/>
    <m/>
    <n v="1"/>
    <n v="1"/>
    <m/>
    <s v="DRAW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18641"/>
    <n v="64009"/>
    <s v="CZE"/>
    <n v="19370"/>
    <n v="50.067475000000002"/>
    <n v="14.4714861"/>
    <n v="105"/>
    <n v="68"/>
    <s v="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"/>
    <m/>
    <m/>
    <m/>
    <s v="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"/>
    <s v="Prague"/>
    <s v="Fortuna Arena"/>
    <s v="FORTUNA Arena"/>
    <s v="Eden Arena"/>
    <s v="FORTUNA Arena"/>
    <s v="Fortuna Arena"/>
    <x v="0"/>
    <n v="0"/>
    <n v="0"/>
  </r>
  <r>
    <n v="2036397"/>
    <s v="DEN"/>
    <s v="SMR"/>
    <x v="12"/>
    <s v="San Marino"/>
    <n v="0.6"/>
    <n v="5264"/>
    <n v="0"/>
    <n v="0"/>
    <n v="4"/>
    <n v="0"/>
    <m/>
    <m/>
    <n v="4"/>
    <n v="0"/>
    <s v="Denmark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36262"/>
    <n v="63462"/>
    <s v="DEN"/>
    <n v="38052"/>
    <n v="55.702761099999996"/>
    <n v="12.572274999999999"/>
    <n v="105"/>
    <n v="68"/>
    <s v="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"/>
    <m/>
    <m/>
    <m/>
    <s v="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"/>
    <s v="Copenhagen"/>
    <s v="Parken"/>
    <s v="Parken"/>
    <s v="Parken"/>
    <s v="Parken Stadium"/>
    <s v="Parken"/>
    <x v="0"/>
    <n v="0"/>
    <n v="4"/>
  </r>
  <r>
    <n v="2036305"/>
    <s v="DEN"/>
    <s v="FIN"/>
    <x v="12"/>
    <s v="Finland"/>
    <n v="0.6"/>
    <n v="5264"/>
    <n v="0"/>
    <n v="0"/>
    <n v="3"/>
    <n v="1"/>
    <m/>
    <m/>
    <n v="3"/>
    <n v="1"/>
    <s v="Denmark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35851"/>
    <n v="63462"/>
    <s v="DEN"/>
    <n v="38052"/>
    <n v="55.702761099999996"/>
    <n v="12.572274999999999"/>
    <n v="105"/>
    <n v="68"/>
    <s v="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"/>
    <m/>
    <m/>
    <m/>
    <s v="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"/>
    <s v="Copenhagen"/>
    <s v="Parken"/>
    <s v="Parken"/>
    <s v="Parken"/>
    <s v="Parken Stadium"/>
    <s v="Parken"/>
    <x v="0"/>
    <n v="0"/>
    <n v="2"/>
  </r>
  <r>
    <n v="2036444"/>
    <s v="DEN"/>
    <s v="KAZ"/>
    <x v="12"/>
    <s v="Kazakhstan"/>
    <n v="0.6"/>
    <n v="5264"/>
    <n v="0"/>
    <n v="0"/>
    <n v="3"/>
    <n v="1"/>
    <m/>
    <m/>
    <n v="3"/>
    <n v="1"/>
    <s v="Denmark"/>
    <s v="WIN_REGULAR"/>
    <n v="2024"/>
    <d v="2023-10-14T00:00:00"/>
    <s v="2023-10-14T18:45:00Z"/>
    <n v="2"/>
    <s v="Group H"/>
    <s v="MD7"/>
    <m/>
    <m/>
    <m/>
    <m/>
    <m/>
    <s v="FINISHED"/>
    <s v="GROUP_STAGE"/>
    <s v="QUALIFYING"/>
    <s v="GROUP"/>
    <n v="35845"/>
    <n v="63462"/>
    <s v="DEN"/>
    <n v="38052"/>
    <n v="55.702761099999996"/>
    <n v="12.572274999999999"/>
    <n v="105"/>
    <n v="68"/>
    <s v="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"/>
    <m/>
    <m/>
    <m/>
    <s v="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"/>
    <s v="Copenhagen"/>
    <s v="Parken"/>
    <s v="Parken"/>
    <s v="Parken"/>
    <s v="Parken Stadium"/>
    <s v="Parken"/>
    <x v="0"/>
    <n v="0"/>
    <n v="2"/>
  </r>
  <r>
    <n v="2036350"/>
    <s v="DEN"/>
    <s v="NIR"/>
    <x v="12"/>
    <s v="Northern Ireland"/>
    <n v="0.6"/>
    <n v="5264"/>
    <n v="0"/>
    <n v="0"/>
    <n v="1"/>
    <n v="0"/>
    <m/>
    <m/>
    <n v="1"/>
    <n v="0"/>
    <s v="Denmark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35701"/>
    <n v="63462"/>
    <s v="DEN"/>
    <n v="38052"/>
    <n v="55.702761099999996"/>
    <n v="12.572274999999999"/>
    <n v="105"/>
    <n v="68"/>
    <s v="[{'phase': 'SECOND_HALF', 'time': {'minute': 47, 'second': 53}, 'international_name': 'Jonas Wind', 'club_shirt_name': 'Wind', 'country_code': 'DEN', 'national_field_position': 'FORWARD', 'national_jersey_number': '19', 'goal_type': 'SCORED'}]"/>
    <m/>
    <m/>
    <m/>
    <s v="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"/>
    <s v="Copenhagen"/>
    <s v="Parken"/>
    <s v="Parken"/>
    <s v="Parken"/>
    <s v="Parken Stadium"/>
    <s v="Parken"/>
    <x v="0"/>
    <n v="0"/>
    <n v="1"/>
  </r>
  <r>
    <n v="2036490"/>
    <s v="DEN"/>
    <s v="SVN"/>
    <x v="12"/>
    <s v="Slovenia"/>
    <n v="0.6"/>
    <n v="5264"/>
    <n v="-0.6"/>
    <n v="18358"/>
    <n v="2"/>
    <n v="1"/>
    <m/>
    <m/>
    <n v="2"/>
    <n v="1"/>
    <s v="Denmark"/>
    <s v="WIN_REGULAR"/>
    <n v="2024"/>
    <d v="2023-11-17T00:00:00"/>
    <s v="2023-11-17T19:45:00Z"/>
    <n v="1"/>
    <s v="Group H"/>
    <s v="MD9"/>
    <m/>
    <m/>
    <m/>
    <m/>
    <m/>
    <s v="FINISHED"/>
    <s v="GROUP_STAGE"/>
    <s v="QUALIFYING"/>
    <s v="GROUP"/>
    <n v="35608"/>
    <n v="63462"/>
    <s v="DEN"/>
    <n v="38052"/>
    <n v="55.702761099999996"/>
    <n v="12.572274999999999"/>
    <n v="105"/>
    <n v="68"/>
    <s v="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"/>
    <m/>
    <m/>
    <m/>
    <s v="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"/>
    <s v="Copenhagen"/>
    <s v="Parken"/>
    <s v="Parken"/>
    <s v="Parken"/>
    <s v="Parken Stadium"/>
    <s v="Parken"/>
    <x v="0"/>
    <n v="0"/>
    <n v="1"/>
  </r>
  <r>
    <n v="2036363"/>
    <s v="ENG"/>
    <s v="MKD"/>
    <x v="13"/>
    <s v="North Macedonia"/>
    <n v="0.3"/>
    <n v="451"/>
    <n v="0"/>
    <n v="0"/>
    <n v="7"/>
    <n v="0"/>
    <m/>
    <m/>
    <n v="7"/>
    <n v="0"/>
    <s v="England"/>
    <s v="WIN_REGULAR"/>
    <n v="2024"/>
    <d v="2023-06-19T00:00:00"/>
    <s v="2023-06-19T18:45:00Z"/>
    <n v="1"/>
    <s v="Group C"/>
    <s v="MD4"/>
    <m/>
    <m/>
    <m/>
    <m/>
    <m/>
    <s v="FINISHED"/>
    <s v="GROUP_STAGE"/>
    <s v="QUALIFYING"/>
    <s v="GROUP"/>
    <n v="70708"/>
    <n v="53106"/>
    <s v="ENG"/>
    <n v="73924"/>
    <n v="53.4630583"/>
    <n v="-2.2913416999999998"/>
    <n v="105"/>
    <n v="68"/>
    <s v="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"/>
    <m/>
    <m/>
    <m/>
    <s v="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"/>
    <s v="Manchester"/>
    <s v="Old Trafford"/>
    <s v="Old Trafford"/>
    <s v="Old Trafford"/>
    <s v="Old Trafford"/>
    <s v="Old Trafford"/>
    <x v="0"/>
    <n v="1"/>
    <n v="7"/>
  </r>
  <r>
    <n v="2036317"/>
    <s v="ENG"/>
    <s v="UKR"/>
    <x v="13"/>
    <s v="Ukraine"/>
    <n v="0.3"/>
    <n v="451"/>
    <n v="-0.3"/>
    <n v="20062"/>
    <n v="2"/>
    <n v="0"/>
    <m/>
    <m/>
    <n v="2"/>
    <n v="0"/>
    <s v="England"/>
    <s v="WIN_REGULAR"/>
    <n v="2024"/>
    <d v="2023-03-26T00:00:00"/>
    <s v="2023-03-26T16:00:00Z"/>
    <n v="1"/>
    <s v="Group C"/>
    <s v="MD2"/>
    <m/>
    <m/>
    <m/>
    <m/>
    <m/>
    <s v="FINISHED"/>
    <s v="GROUP_STAGE"/>
    <s v="QUALIFYING"/>
    <s v="GROUP"/>
    <n v="83947"/>
    <n v="1100043"/>
    <s v="ENG"/>
    <n v="87360"/>
    <n v="51.555841700000002"/>
    <n v="-0.27959719999999999"/>
    <n v="105"/>
    <n v="68"/>
    <s v="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"/>
    <m/>
    <m/>
    <m/>
    <s v="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"/>
    <s v="London"/>
    <s v="Wembley Stadium"/>
    <s v="Wembley Stadium"/>
    <s v="Wembley Stadium"/>
    <s v="Wembley Stadium"/>
    <s v="Wembley Stadium"/>
    <x v="0"/>
    <n v="0"/>
    <n v="2"/>
  </r>
  <r>
    <n v="2036455"/>
    <s v="ENG"/>
    <s v="ITA"/>
    <x v="13"/>
    <s v="Italy"/>
    <n v="0.3"/>
    <n v="451"/>
    <n v="1"/>
    <n v="1971"/>
    <n v="3"/>
    <n v="1"/>
    <m/>
    <m/>
    <n v="3"/>
    <n v="1"/>
    <s v="England"/>
    <s v="WIN_REGULAR"/>
    <n v="2024"/>
    <d v="2023-10-17T00:00:00"/>
    <s v="2023-10-17T18:45:00Z"/>
    <n v="1"/>
    <s v="Group C"/>
    <s v="MD8"/>
    <n v="66"/>
    <s v="DRY"/>
    <n v="13"/>
    <s v="PARTLY_CLOUDY_NIGHT"/>
    <n v="21"/>
    <s v="FINISHED"/>
    <s v="GROUP_STAGE"/>
    <s v="QUALIFYING"/>
    <s v="GROUP"/>
    <n v="83194"/>
    <n v="1100043"/>
    <s v="ENG"/>
    <n v="87360"/>
    <n v="51.555841700000002"/>
    <n v="-0.27959719999999999"/>
    <n v="105"/>
    <n v="68"/>
    <s v="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"/>
    <m/>
    <m/>
    <m/>
    <s v="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London"/>
    <s v="Wembley Stadium"/>
    <s v="Wembley Stadium"/>
    <s v="Wembley Stadium"/>
    <s v="Wembley Stadium"/>
    <s v="Wembley Stadium"/>
    <x v="0"/>
    <n v="0"/>
    <n v="2"/>
  </r>
  <r>
    <n v="2036479"/>
    <s v="ENG"/>
    <s v="MLT"/>
    <x v="13"/>
    <s v="Malta"/>
    <n v="0.3"/>
    <n v="451"/>
    <n v="0"/>
    <n v="0"/>
    <n v="2"/>
    <n v="0"/>
    <m/>
    <m/>
    <n v="2"/>
    <n v="0"/>
    <s v="England"/>
    <s v="WIN_REGULAR"/>
    <n v="2024"/>
    <d v="2023-11-17T00:00:00"/>
    <s v="2023-11-17T19:45:00Z"/>
    <n v="0"/>
    <s v="Group C"/>
    <s v="MD9"/>
    <m/>
    <m/>
    <m/>
    <m/>
    <m/>
    <s v="FINISHED"/>
    <s v="GROUP_STAGE"/>
    <s v="QUALIFYING"/>
    <s v="GROUP"/>
    <n v="81388"/>
    <n v="1100043"/>
    <s v="ENG"/>
    <n v="87360"/>
    <n v="51.555841700000002"/>
    <n v="-0.27959719999999999"/>
    <n v="105"/>
    <n v="68"/>
    <s v="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"/>
    <m/>
    <m/>
    <m/>
    <s v="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"/>
    <s v="London"/>
    <s v="Wembley Stadium"/>
    <s v="Wembley Stadium"/>
    <s v="Wembley Stadium"/>
    <s v="Wembley Stadium"/>
    <s v="Wembley Stadium"/>
    <x v="0"/>
    <n v="0"/>
    <n v="2"/>
  </r>
  <r>
    <n v="2036405"/>
    <s v="ESP"/>
    <s v="CYP"/>
    <x v="14"/>
    <s v="Cyprus"/>
    <n v="-0.1"/>
    <n v="545"/>
    <n v="0"/>
    <n v="0"/>
    <n v="6"/>
    <n v="0"/>
    <m/>
    <m/>
    <n v="6"/>
    <n v="0"/>
    <s v="Spain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17311"/>
    <n v="63654"/>
    <s v="ESP"/>
    <n v="19174"/>
    <n v="37.153008300000003"/>
    <n v="-3.5957583"/>
    <n v="105"/>
    <n v="68"/>
    <s v="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"/>
    <m/>
    <m/>
    <m/>
    <s v="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"/>
    <s v="Granada"/>
    <s v="Estadio Municipal Nuevo Los Carmenes"/>
    <s v="Estadio Municipal Nuevo Los CÃ¡rmenes"/>
    <s v="Estadio Municipal  Nuevo Los CÃ¡rmenes"/>
    <s v="Estadio Municipal  Nuevo Los CÃ¡rmenes"/>
    <s v="Estadio Municipal Nuevo Los Carmenes"/>
    <x v="0"/>
    <n v="0"/>
    <n v="6"/>
  </r>
  <r>
    <n v="2036291"/>
    <s v="ESP"/>
    <s v="NOR"/>
    <x v="14"/>
    <s v="Norway"/>
    <n v="-0.1"/>
    <n v="545"/>
    <n v="0"/>
    <n v="0"/>
    <n v="3"/>
    <n v="0"/>
    <m/>
    <m/>
    <n v="3"/>
    <n v="0"/>
    <s v="Spain"/>
    <s v="WIN_REGULAR"/>
    <n v="2024"/>
    <d v="2023-03-25T00:00:00"/>
    <s v="2023-03-25T19:45:00Z"/>
    <n v="1"/>
    <s v="Group A"/>
    <s v="MD1"/>
    <m/>
    <m/>
    <m/>
    <m/>
    <m/>
    <s v="FINISHED"/>
    <s v="GROUP_STAGE"/>
    <s v="QUALIFYING"/>
    <s v="GROUP"/>
    <n v="29214"/>
    <n v="63226"/>
    <s v="ESP"/>
    <n v="30370"/>
    <n v="36.7340917"/>
    <n v="-4.4264416999999998"/>
    <n v="105"/>
    <n v="68"/>
    <s v="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"/>
    <m/>
    <m/>
    <m/>
    <s v="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"/>
    <s v="Malaga"/>
    <s v="La Rosaleda"/>
    <s v="La Rosaleda"/>
    <s v="La Rosaleda"/>
    <s v="La Rosaleda"/>
    <s v="La Rosaleda"/>
    <x v="0"/>
    <n v="0"/>
    <n v="3"/>
  </r>
  <r>
    <n v="2036428"/>
    <s v="ESP"/>
    <s v="SCO"/>
    <x v="14"/>
    <s v="Scotland"/>
    <n v="-0.1"/>
    <n v="545"/>
    <n v="-2.4"/>
    <n v="20868"/>
    <n v="2"/>
    <n v="0"/>
    <m/>
    <m/>
    <n v="2"/>
    <n v="0"/>
    <s v="Spain"/>
    <s v="WIN_REGULAR"/>
    <n v="2024"/>
    <d v="2023-10-12T00:00:00"/>
    <s v="2023-10-12T18:45:00Z"/>
    <n v="2"/>
    <s v="Group A"/>
    <s v="MD7"/>
    <m/>
    <m/>
    <m/>
    <m/>
    <m/>
    <s v="FINISHED"/>
    <s v="GROUP_STAGE"/>
    <s v="QUALIFYING"/>
    <s v="GROUP"/>
    <n v="45623"/>
    <n v="74459"/>
    <s v="ESP"/>
    <n v="57619"/>
    <n v="37.417261099999997"/>
    <n v="-6.0046333000000001"/>
    <n v="105"/>
    <n v="68"/>
    <s v="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"/>
    <m/>
    <m/>
    <m/>
    <s v="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"/>
    <s v="Seville"/>
    <s v="Estadio La Cartuja de Sevilla"/>
    <s v="Stadium La Cartuja Sevilla"/>
    <s v="La Cartuja de Sevilla"/>
    <s v="La Cartuja Stadium"/>
    <s v="Estadio La Cartuja de Sevilla"/>
    <x v="0"/>
    <n v="0"/>
    <n v="2"/>
  </r>
  <r>
    <n v="2036497"/>
    <s v="ESP"/>
    <s v="GEO"/>
    <x v="14"/>
    <s v="Georgia"/>
    <n v="-0.1"/>
    <n v="545"/>
    <n v="-1.7"/>
    <n v="66820"/>
    <n v="3"/>
    <n v="1"/>
    <m/>
    <m/>
    <n v="3"/>
    <n v="1"/>
    <s v="Spain"/>
    <s v="WIN_REGULAR"/>
    <n v="2024"/>
    <d v="2023-11-19T00:00:00"/>
    <s v="2023-11-19T19:45:00Z"/>
    <n v="1"/>
    <s v="Group A"/>
    <s v="MD10"/>
    <m/>
    <m/>
    <m/>
    <m/>
    <m/>
    <s v="FINISHED"/>
    <s v="GROUP_STAGE"/>
    <s v="QUALIFYING"/>
    <s v="GROUP"/>
    <n v="24146"/>
    <n v="63236"/>
    <s v="ESP"/>
    <n v="27066"/>
    <n v="41.644580599999998"/>
    <n v="-4.7612193999999999"/>
    <n v="105"/>
    <n v="68"/>
    <s v="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"/>
    <m/>
    <m/>
    <m/>
    <s v="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"/>
    <s v="Valladolid"/>
    <s v="JosÃ© Zorrilla"/>
    <s v="JosÃ© Zorrilla"/>
    <s v="JosÃ© Zorrilla"/>
    <s v="JosÃ© Zorrilla"/>
    <s v="JosÃ© Zorrilla"/>
    <x v="0"/>
    <n v="0"/>
    <n v="2"/>
  </r>
  <r>
    <n v="2036439"/>
    <s v="EST"/>
    <s v="AZE"/>
    <x v="15"/>
    <s v="Azerbaijan"/>
    <n v="0"/>
    <n v="0"/>
    <n v="0"/>
    <n v="0"/>
    <n v="0"/>
    <n v="2"/>
    <m/>
    <m/>
    <n v="0"/>
    <n v="2"/>
    <s v="Azerbaijan"/>
    <s v="WIN_REGULAR"/>
    <n v="2024"/>
    <d v="2023-10-13T00:00:00"/>
    <s v="2023-10-13T16:00:00Z"/>
    <n v="3"/>
    <s v="Group F"/>
    <s v="MD7"/>
    <m/>
    <m/>
    <m/>
    <m/>
    <m/>
    <s v="FINISHED"/>
    <s v="GROUP_STAGE"/>
    <s v="QUALIFYING"/>
    <s v="GROUP"/>
    <n v="5652"/>
    <n v="77966"/>
    <s v="EST"/>
    <n v="14336"/>
    <n v="59.421358300000001"/>
    <n v="24.732155599999999"/>
    <n v="105"/>
    <n v="68"/>
    <s v="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"/>
    <m/>
    <m/>
    <m/>
    <s v="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"/>
    <s v="Tallinn"/>
    <s v="A. Le Coq Arena"/>
    <s v="A. Le Coq Arena"/>
    <s v="LillekÃ¼la Stadium"/>
    <s v="LillekÃ¼la Stadium"/>
    <s v="A. Le Coq Arena"/>
    <x v="0"/>
    <n v="0"/>
    <n v="-2"/>
  </r>
  <r>
    <n v="2036484"/>
    <s v="EST"/>
    <s v="AUT"/>
    <x v="15"/>
    <s v="Austria"/>
    <n v="0"/>
    <n v="0"/>
    <n v="-1.2"/>
    <n v="6048"/>
    <n v="0"/>
    <n v="2"/>
    <m/>
    <m/>
    <n v="0"/>
    <n v="2"/>
    <s v="Austria"/>
    <s v="WIN_REGULAR"/>
    <n v="2024"/>
    <d v="2023-11-16T00:00:00"/>
    <s v="2023-11-16T17:00:00Z"/>
    <n v="2"/>
    <s v="Group F"/>
    <s v="MD9"/>
    <m/>
    <m/>
    <m/>
    <m/>
    <m/>
    <s v="FINISHED"/>
    <s v="GROUP_STAGE"/>
    <s v="QUALIFYING"/>
    <s v="GROUP"/>
    <n v="4488"/>
    <n v="77966"/>
    <s v="EST"/>
    <n v="14336"/>
    <n v="59.421358300000001"/>
    <n v="24.732155599999999"/>
    <n v="105"/>
    <n v="68"/>
    <s v="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"/>
    <m/>
    <m/>
    <m/>
    <s v="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"/>
    <s v="Tallinn"/>
    <s v="A. Le Coq Arena"/>
    <s v="A. Le Coq Arena"/>
    <s v="LillekÃ¼la Stadium"/>
    <s v="LillekÃ¼la Stadium"/>
    <s v="A. Le Coq Arena"/>
    <x v="0"/>
    <n v="0"/>
    <n v="-2"/>
  </r>
  <r>
    <n v="2036370"/>
    <s v="EST"/>
    <s v="BEL"/>
    <x v="15"/>
    <s v="Belgium"/>
    <n v="0"/>
    <n v="0"/>
    <n v="1.1000000000000001"/>
    <n v="2488"/>
    <n v="0"/>
    <n v="3"/>
    <m/>
    <m/>
    <n v="0"/>
    <n v="3"/>
    <s v="Belgium"/>
    <s v="WIN_REGULAR"/>
    <n v="2024"/>
    <d v="2023-06-20T00:00:00"/>
    <s v="2023-06-20T18:45:00Z"/>
    <n v="3"/>
    <s v="Group F"/>
    <s v="MD4"/>
    <m/>
    <m/>
    <m/>
    <m/>
    <m/>
    <s v="FINISHED"/>
    <s v="GROUP_STAGE"/>
    <s v="QUALIFYING"/>
    <s v="GROUP"/>
    <n v="11772"/>
    <n v="77966"/>
    <s v="EST"/>
    <n v="14336"/>
    <n v="59.421358300000001"/>
    <n v="24.732155599999999"/>
    <n v="105"/>
    <n v="68"/>
    <s v="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"/>
    <m/>
    <m/>
    <m/>
    <s v="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"/>
    <s v="Tallinn"/>
    <s v="A. Le Coq Arena"/>
    <s v="A. Le Coq Arena"/>
    <s v="LillekÃ¼la Stadium"/>
    <s v="LillekÃ¼la Stadium"/>
    <s v="A. Le Coq Arena"/>
    <x v="0"/>
    <n v="0"/>
    <n v="-3"/>
  </r>
  <r>
    <n v="2036393"/>
    <s v="EST"/>
    <s v="SWE"/>
    <x v="15"/>
    <s v="Sweden"/>
    <n v="0"/>
    <n v="0"/>
    <n v="0"/>
    <n v="0"/>
    <n v="0"/>
    <n v="5"/>
    <m/>
    <m/>
    <n v="0"/>
    <n v="5"/>
    <s v="Sweden"/>
    <s v="WIN_REGULAR"/>
    <n v="2024"/>
    <d v="2023-09-09T00:00:00"/>
    <s v="2023-09-09T16:00:00Z"/>
    <n v="3"/>
    <s v="Group F"/>
    <s v="MD5"/>
    <m/>
    <m/>
    <m/>
    <m/>
    <m/>
    <s v="FINISHED"/>
    <s v="GROUP_STAGE"/>
    <s v="QUALIFYING"/>
    <s v="GROUP"/>
    <n v="11411"/>
    <n v="77966"/>
    <s v="EST"/>
    <n v="14336"/>
    <n v="59.421358300000001"/>
    <n v="24.732155599999999"/>
    <n v="105"/>
    <n v="68"/>
    <s v="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"/>
    <m/>
    <m/>
    <m/>
    <s v="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"/>
    <s v="Tallinn"/>
    <s v="A. Le Coq Arena"/>
    <s v="A. Le Coq Arena"/>
    <s v="LillekÃ¼la Stadium"/>
    <s v="LillekÃ¼la Stadium"/>
    <s v="A. Le Coq Arena"/>
    <x v="0"/>
    <n v="0"/>
    <n v="-5"/>
  </r>
  <r>
    <n v="2036374"/>
    <s v="FIN"/>
    <s v="SMR"/>
    <x v="16"/>
    <s v="San Marino"/>
    <n v="0"/>
    <n v="0"/>
    <n v="0"/>
    <n v="0"/>
    <n v="6"/>
    <n v="0"/>
    <m/>
    <m/>
    <n v="6"/>
    <n v="0"/>
    <s v="Finland"/>
    <s v="WIN_REGULAR"/>
    <n v="2024"/>
    <d v="2023-06-19T00:00:00"/>
    <s v="2023-06-19T16:00:00Z"/>
    <n v="3"/>
    <s v="Group H"/>
    <s v="MD4"/>
    <m/>
    <m/>
    <m/>
    <m/>
    <m/>
    <s v="FINISHED"/>
    <s v="GROUP_STAGE"/>
    <s v="QUALIFYING"/>
    <s v="GROUP"/>
    <n v="32812"/>
    <n v="62101"/>
    <s v="FIN"/>
    <n v="36251"/>
    <n v="60.186961099999998"/>
    <n v="24.927258299999998"/>
    <n v="105"/>
    <n v="68"/>
    <s v="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"/>
    <m/>
    <m/>
    <m/>
    <s v="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"/>
    <s v="Helsinki"/>
    <s v="Helsinki Olympic Stadium"/>
    <s v="Helsinki Olympic Stadium"/>
    <s v="Helsinki Olympic Stadium"/>
    <s v="Helsingin olympiastadion"/>
    <s v="Helsinki Olympic Stadium"/>
    <x v="0"/>
    <n v="1"/>
    <n v="6"/>
  </r>
  <r>
    <n v="2036488"/>
    <s v="FIN"/>
    <s v="NIR"/>
    <x v="16"/>
    <s v="Northern Ireland"/>
    <n v="0"/>
    <n v="0"/>
    <n v="0"/>
    <n v="0"/>
    <n v="4"/>
    <n v="0"/>
    <m/>
    <m/>
    <n v="4"/>
    <n v="0"/>
    <s v="Finland"/>
    <s v="WIN_REGULAR"/>
    <n v="2024"/>
    <d v="2023-11-17T00:00:00"/>
    <s v="2023-11-17T17:00:00Z"/>
    <n v="2"/>
    <s v="Group H"/>
    <s v="MD9"/>
    <m/>
    <m/>
    <m/>
    <m/>
    <m/>
    <s v="FINISHED"/>
    <s v="GROUP_STAGE"/>
    <s v="QUALIFYING"/>
    <s v="GROUP"/>
    <n v="28711"/>
    <n v="62101"/>
    <s v="FIN"/>
    <n v="36251"/>
    <n v="60.186961099999998"/>
    <n v="24.927258299999998"/>
    <n v="105"/>
    <n v="68"/>
    <s v="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"/>
    <m/>
    <m/>
    <m/>
    <s v="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"/>
    <s v="Helsinki"/>
    <s v="Helsinki Olympic Stadium"/>
    <s v="Helsinki Olympic Stadium"/>
    <s v="Helsinki Olympic Stadium"/>
    <s v="Helsingin olympiastadion"/>
    <s v="Helsinki Olympic Stadium"/>
    <x v="0"/>
    <n v="0"/>
    <n v="4"/>
  </r>
  <r>
    <n v="2036351"/>
    <s v="FIN"/>
    <s v="SVN"/>
    <x v="16"/>
    <s v="Slovenia"/>
    <n v="0"/>
    <n v="0"/>
    <n v="-0.6"/>
    <n v="18358"/>
    <n v="2"/>
    <n v="0"/>
    <m/>
    <m/>
    <n v="2"/>
    <n v="0"/>
    <s v="Finland"/>
    <s v="WIN_REGULAR"/>
    <n v="2024"/>
    <d v="2023-06-16T00:00:00"/>
    <s v="2023-06-16T16:00:00Z"/>
    <n v="3"/>
    <s v="Group H"/>
    <s v="MD3"/>
    <m/>
    <m/>
    <m/>
    <m/>
    <m/>
    <s v="FINISHED"/>
    <s v="GROUP_STAGE"/>
    <s v="QUALIFYING"/>
    <s v="GROUP"/>
    <n v="32560"/>
    <n v="62101"/>
    <s v="FIN"/>
    <n v="36251"/>
    <n v="60.186961099999998"/>
    <n v="24.927258299999998"/>
    <n v="105"/>
    <n v="68"/>
    <s v="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"/>
    <m/>
    <m/>
    <m/>
    <s v="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"/>
    <s v="Helsinki"/>
    <s v="Helsinki Olympic Stadium"/>
    <s v="Helsinki Olympic Stadium"/>
    <s v="Helsinki Olympic Stadium"/>
    <s v="Helsingin olympiastadion"/>
    <s v="Helsinki Olympic Stadium"/>
    <x v="0"/>
    <n v="0"/>
    <n v="2"/>
  </r>
  <r>
    <n v="2036419"/>
    <s v="FIN"/>
    <s v="DEN"/>
    <x v="16"/>
    <s v="Denmark"/>
    <n v="0"/>
    <n v="0"/>
    <n v="0.6"/>
    <n v="5264"/>
    <n v="0"/>
    <n v="1"/>
    <m/>
    <m/>
    <n v="0"/>
    <n v="1"/>
    <s v="Denmark"/>
    <s v="WIN_REGULAR"/>
    <n v="2024"/>
    <d v="2023-09-10T00:00:00"/>
    <s v="2023-09-10T16:00:00Z"/>
    <n v="3"/>
    <s v="Group H"/>
    <s v="MD6"/>
    <m/>
    <m/>
    <m/>
    <m/>
    <m/>
    <s v="FINISHED"/>
    <s v="GROUP_STAGE"/>
    <s v="QUALIFYING"/>
    <s v="GROUP"/>
    <n v="32571"/>
    <n v="62101"/>
    <s v="FIN"/>
    <n v="36251"/>
    <n v="60.186961099999998"/>
    <n v="24.927258299999998"/>
    <n v="105"/>
    <n v="68"/>
    <s v="[{'phase': 'SECOND_HALF', 'time': {'minute': 86, 'second': 40}, 'international_name': 'Pierre-Emile HÃ¸jbjerg', 'club_shirt_name': 'Hojbjerg', 'country_code': 'DEN', 'national_field_position': 'MIDFIELDER', 'national_jersey_number': '23', 'goal_type': 'SCORED'}]"/>
    <m/>
    <m/>
    <m/>
    <s v="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66"/>
    <s v="FIN"/>
    <s v="KAZ"/>
    <x v="16"/>
    <s v="Kazakhstan"/>
    <n v="0"/>
    <n v="0"/>
    <n v="0"/>
    <n v="0"/>
    <n v="1"/>
    <n v="2"/>
    <m/>
    <m/>
    <n v="1"/>
    <n v="2"/>
    <s v="Kazakhstan"/>
    <s v="WIN_REGULAR"/>
    <n v="2024"/>
    <d v="2023-10-17T00:00:00"/>
    <s v="2023-10-17T16:00:00Z"/>
    <n v="3"/>
    <s v="Group H"/>
    <s v="MD8"/>
    <m/>
    <m/>
    <m/>
    <m/>
    <m/>
    <s v="FINISHED"/>
    <s v="GROUP_STAGE"/>
    <s v="QUALIFYING"/>
    <s v="GROUP"/>
    <n v="30375"/>
    <n v="62101"/>
    <s v="FIN"/>
    <n v="36251"/>
    <n v="60.186961099999998"/>
    <n v="24.927258299999998"/>
    <n v="105"/>
    <n v="68"/>
    <s v="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"/>
    <m/>
    <m/>
    <m/>
    <s v="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76"/>
    <s v="FRA"/>
    <s v="GIB"/>
    <x v="17"/>
    <s v="Gibraltar"/>
    <n v="1.2"/>
    <n v="401"/>
    <n v="0"/>
    <n v="0"/>
    <n v="14"/>
    <n v="0"/>
    <m/>
    <m/>
    <n v="14"/>
    <n v="0"/>
    <s v="France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32758"/>
    <n v="250002059"/>
    <s v="FRA"/>
    <n v="32784"/>
    <n v="43.704999999999998"/>
    <n v="7.1925999999999997"/>
    <n v="105"/>
    <n v="68"/>
    <s v="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"/>
    <m/>
    <m/>
    <s v="[{'phase': 'FIRST_HALF', 'time': {'minute': 18, 'second': 14}, 'international_name': 'Ethan Santos', 'club_shirt_name': 'Santos', 'country_code': 'GIB', 'national_field_position': 'DEFENDER', 'national_jersey_number': '15'}]"/>
    <s v="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"/>
    <s v="Nice"/>
    <s v="Allianz Riviera"/>
    <s v="Grand Stade de Nice"/>
    <s v="Grand Stade de Nice"/>
    <s v="Grand Stade de Nice"/>
    <s v="Allianz Riviera"/>
    <x v="0"/>
    <n v="1"/>
    <n v="14"/>
  </r>
  <r>
    <n v="2036292"/>
    <s v="FRA"/>
    <s v="NED"/>
    <x v="17"/>
    <s v="Netherlands"/>
    <n v="1.2"/>
    <n v="401"/>
    <n v="0.1"/>
    <n v="1553"/>
    <n v="4"/>
    <n v="0"/>
    <m/>
    <m/>
    <n v="4"/>
    <n v="0"/>
    <s v="France"/>
    <s v="WIN_REGULAR"/>
    <n v="2024"/>
    <d v="2023-03-24T00:00:00"/>
    <s v="2023-03-24T19:45:00Z"/>
    <n v="1"/>
    <s v="Group B"/>
    <s v="MD1"/>
    <m/>
    <m/>
    <m/>
    <m/>
    <m/>
    <s v="FINISHED"/>
    <s v="GROUP_STAGE"/>
    <s v="QUALIFYING"/>
    <s v="GROUP"/>
    <n v="77328"/>
    <n v="70584"/>
    <s v="FRA"/>
    <n v="81286"/>
    <n v="48.924547199999999"/>
    <n v="2.3600667"/>
    <n v="105"/>
    <n v="68"/>
    <s v="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"/>
    <s v="[{'phase': 'SECOND_HALF', 'time': {'injuryMinute': 5, 'minute': 90, 'second': 56}, 'international_name': 'Memphis Depay', 'club_shirt_name': 'MEMPHIS', 'country_code': 'NED', 'national_field_position': 'FORWARD', 'national_jersey_number': '10', 'penalty_type': 'MISSED'}]"/>
    <m/>
    <m/>
    <s v="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"/>
    <s v="Saint-Denis"/>
    <s v="Stade de France"/>
    <s v="Stade de France"/>
    <s v="Stade de France"/>
    <s v="Stade de France"/>
    <s v="Stade de France"/>
    <x v="0"/>
    <n v="0"/>
    <n v="4"/>
  </r>
  <r>
    <n v="2036384"/>
    <s v="FRA"/>
    <s v="IRL"/>
    <x v="17"/>
    <s v="Republic of Ireland"/>
    <n v="1.2"/>
    <n v="401"/>
    <n v="0"/>
    <n v="0"/>
    <n v="2"/>
    <n v="0"/>
    <m/>
    <m/>
    <n v="2"/>
    <n v="0"/>
    <s v="France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43995"/>
    <n v="57779"/>
    <s v="FRA"/>
    <n v="47926"/>
    <n v="48.841433299999998"/>
    <n v="2.2530332999999998"/>
    <n v="105"/>
    <n v="68"/>
    <s v="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"/>
    <m/>
    <m/>
    <m/>
    <s v="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"/>
    <s v="Paris"/>
    <s v="Parc des Princes"/>
    <s v="Parc des Princes"/>
    <s v="Parc des Princes"/>
    <s v="Parc des Princes"/>
    <s v="Parc des Princes"/>
    <x v="0"/>
    <n v="0"/>
    <n v="2"/>
  </r>
  <r>
    <n v="2036361"/>
    <s v="FRA"/>
    <s v="GRE"/>
    <x v="17"/>
    <s v="Greece"/>
    <n v="1.2"/>
    <n v="401"/>
    <n v="0"/>
    <n v="0"/>
    <n v="1"/>
    <n v="0"/>
    <m/>
    <m/>
    <n v="1"/>
    <n v="0"/>
    <s v="France"/>
    <s v="WIN_REGULAR"/>
    <n v="2024"/>
    <d v="2023-06-19T00:00:00"/>
    <s v="2023-06-19T18:45:00Z"/>
    <n v="2"/>
    <s v="Group B"/>
    <s v="MD4"/>
    <m/>
    <m/>
    <m/>
    <m/>
    <m/>
    <s v="FINISHED"/>
    <s v="GROUP_STAGE"/>
    <s v="QUALIFYING"/>
    <s v="GROUP"/>
    <n v="76500"/>
    <n v="70584"/>
    <s v="FRA"/>
    <n v="81286"/>
    <n v="48.924547199999999"/>
    <n v="2.3600667"/>
    <n v="105"/>
    <n v="68"/>
    <s v="[{'phase': 'SECOND_HALF', 'time': {'minute': 55, 'second': 53}, 'international_name': 'Kylian MbappÃ©', 'club_shirt_name': 'MbappÃ©', 'country_code': 'FRA', 'national_field_position': 'FORWARD', 'national_jersey_number': '10', 'goal_type': 'PENALTY'}]"/>
    <s v="[{'phase': 'SECOND_HALF', 'time': {'minute': 53, 'second': 52}, 'international_name': 'Kylian MbappÃ©', 'club_shirt_name': 'MbappÃ©', 'country_code': 'FRA', 'national_field_position': 'FORWARD', 'national_jersey_number': '10', 'penalty_type': 'MISSED'}]"/>
    <m/>
    <s v="[{'phase': 'SECOND_HALF', 'time': {'minute': 70, 'second': 20}, 'international_name': 'Konstantinos Mavropanos', 'club_shirt_name': 'Mavropanos', 'country_code': 'GRE', 'national_field_position': 'DEFENDER', 'national_jersey_number': '4'}]"/>
    <s v="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"/>
    <s v="Saint-Denis"/>
    <s v="Stade de France"/>
    <s v="Stade de France"/>
    <s v="Stade de France"/>
    <s v="Stade de France"/>
    <s v="Stade de France"/>
    <x v="0"/>
    <n v="0"/>
    <n v="1"/>
  </r>
  <r>
    <n v="2036413"/>
    <s v="FRO"/>
    <s v="MDA"/>
    <x v="18"/>
    <s v="Moldova"/>
    <n v="0"/>
    <n v="0"/>
    <n v="0"/>
    <n v="0"/>
    <n v="0"/>
    <n v="1"/>
    <m/>
    <m/>
    <n v="0"/>
    <n v="1"/>
    <s v="Moldova"/>
    <s v="WIN_REGULAR"/>
    <n v="2024"/>
    <d v="2023-09-10T00:00:00"/>
    <s v="2023-09-10T16:00:00Z"/>
    <n v="1"/>
    <s v="Group E"/>
    <s v="MD6"/>
    <m/>
    <m/>
    <m/>
    <m/>
    <m/>
    <s v="FINISHED"/>
    <s v="GROUP_STAGE"/>
    <s v="QUALIFYING"/>
    <s v="GROUP"/>
    <n v="2710"/>
    <n v="74169"/>
    <s v="FRO"/>
    <n v="5098"/>
    <n v="62.0191722"/>
    <n v="-6.7780611000000004"/>
    <n v="105"/>
    <n v="68"/>
    <s v="[{'phase': 'SECOND_HALF', 'time': {'minute': 53, 'second': 42}, 'international_name': 'Vadim RaÅ£Äƒ', 'club_shirt_name': 'RaÈ›a', 'country_code': 'MDA', 'national_field_position': 'MIDFIELDER', 'national_jersey_number': '22', 'goal_type': 'SCORED'}]"/>
    <m/>
    <m/>
    <m/>
    <s v="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"/>
    <s v="Torshavn"/>
    <s v="TÃ³rsvÃ¸llur"/>
    <s v="TÃ³rsvÃ¸llur"/>
    <s v="TÃ³rsvÃ¸llur"/>
    <s v="TÃ³rsvÃ¸llur"/>
    <s v="TÃ³rsvÃ¸llur"/>
    <x v="0"/>
    <n v="0"/>
    <n v="-1"/>
  </r>
  <r>
    <n v="2036368"/>
    <s v="FRO"/>
    <s v="ALB"/>
    <x v="18"/>
    <s v="Albania"/>
    <n v="0"/>
    <n v="0"/>
    <n v="-2.2000000000000002"/>
    <n v="48468"/>
    <n v="1"/>
    <n v="3"/>
    <m/>
    <m/>
    <n v="1"/>
    <n v="3"/>
    <s v="Albania"/>
    <s v="WIN_REGULAR"/>
    <n v="2024"/>
    <d v="2023-06-20T00:00:00"/>
    <s v="2023-06-20T18:45:00Z"/>
    <n v="1"/>
    <s v="Group E"/>
    <s v="MD4"/>
    <m/>
    <m/>
    <m/>
    <m/>
    <m/>
    <s v="FINISHED"/>
    <s v="GROUP_STAGE"/>
    <s v="QUALIFYING"/>
    <s v="GROUP"/>
    <n v="2507"/>
    <n v="74169"/>
    <s v="FRO"/>
    <n v="5098"/>
    <n v="62.0191722"/>
    <n v="-6.7780611000000004"/>
    <n v="105"/>
    <n v="68"/>
    <s v="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"/>
    <s v="[{'phase': 'FIRST_HALF', 'time': {'minute': 32, 'second': 59}, 'international_name': 'Sokol Ã‡ikalleshi', 'club_shirt_name': 'CIKALLESHI', 'country_code': 'ALB', 'national_field_position': 'FORWARD', 'national_jersey_number': '16', 'penalty_type': 'MISSED'}]"/>
    <m/>
    <m/>
    <s v="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"/>
    <s v="Torshavn"/>
    <s v="TÃ³rsvÃ¸llur"/>
    <s v="TÃ³rsvÃ¸llur"/>
    <s v="TÃ³rsvÃ¸llur"/>
    <s v="TÃ³rsvÃ¸llur"/>
    <s v="TÃ³rsvÃ¸llur"/>
    <x v="0"/>
    <n v="0"/>
    <n v="-2"/>
  </r>
  <r>
    <n v="2036437"/>
    <s v="FRO"/>
    <s v="POL"/>
    <x v="18"/>
    <s v="Poland"/>
    <n v="0"/>
    <n v="0"/>
    <n v="-0.1"/>
    <n v="17538"/>
    <n v="0"/>
    <n v="2"/>
    <m/>
    <m/>
    <n v="0"/>
    <n v="2"/>
    <s v="Poland"/>
    <s v="WIN_REGULAR"/>
    <n v="2024"/>
    <d v="2023-10-12T00:00:00"/>
    <s v="2023-10-12T18:45:00Z"/>
    <n v="1"/>
    <s v="Group E"/>
    <s v="MD7"/>
    <m/>
    <m/>
    <m/>
    <m/>
    <m/>
    <s v="FINISHED"/>
    <s v="GROUP_STAGE"/>
    <s v="QUALIFYING"/>
    <s v="GROUP"/>
    <n v="3220"/>
    <n v="74169"/>
    <s v="FRO"/>
    <n v="5098"/>
    <n v="62.0191722"/>
    <n v="-6.7780611000000004"/>
    <n v="105"/>
    <n v="68"/>
    <s v="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"/>
    <m/>
    <m/>
    <s v="[{'phase': 'SECOND_HALF', 'time': {'minute': 49, 'second': 29}, 'international_name': 'HÃ¸rdur Askham', 'club_shirt_name': 'Askham', 'country_code': 'FRO', 'national_field_position': 'DEFENDER', 'national_jersey_number': '13'}]"/>
    <s v="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"/>
    <s v="Torshavn"/>
    <s v="TÃ³rsvÃ¸llur"/>
    <s v="TÃ³rsvÃ¸llur"/>
    <s v="TÃ³rsvÃ¸llur"/>
    <s v="TÃ³rsvÃ¸llur"/>
    <s v="TÃ³rsvÃ¸llur"/>
    <x v="0"/>
    <n v="0"/>
    <n v="-2"/>
  </r>
  <r>
    <n v="2036345"/>
    <s v="FRO"/>
    <s v="CZE"/>
    <x v="18"/>
    <s v="Czechia"/>
    <n v="0"/>
    <n v="0"/>
    <n v="-1.4"/>
    <n v="15861"/>
    <n v="0"/>
    <n v="3"/>
    <m/>
    <m/>
    <n v="0"/>
    <n v="3"/>
    <s v="Czechia"/>
    <s v="WIN_REGULAR"/>
    <n v="2024"/>
    <d v="2023-06-17T00:00:00"/>
    <s v="2023-06-17T18:45:00Z"/>
    <n v="1"/>
    <s v="Group E"/>
    <s v="MD3"/>
    <m/>
    <m/>
    <m/>
    <m/>
    <m/>
    <s v="FINISHED"/>
    <s v="GROUP_STAGE"/>
    <s v="QUALIFYING"/>
    <s v="GROUP"/>
    <n v="2232"/>
    <n v="74169"/>
    <s v="FRO"/>
    <n v="5098"/>
    <n v="62.0191722"/>
    <n v="-6.7780611000000004"/>
    <n v="105"/>
    <n v="68"/>
    <s v="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"/>
    <m/>
    <m/>
    <m/>
    <s v="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"/>
    <s v="Torshavn"/>
    <s v="TÃ³rsvÃ¸llur"/>
    <s v="TÃ³rsvÃ¸llur"/>
    <s v="TÃ³rsvÃ¸llur"/>
    <s v="TÃ³rsvÃ¸llur"/>
    <s v="TÃ³rsvÃ¸llur"/>
    <x v="0"/>
    <n v="0"/>
    <n v="-3"/>
  </r>
  <r>
    <n v="2036451"/>
    <s v="GEO"/>
    <s v="CYP"/>
    <x v="19"/>
    <s v="Cyprus"/>
    <n v="-1.7"/>
    <n v="66820"/>
    <n v="0"/>
    <n v="0"/>
    <n v="4"/>
    <n v="0"/>
    <m/>
    <m/>
    <n v="4"/>
    <n v="0"/>
    <s v="Georgia"/>
    <s v="WIN_REGULAR"/>
    <n v="2024"/>
    <d v="2023-10-15T00:00:00"/>
    <s v="2023-10-15T13:00:00Z"/>
    <n v="4"/>
    <s v="Group A"/>
    <s v="MD8"/>
    <m/>
    <m/>
    <m/>
    <m/>
    <m/>
    <s v="FINISHED"/>
    <s v="GROUP_STAGE"/>
    <s v="QUALIFYING"/>
    <s v="GROUP"/>
    <n v="15871"/>
    <n v="66195"/>
    <s v="GEO"/>
    <n v="22754"/>
    <n v="41.709827799999999"/>
    <n v="44.746205600000003"/>
    <n v="105"/>
    <n v="68"/>
    <s v="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"/>
    <m/>
    <m/>
    <m/>
    <s v="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"/>
    <s v="Tbilisi"/>
    <s v="Mikheil Meskhi I Stadium"/>
    <s v="Mikheil Meskhi Stadioni"/>
    <s v="Mikheil Meskhi I Stadium"/>
    <s v="Meskhi Stadium"/>
    <s v="Mikheil Meskhi I Stadium"/>
    <x v="0"/>
    <n v="0"/>
    <n v="4"/>
  </r>
  <r>
    <n v="2039641"/>
    <s v="GEO"/>
    <s v="LUX"/>
    <x v="19"/>
    <s v="Luxembourg"/>
    <n v="-1.7"/>
    <n v="66820"/>
    <n v="0"/>
    <n v="0"/>
    <n v="2"/>
    <n v="0"/>
    <m/>
    <m/>
    <n v="2"/>
    <n v="0"/>
    <s v="Georgia"/>
    <s v="WIN_REGULAR"/>
    <n v="2024"/>
    <d v="2024-03-21T00:00:00"/>
    <s v="2024-03-21T17:00:00Z"/>
    <n v="4"/>
    <m/>
    <s v="MD11"/>
    <m/>
    <m/>
    <m/>
    <m/>
    <m/>
    <s v="FINISHED"/>
    <s v="SINGLE"/>
    <s v="FINAL_TOURNAMENT_PLAY_OFF"/>
    <s v="KNOCK_OUT"/>
    <n v="51404"/>
    <n v="62104"/>
    <s v="GEO"/>
    <n v="44000"/>
    <n v="41.7229472"/>
    <n v="44.7897806"/>
    <n v="105"/>
    <n v="68"/>
    <s v="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"/>
    <m/>
    <m/>
    <s v="[{'phase': 'SECOND_HALF', 'time': {'minute': 58, 'second': 25}, 'international_name': 'Maxime Chanot', 'club_shirt_name': 'Chanot', 'country_code': 'LUX', 'national_field_position': 'DEFENDER', 'national_jersey_number': '2'}]"/>
    <s v="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2"/>
  </r>
  <r>
    <n v="2036313"/>
    <s v="GEO"/>
    <s v="NOR"/>
    <x v="19"/>
    <s v="Norway"/>
    <n v="-1.7"/>
    <n v="66820"/>
    <n v="0"/>
    <n v="0"/>
    <n v="1"/>
    <n v="1"/>
    <m/>
    <m/>
    <n v="1"/>
    <n v="1"/>
    <m/>
    <s v="DRAW"/>
    <n v="2024"/>
    <d v="2023-03-28T00:00:00"/>
    <s v="2023-03-28T16:00:00Z"/>
    <n v="4"/>
    <s v="Group A"/>
    <s v="MD2"/>
    <m/>
    <m/>
    <m/>
    <m/>
    <m/>
    <s v="FINISHED"/>
    <s v="GROUP_STAGE"/>
    <s v="QUALIFYING"/>
    <s v="GROUP"/>
    <n v="20300"/>
    <n v="250004268"/>
    <s v="GEO"/>
    <n v="20383"/>
    <n v="41.635272999999998"/>
    <n v="41.618972999999997"/>
    <n v="105"/>
    <n v="68"/>
    <s v="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"/>
    <m/>
    <m/>
    <m/>
    <s v="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"/>
    <s v="Batumi"/>
    <s v="AdjaraBet Arena"/>
    <s v="Batumi Arena"/>
    <s v="Batumi Stadium"/>
    <s v="Batumi Arena"/>
    <s v="AdjaraBet Arena"/>
    <x v="0"/>
    <n v="0"/>
    <n v="0"/>
  </r>
  <r>
    <n v="2036474"/>
    <s v="GEO"/>
    <s v="SCO"/>
    <x v="19"/>
    <s v="Scotland"/>
    <n v="-1.7"/>
    <n v="66820"/>
    <n v="-2.4"/>
    <n v="20868"/>
    <n v="2"/>
    <n v="2"/>
    <m/>
    <m/>
    <n v="2"/>
    <n v="2"/>
    <m/>
    <s v="DRAW"/>
    <n v="2024"/>
    <d v="2023-11-16T00:00:00"/>
    <s v="2023-11-16T17:00:00Z"/>
    <n v="4"/>
    <s v="Group A"/>
    <s v="MD9"/>
    <m/>
    <m/>
    <m/>
    <m/>
    <m/>
    <s v="FINISHED"/>
    <s v="GROUP_STAGE"/>
    <s v="QUALIFYING"/>
    <s v="GROUP"/>
    <n v="44595"/>
    <n v="62104"/>
    <s v="GEO"/>
    <n v="44000"/>
    <n v="41.7229472"/>
    <n v="44.7897806"/>
    <n v="105"/>
    <n v="68"/>
    <s v="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"/>
    <m/>
    <m/>
    <m/>
    <s v="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9647"/>
    <s v="GEO"/>
    <s v="GRE"/>
    <x v="19"/>
    <s v="Greece"/>
    <n v="-1.7"/>
    <n v="66820"/>
    <n v="0"/>
    <n v="0"/>
    <n v="0"/>
    <n v="0"/>
    <n v="4"/>
    <n v="2"/>
    <n v="0"/>
    <n v="0"/>
    <s v="Georgia"/>
    <s v="WIN_ON_PENALTIES"/>
    <n v="2024"/>
    <d v="2024-03-26T00:00:00"/>
    <s v="2024-03-26T17:00:00Z"/>
    <n v="4"/>
    <m/>
    <s v="MD12"/>
    <m/>
    <m/>
    <m/>
    <m/>
    <m/>
    <s v="FINISHED"/>
    <s v="SINGLE"/>
    <s v="FINAL_TOURNAMENT_PLAY_OFF"/>
    <s v="KNOCK_OUT"/>
    <n v="44000"/>
    <n v="62104"/>
    <s v="GEO"/>
    <n v="44000"/>
    <n v="41.7229472"/>
    <n v="44.7897806"/>
    <n v="105"/>
    <n v="68"/>
    <m/>
    <m/>
    <s v="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"/>
    <s v="[{'phase': 'FIRST_HALF', 'time': {'injuryMinute': 3, 'minute': 45, 'second': 5}, 'international_name': 'Giorgi Loria', 'club_shirt_name': 'Loria', 'country_code': 'GEO', 'national_field_position': 'GOALKEEPER', 'national_jersey_number': '1'}]"/>
    <s v="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6382"/>
    <s v="GEO"/>
    <s v="ESP"/>
    <x v="19"/>
    <s v="Spain"/>
    <n v="-1.7"/>
    <n v="66820"/>
    <n v="-0.1"/>
    <n v="545"/>
    <n v="1"/>
    <n v="7"/>
    <m/>
    <m/>
    <n v="1"/>
    <n v="7"/>
    <s v="Spain"/>
    <s v="WIN_REGULAR"/>
    <n v="2024"/>
    <d v="2023-09-08T00:00:00"/>
    <s v="2023-09-08T16:00:00Z"/>
    <n v="4"/>
    <s v="Group A"/>
    <s v="MD5"/>
    <m/>
    <m/>
    <m/>
    <m/>
    <m/>
    <s v="FINISHED"/>
    <s v="GROUP_STAGE"/>
    <s v="QUALIFYING"/>
    <s v="GROUP"/>
    <n v="51694"/>
    <n v="62104"/>
    <s v="GEO"/>
    <n v="44000"/>
    <n v="41.7229472"/>
    <n v="44.7897806"/>
    <n v="105"/>
    <n v="68"/>
    <s v="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"/>
    <m/>
    <m/>
    <m/>
    <s v="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-6"/>
  </r>
  <r>
    <n v="2036293"/>
    <s v="GIB"/>
    <s v="GRE"/>
    <x v="20"/>
    <s v="Greece"/>
    <n v="0"/>
    <n v="0"/>
    <n v="0"/>
    <n v="0"/>
    <n v="0"/>
    <n v="3"/>
    <m/>
    <m/>
    <n v="0"/>
    <n v="3"/>
    <s v="Greece"/>
    <s v="WIN_REGULAR"/>
    <n v="2024"/>
    <d v="2023-03-24T00:00:00"/>
    <s v="2023-03-24T19:45:00Z"/>
    <n v="0"/>
    <s v="Group B"/>
    <s v="MD1"/>
    <m/>
    <m/>
    <m/>
    <m/>
    <m/>
    <s v="FINISHED"/>
    <s v="GROUP_STAGE"/>
    <s v="QUALIFYING"/>
    <s v="GROUP"/>
    <n v="390"/>
    <n v="83174"/>
    <s v="POR"/>
    <n v="21329"/>
    <n v="37.0882972"/>
    <n v="-7.9747528000000001"/>
    <n v="105"/>
    <n v="68"/>
    <s v="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"/>
    <m/>
    <m/>
    <m/>
    <s v="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"/>
    <s v="Faro-LoulÃ©"/>
    <s v="EstÃ¡dio Algarve"/>
    <s v="EstÃ¡dio Algarve"/>
    <s v="EstÃ¡dio Algarve"/>
    <s v="EstÃ¡dio Algarve"/>
    <s v="EstÃ¡dio Algarve"/>
    <x v="0"/>
    <n v="0"/>
    <n v="-3"/>
  </r>
  <r>
    <n v="2036339"/>
    <s v="GIB"/>
    <s v="FRA"/>
    <x v="20"/>
    <s v="France"/>
    <n v="0"/>
    <n v="0"/>
    <n v="1.2"/>
    <n v="401"/>
    <n v="0"/>
    <n v="3"/>
    <m/>
    <m/>
    <n v="0"/>
    <n v="3"/>
    <s v="France"/>
    <s v="WIN_REGULAR"/>
    <n v="2024"/>
    <d v="2023-06-16T00:00:00"/>
    <s v="2023-06-16T18:45:00Z"/>
    <n v="1"/>
    <s v="Group B"/>
    <s v="MD3"/>
    <m/>
    <m/>
    <m/>
    <m/>
    <m/>
    <s v="FINISHED"/>
    <s v="GROUP_STAGE"/>
    <s v="QUALIFYING"/>
    <s v="GROUP"/>
    <n v="4065"/>
    <n v="83174"/>
    <s v="POR"/>
    <n v="21329"/>
    <n v="37.0882972"/>
    <n v="-7.9747528000000001"/>
    <n v="105"/>
    <n v="68"/>
    <s v="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"/>
    <m/>
    <m/>
    <m/>
    <s v="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"/>
    <s v="Faro-LoulÃ©"/>
    <s v="EstÃ¡dio Algarve"/>
    <s v="EstÃ¡dio Algarve"/>
    <s v="EstÃ¡dio Algarve"/>
    <s v="EstÃ¡dio Algarve"/>
    <s v="EstÃ¡dio Algarve"/>
    <x v="0"/>
    <n v="0"/>
    <n v="-3"/>
  </r>
  <r>
    <n v="2036454"/>
    <s v="GIB"/>
    <s v="IRL"/>
    <x v="20"/>
    <s v="Republic of Ireland"/>
    <n v="0"/>
    <n v="0"/>
    <n v="0"/>
    <n v="0"/>
    <n v="0"/>
    <n v="4"/>
    <m/>
    <m/>
    <n v="0"/>
    <n v="4"/>
    <s v="Republic of Ireland"/>
    <s v="WIN_REGULAR"/>
    <n v="2024"/>
    <d v="2023-10-16T00:00:00"/>
    <s v="2023-10-16T18:45:00Z"/>
    <n v="1"/>
    <s v="Group B"/>
    <s v="MD8"/>
    <m/>
    <m/>
    <m/>
    <m/>
    <m/>
    <s v="FINISHED"/>
    <s v="GROUP_STAGE"/>
    <s v="QUALIFYING"/>
    <s v="GROUP"/>
    <n v="4000"/>
    <n v="83174"/>
    <s v="POR"/>
    <n v="21329"/>
    <n v="37.0882972"/>
    <n v="-7.9747528000000001"/>
    <n v="105"/>
    <n v="68"/>
    <s v="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"/>
    <m/>
    <m/>
    <m/>
    <s v="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"/>
    <s v="Faro-LoulÃ©"/>
    <s v="EstÃ¡dio Algarve"/>
    <s v="EstÃ¡dio Algarve"/>
    <s v="EstÃ¡dio Algarve"/>
    <s v="EstÃ¡dio Algarve"/>
    <s v="EstÃ¡dio Algarve"/>
    <x v="0"/>
    <n v="0"/>
    <n v="-4"/>
  </r>
  <r>
    <n v="2036500"/>
    <s v="GIB"/>
    <s v="NED"/>
    <x v="20"/>
    <s v="Netherlands"/>
    <n v="0"/>
    <n v="0"/>
    <n v="0.1"/>
    <n v="1553"/>
    <n v="0"/>
    <n v="6"/>
    <m/>
    <m/>
    <n v="0"/>
    <n v="6"/>
    <s v="Netherlands"/>
    <s v="WIN_REGULAR"/>
    <n v="2024"/>
    <d v="2023-11-21T00:00:00"/>
    <s v="2023-11-21T19:45:00Z"/>
    <n v="0"/>
    <s v="Group B"/>
    <s v="MD10"/>
    <m/>
    <m/>
    <m/>
    <m/>
    <m/>
    <s v="FINISHED"/>
    <s v="GROUP_STAGE"/>
    <s v="QUALIFYING"/>
    <s v="GROUP"/>
    <n v="2280"/>
    <n v="83174"/>
    <s v="POR"/>
    <n v="21329"/>
    <n v="37.0882972"/>
    <n v="-7.9747528000000001"/>
    <n v="105"/>
    <n v="68"/>
    <s v="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"/>
    <m/>
    <m/>
    <m/>
    <s v="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"/>
    <s v="Faro-LoulÃ©"/>
    <s v="EstÃ¡dio Algarve"/>
    <s v="EstÃ¡dio Algarve"/>
    <s v="EstÃ¡dio Algarve"/>
    <s v="EstÃ¡dio Algarve"/>
    <s v="EstÃ¡dio Algarve"/>
    <x v="0"/>
    <n v="0"/>
    <n v="-6"/>
  </r>
  <r>
    <n v="2036408"/>
    <s v="GRE"/>
    <s v="GIB"/>
    <x v="21"/>
    <s v="Gibraltar"/>
    <n v="0"/>
    <n v="0"/>
    <n v="0"/>
    <n v="0"/>
    <n v="5"/>
    <n v="0"/>
    <m/>
    <m/>
    <n v="5"/>
    <n v="0"/>
    <s v="Greece"/>
    <s v="WIN_REGULAR"/>
    <n v="2024"/>
    <d v="2023-09-10T00:00:00"/>
    <s v="2023-09-10T18:45:00Z"/>
    <n v="3"/>
    <s v="Group B"/>
    <s v="MD6"/>
    <m/>
    <m/>
    <m/>
    <m/>
    <m/>
    <s v="FINISHED"/>
    <s v="GROUP_STAGE"/>
    <s v="QUALIFYING"/>
    <s v="GROUP"/>
    <n v="9774"/>
    <n v="250004933"/>
    <s v="GRE"/>
    <n v="31100"/>
    <n v="38.037242399999997"/>
    <n v="23.741695400000001"/>
    <n v="105"/>
    <n v="68"/>
    <s v="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"/>
    <m/>
    <m/>
    <m/>
    <s v="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"/>
    <s v="Athens"/>
    <s v="OPAP Arena"/>
    <s v="AEK Arena"/>
    <s v="AEK Arena"/>
    <s v="AEK Arena"/>
    <s v="OPAP Arena"/>
    <x v="0"/>
    <n v="0"/>
    <n v="5"/>
  </r>
  <r>
    <n v="2039642"/>
    <s v="GRE"/>
    <s v="KAZ"/>
    <x v="21"/>
    <s v="Kazakhstan"/>
    <n v="0"/>
    <n v="0"/>
    <n v="0"/>
    <n v="0"/>
    <n v="5"/>
    <n v="0"/>
    <m/>
    <m/>
    <n v="5"/>
    <n v="0"/>
    <s v="Greece"/>
    <s v="WIN_REGULAR"/>
    <n v="2024"/>
    <d v="2024-03-21T00:00:00"/>
    <s v="2024-03-21T19:45:00Z"/>
    <n v="2"/>
    <m/>
    <s v="MD11"/>
    <m/>
    <m/>
    <m/>
    <m/>
    <m/>
    <s v="FINISHED"/>
    <s v="SINGLE"/>
    <s v="FINAL_TOURNAMENT_PLAY_OFF"/>
    <s v="KNOCK_OUT"/>
    <n v="25200"/>
    <n v="250004933"/>
    <s v="GRE"/>
    <n v="31100"/>
    <n v="38.037242399999997"/>
    <n v="23.741695400000001"/>
    <n v="105"/>
    <n v="68"/>
    <s v="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"/>
    <m/>
    <m/>
    <m/>
    <s v="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"/>
    <s v="Athens"/>
    <s v="OPAP Arena"/>
    <s v="AEK Arena"/>
    <s v="AEK Arena"/>
    <s v="AEK Arena"/>
    <s v="OPAP Arena"/>
    <x v="0"/>
    <n v="0"/>
    <n v="5"/>
  </r>
  <r>
    <n v="2036338"/>
    <s v="GRE"/>
    <s v="IRL"/>
    <x v="21"/>
    <s v="Republic of Ireland"/>
    <n v="0"/>
    <n v="0"/>
    <n v="0"/>
    <n v="0"/>
    <n v="2"/>
    <n v="1"/>
    <m/>
    <m/>
    <n v="2"/>
    <n v="1"/>
    <s v="Greece"/>
    <s v="WIN_REGULAR"/>
    <n v="2024"/>
    <d v="2023-06-16T00:00:00"/>
    <s v="2023-06-16T18:45:00Z"/>
    <n v="3"/>
    <s v="Group B"/>
    <s v="MD3"/>
    <m/>
    <m/>
    <m/>
    <m/>
    <m/>
    <s v="FINISHED"/>
    <s v="GROUP_STAGE"/>
    <s v="QUALIFYING"/>
    <s v="GROUP"/>
    <n v="17452"/>
    <n v="250004933"/>
    <s v="GRE"/>
    <n v="31100"/>
    <n v="38.037242399999997"/>
    <n v="23.741695400000001"/>
    <n v="105"/>
    <n v="68"/>
    <s v="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"/>
    <m/>
    <m/>
    <s v="[{'phase': 'SECOND_HALF', 'time': {'injuryMinute': 5, 'minute': 90, 'second': 42}, 'international_name': 'Matt Doherty', 'club_shirt_name': 'Doherty', 'country_code': 'IRL', 'national_field_position': 'DEFENDER', 'national_jersey_number': '2'}]"/>
    <s v="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"/>
    <s v="Athens"/>
    <s v="OPAP Arena"/>
    <s v="AEK Arena"/>
    <s v="AEK Arena"/>
    <s v="AEK Arena"/>
    <s v="OPAP Arena"/>
    <x v="0"/>
    <n v="0"/>
    <n v="1"/>
  </r>
  <r>
    <n v="2036499"/>
    <s v="GRE"/>
    <s v="FRA"/>
    <x v="21"/>
    <s v="France"/>
    <n v="0"/>
    <n v="0"/>
    <n v="1.2"/>
    <n v="401"/>
    <n v="2"/>
    <n v="2"/>
    <m/>
    <m/>
    <n v="2"/>
    <n v="2"/>
    <m/>
    <s v="DRAW"/>
    <n v="2024"/>
    <d v="2023-11-21T00:00:00"/>
    <s v="2023-11-21T19:45:00Z"/>
    <n v="2"/>
    <s v="Group B"/>
    <s v="MD10"/>
    <m/>
    <m/>
    <m/>
    <m/>
    <m/>
    <s v="FINISHED"/>
    <s v="GROUP_STAGE"/>
    <s v="QUALIFYING"/>
    <s v="GROUP"/>
    <n v="24820"/>
    <n v="250004933"/>
    <s v="GRE"/>
    <n v="31100"/>
    <n v="38.037242399999997"/>
    <n v="23.741695400000001"/>
    <n v="105"/>
    <n v="68"/>
    <s v="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"/>
    <m/>
    <m/>
    <m/>
    <s v="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"/>
    <s v="Athens"/>
    <s v="OPAP Arena"/>
    <s v="AEK Arena"/>
    <s v="AEK Arena"/>
    <s v="AEK Arena"/>
    <s v="OPAP Arena"/>
    <x v="0"/>
    <n v="0"/>
    <n v="0"/>
  </r>
  <r>
    <n v="2036453"/>
    <s v="GRE"/>
    <s v="NED"/>
    <x v="21"/>
    <s v="Netherlands"/>
    <n v="0"/>
    <n v="0"/>
    <n v="0.1"/>
    <n v="1553"/>
    <n v="0"/>
    <n v="1"/>
    <m/>
    <m/>
    <n v="0"/>
    <n v="1"/>
    <s v="Netherlands"/>
    <s v="WIN_REGULAR"/>
    <n v="2024"/>
    <d v="2023-10-16T00:00:00"/>
    <s v="2023-10-16T18:45:00Z"/>
    <n v="3"/>
    <s v="Group B"/>
    <s v="MD8"/>
    <m/>
    <m/>
    <m/>
    <m/>
    <m/>
    <s v="FINISHED"/>
    <s v="GROUP_STAGE"/>
    <s v="QUALIFYING"/>
    <s v="GROUP"/>
    <n v="24967"/>
    <n v="250004933"/>
    <s v="GRE"/>
    <n v="31100"/>
    <n v="38.037242399999997"/>
    <n v="23.741695400000001"/>
    <n v="105"/>
    <n v="68"/>
    <s v="[{'phase': 'SECOND_HALF', 'time': {'injuryMinute': 3, 'minute': 90, 'second': 47}, 'international_name': 'Virgil van Dijk', 'club_shirt_name': 'Virgil', 'country_code': 'NED', 'national_field_position': 'DEFENDER', 'national_jersey_number': '4', 'goal_type': 'PENALTY'}]"/>
    <s v="[{'phase': 'FIRST_HALF', 'time': {'minute': 28, 'second': 23}, 'international_name': 'Wout Weghorst', 'club_shirt_name': 'Weghorst', 'country_code': 'NED', 'national_field_position': 'FORWARD', 'national_jersey_number': '9', 'penalty_type': 'MISSED'}]"/>
    <m/>
    <m/>
    <s v="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"/>
    <s v="Athens"/>
    <s v="OPAP Arena"/>
    <s v="AEK Arena"/>
    <s v="AEK Arena"/>
    <s v="AEK Arena"/>
    <s v="OPAP Arena"/>
    <x v="0"/>
    <n v="0"/>
    <n v="-1"/>
  </r>
  <r>
    <n v="2036325"/>
    <s v="HUN"/>
    <s v="BUL"/>
    <x v="22"/>
    <s v="Bulgaria"/>
    <n v="-1.5"/>
    <n v="40918"/>
    <n v="0"/>
    <n v="0"/>
    <n v="3"/>
    <n v="0"/>
    <m/>
    <m/>
    <n v="3"/>
    <n v="0"/>
    <s v="Hungary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53000"/>
    <n v="250004078"/>
    <s v="HUN"/>
    <n v="65014"/>
    <n v="47.503110999999997"/>
    <n v="19.098023999999999"/>
    <n v="105"/>
    <n v="68"/>
    <s v="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"/>
    <m/>
    <m/>
    <m/>
    <s v="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"/>
    <s v="Budapest"/>
    <s v="PuskÃ¡s ArÃ©na"/>
    <s v="PuskÃ¡s ArÃ©na"/>
    <s v="PuskÃ¡s ArÃ©na"/>
    <s v="PuskÃ¡s ArÃ©na"/>
    <s v="PuskÃ¡s ArÃ©na"/>
    <x v="0"/>
    <n v="0"/>
    <n v="3"/>
  </r>
  <r>
    <n v="2036371"/>
    <s v="HUN"/>
    <s v="LTU"/>
    <x v="22"/>
    <s v="Lithuania"/>
    <n v="-1.5"/>
    <n v="40918"/>
    <n v="0"/>
    <n v="0"/>
    <n v="2"/>
    <n v="0"/>
    <m/>
    <m/>
    <n v="2"/>
    <n v="0"/>
    <s v="Hungary"/>
    <s v="WIN_REGULAR"/>
    <n v="2024"/>
    <d v="2023-06-20T00:00:00"/>
    <s v="2023-06-20T18:45:00Z"/>
    <n v="2"/>
    <s v="Group G"/>
    <s v="MD4"/>
    <m/>
    <m/>
    <m/>
    <m/>
    <m/>
    <s v="FINISHED"/>
    <s v="GROUP_STAGE"/>
    <s v="QUALIFYING"/>
    <s v="GROUP"/>
    <n v="58274"/>
    <n v="250004078"/>
    <s v="HUN"/>
    <n v="65014"/>
    <n v="47.503110999999997"/>
    <n v="19.098023999999999"/>
    <n v="105"/>
    <n v="68"/>
    <s v="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"/>
    <m/>
    <m/>
    <m/>
    <s v="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0"/>
    <n v="0"/>
    <n v="2"/>
  </r>
  <r>
    <n v="2036509"/>
    <s v="HUN"/>
    <s v="MNE"/>
    <x v="22"/>
    <s v="Montenegro"/>
    <n v="-1.5"/>
    <n v="40918"/>
    <n v="0"/>
    <n v="0"/>
    <n v="3"/>
    <n v="1"/>
    <m/>
    <m/>
    <n v="3"/>
    <n v="1"/>
    <s v="Hungary"/>
    <s v="WIN_REGULAR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59600"/>
    <n v="250004078"/>
    <s v="HUN"/>
    <n v="65014"/>
    <n v="47.503110999999997"/>
    <n v="19.098023999999999"/>
    <n v="105"/>
    <n v="68"/>
    <s v="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"/>
    <m/>
    <m/>
    <m/>
    <s v="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"/>
    <s v="Budapest"/>
    <s v="PuskÃ¡s ArÃ©na"/>
    <s v="PuskÃ¡s ArÃ©na"/>
    <s v="PuskÃ¡s ArÃ©na"/>
    <s v="PuskÃ¡s ArÃ©na"/>
    <s v="PuskÃ¡s ArÃ©na"/>
    <x v="0"/>
    <n v="0"/>
    <n v="2"/>
  </r>
  <r>
    <n v="2036441"/>
    <s v="HUN"/>
    <s v="SRB"/>
    <x v="22"/>
    <s v="Serbia"/>
    <n v="-1.5"/>
    <n v="40918"/>
    <n v="-0.3"/>
    <n v="15858"/>
    <n v="2"/>
    <n v="1"/>
    <m/>
    <m/>
    <n v="2"/>
    <n v="1"/>
    <s v="Hungary"/>
    <s v="WIN_REGULAR"/>
    <n v="2024"/>
    <d v="2023-10-14T00:00:00"/>
    <s v="2023-10-14T18:45:00Z"/>
    <n v="2"/>
    <s v="Group G"/>
    <s v="MD7"/>
    <m/>
    <m/>
    <m/>
    <m/>
    <m/>
    <s v="FINISHED"/>
    <s v="GROUP_STAGE"/>
    <s v="QUALIFYING"/>
    <s v="GROUP"/>
    <n v="58215"/>
    <n v="250004078"/>
    <s v="HUN"/>
    <n v="65014"/>
    <n v="47.503110999999997"/>
    <n v="19.098023999999999"/>
    <n v="105"/>
    <n v="68"/>
    <s v="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"/>
    <m/>
    <m/>
    <s v="[{'phase': 'SECOND_HALF', 'time': {'injuryMinute': 7, 'minute': 90, 'second': 12}, 'international_name': 'Zsolt KalmÃ¡r', 'club_shirt_name': 'KalmÃ¡r', 'country_code': 'HUN', 'national_field_position': 'MIDFIELDER', 'national_jersey_number': '13'}]"/>
    <s v="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"/>
    <s v="Budapest"/>
    <s v="PuskÃ¡s ArÃ©na"/>
    <s v="PuskÃ¡s ArÃ©na"/>
    <s v="PuskÃ¡s ArÃ©na"/>
    <s v="PuskÃ¡s ArÃ©na"/>
    <s v="PuskÃ¡s ArÃ©na"/>
    <x v="0"/>
    <n v="0"/>
    <n v="1"/>
  </r>
  <r>
    <n v="2036362"/>
    <s v="IRL"/>
    <s v="GIB"/>
    <x v="23"/>
    <s v="Gibraltar"/>
    <n v="0"/>
    <n v="0"/>
    <n v="0"/>
    <n v="0"/>
    <n v="3"/>
    <n v="0"/>
    <m/>
    <m/>
    <n v="3"/>
    <n v="0"/>
    <s v="Republic of Ireland"/>
    <s v="WIN_REGULAR"/>
    <n v="2024"/>
    <d v="2023-06-19T00:00:00"/>
    <s v="2023-06-19T18:45:00Z"/>
    <n v="1"/>
    <s v="Group B"/>
    <s v="MD4"/>
    <m/>
    <m/>
    <m/>
    <m/>
    <m/>
    <s v="FINISHED"/>
    <s v="GROUP_STAGE"/>
    <s v="QUALIFYING"/>
    <s v="GROUP"/>
    <n v="42156"/>
    <n v="250001051"/>
    <s v="IRL"/>
    <n v="51700"/>
    <n v="53.335690999999997"/>
    <n v="-6.2288189999999997"/>
    <n v="105"/>
    <n v="68"/>
    <s v="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"/>
    <m/>
    <m/>
    <m/>
    <s v="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"/>
    <s v="Dublin"/>
    <s v="Aviva Stadium"/>
    <s v="Dublin Arena"/>
    <s v="Dublin Arena"/>
    <s v="Dublin Arena"/>
    <s v="Aviva Stadium"/>
    <x v="0"/>
    <n v="0"/>
    <n v="3"/>
  </r>
  <r>
    <n v="2036316"/>
    <s v="IRL"/>
    <s v="FRA"/>
    <x v="23"/>
    <s v="France"/>
    <n v="0"/>
    <n v="0"/>
    <n v="1.2"/>
    <n v="401"/>
    <n v="0"/>
    <n v="1"/>
    <m/>
    <m/>
    <n v="0"/>
    <n v="1"/>
    <s v="France"/>
    <s v="WIN_REGULAR"/>
    <n v="2024"/>
    <d v="2023-03-27T00:00:00"/>
    <s v="2023-03-27T18:45:00Z"/>
    <n v="1"/>
    <s v="Group B"/>
    <s v="MD2"/>
    <m/>
    <m/>
    <m/>
    <m/>
    <m/>
    <s v="FINISHED"/>
    <s v="GROUP_STAGE"/>
    <s v="QUALIFYING"/>
    <s v="GROUP"/>
    <n v="50219"/>
    <n v="250001051"/>
    <s v="IRL"/>
    <n v="51700"/>
    <n v="53.335690999999997"/>
    <n v="-6.2288189999999997"/>
    <n v="105"/>
    <n v="68"/>
    <s v="[{'phase': 'SECOND_HALF', 'time': {'minute': 50, 'second': 36}, 'international_name': 'Benjamin Pavard', 'club_shirt_name': 'Pavard', 'country_code': 'FRA', 'national_field_position': 'DEFENDER', 'national_jersey_number': '2', 'goal_type': 'SCORED'}]"/>
    <m/>
    <m/>
    <m/>
    <s v="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"/>
    <s v="Dublin"/>
    <s v="Aviva Stadium"/>
    <s v="Dublin Arena"/>
    <s v="Dublin Arena"/>
    <s v="Dublin Arena"/>
    <s v="Aviva Stadium"/>
    <x v="0"/>
    <n v="0"/>
    <n v="-1"/>
  </r>
  <r>
    <n v="2036407"/>
    <s v="IRL"/>
    <s v="NED"/>
    <x v="23"/>
    <s v="Netherlands"/>
    <n v="0"/>
    <n v="0"/>
    <n v="0.1"/>
    <n v="1553"/>
    <n v="1"/>
    <n v="2"/>
    <m/>
    <m/>
    <n v="1"/>
    <n v="2"/>
    <s v="Netherlands"/>
    <s v="WIN_REGULAR"/>
    <n v="2024"/>
    <d v="2023-09-10T00:00:00"/>
    <s v="2023-09-10T18:45:00Z"/>
    <n v="1"/>
    <s v="Group B"/>
    <s v="MD6"/>
    <n v="84"/>
    <s v="EXCELLENT"/>
    <n v="21"/>
    <s v="CLOUDY_NIGHT"/>
    <n v="5"/>
    <s v="FINISHED"/>
    <s v="GROUP_STAGE"/>
    <s v="QUALIFYING"/>
    <s v="GROUP"/>
    <n v="49807"/>
    <n v="250001051"/>
    <s v="IRL"/>
    <n v="51700"/>
    <n v="53.335690999999997"/>
    <n v="-6.2288189999999997"/>
    <n v="105"/>
    <n v="68"/>
    <s v="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"/>
    <m/>
    <m/>
    <m/>
    <s v="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"/>
    <s v="Dublin"/>
    <s v="Aviva Stadium"/>
    <s v="Dublin Arena"/>
    <s v="Dublin Arena"/>
    <s v="Dublin Arena"/>
    <s v="Aviva Stadium"/>
    <x v="0"/>
    <n v="0"/>
    <n v="-1"/>
  </r>
  <r>
    <n v="2036431"/>
    <s v="IRL"/>
    <s v="GRE"/>
    <x v="23"/>
    <s v="Greece"/>
    <n v="0"/>
    <n v="0"/>
    <n v="0"/>
    <n v="0"/>
    <n v="0"/>
    <n v="2"/>
    <m/>
    <m/>
    <n v="0"/>
    <n v="2"/>
    <s v="Greece"/>
    <s v="WIN_REGULAR"/>
    <n v="2024"/>
    <d v="2023-10-13T00:00:00"/>
    <s v="2023-10-13T18:45:00Z"/>
    <n v="1"/>
    <s v="Group B"/>
    <s v="MD7"/>
    <m/>
    <m/>
    <m/>
    <m/>
    <m/>
    <s v="FINISHED"/>
    <s v="GROUP_STAGE"/>
    <s v="QUALIFYING"/>
    <s v="GROUP"/>
    <n v="41239"/>
    <n v="250001051"/>
    <s v="IRL"/>
    <n v="51700"/>
    <n v="53.335690999999997"/>
    <n v="-6.2288189999999997"/>
    <n v="105"/>
    <n v="68"/>
    <s v="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"/>
    <m/>
    <m/>
    <m/>
    <s v="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"/>
    <s v="Dublin"/>
    <s v="Aviva Stadium"/>
    <s v="Dublin Arena"/>
    <s v="Dublin Arena"/>
    <s v="Dublin Arena"/>
    <s v="Aviva Stadium"/>
    <x v="0"/>
    <n v="0"/>
    <n v="-2"/>
  </r>
  <r>
    <n v="2036471"/>
    <s v="ISL"/>
    <s v="LIE"/>
    <x v="24"/>
    <s v="Liechtenstein"/>
    <n v="0"/>
    <n v="0"/>
    <n v="0"/>
    <n v="0"/>
    <n v="4"/>
    <n v="0"/>
    <m/>
    <m/>
    <n v="4"/>
    <n v="0"/>
    <s v="Iceland"/>
    <s v="WIN_REGULAR"/>
    <n v="2024"/>
    <d v="2023-10-16T00:00:00"/>
    <s v="2023-10-16T18:45:00Z"/>
    <n v="0"/>
    <s v="Group J"/>
    <s v="MD8"/>
    <m/>
    <m/>
    <m/>
    <m/>
    <m/>
    <s v="FINISHED"/>
    <s v="GROUP_STAGE"/>
    <s v="QUALIFYING"/>
    <s v="GROUP"/>
    <n v="4317"/>
    <n v="62411"/>
    <s v="ISL"/>
    <n v="9767"/>
    <n v="64.143566699999994"/>
    <n v="-21.879038900000001"/>
    <n v="105"/>
    <n v="68"/>
    <s v="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"/>
    <s v="[{'phase': 'FIRST_HALF', 'time': {'injuryMinute': 5, 'minute': 45, 'second': 23}, 'international_name': 'Sandro Wieser', 'club_shirt_name': 'Wieser', 'country_code': 'LIE', 'national_field_position': 'MIDFIELDER', 'national_jersey_number': '10', 'penalty_type': 'MISSED'}]"/>
    <m/>
    <m/>
    <s v="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"/>
    <s v="Reykjavik"/>
    <s v="LaugardalsvÃ¶llur"/>
    <s v="LaugardalsvÃ¶llur"/>
    <s v="LaugardalsvÃ¶llur"/>
    <s v="LaugardalsvÃ¶llur"/>
    <s v="LaugardalsvÃ¶llur"/>
    <x v="0"/>
    <n v="0"/>
    <n v="4"/>
  </r>
  <r>
    <n v="2036425"/>
    <s v="ISL"/>
    <s v="BIH"/>
    <x v="24"/>
    <s v="Bosnia and Herzegovina"/>
    <n v="0"/>
    <n v="0"/>
    <n v="0"/>
    <n v="0"/>
    <n v="1"/>
    <n v="0"/>
    <m/>
    <m/>
    <n v="1"/>
    <n v="0"/>
    <s v="Iceland"/>
    <s v="WIN_REGULAR"/>
    <n v="2024"/>
    <d v="2023-09-11T00:00:00"/>
    <s v="2023-09-11T18:45:00Z"/>
    <n v="0"/>
    <s v="Group J"/>
    <s v="MD6"/>
    <m/>
    <m/>
    <m/>
    <m/>
    <m/>
    <s v="FINISHED"/>
    <s v="GROUP_STAGE"/>
    <s v="QUALIFYING"/>
    <s v="GROUP"/>
    <n v="5229"/>
    <n v="62411"/>
    <s v="ISL"/>
    <n v="9767"/>
    <n v="64.143566699999994"/>
    <n v="-21.879038900000001"/>
    <n v="105"/>
    <n v="68"/>
    <s v="[{'phase': 'SECOND_HALF', 'time': {'injuryMinute': 1, 'minute': 90, 'second': 51}, 'international_name': 'Alfred Finnbogason', 'club_shirt_name': 'Finnbogason', 'country_code': 'ISL', 'national_field_position': 'FORWARD', 'national_jersey_number': '11', 'goal_type': 'SCORED'}]"/>
    <m/>
    <m/>
    <m/>
    <s v="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"/>
    <s v="Reykjavik"/>
    <s v="LaugardalsvÃ¶llur"/>
    <s v="LaugardalsvÃ¶llur"/>
    <s v="LaugardalsvÃ¶llur"/>
    <s v="LaugardalsvÃ¶llur"/>
    <s v="LaugardalsvÃ¶llur"/>
    <x v="0"/>
    <n v="0"/>
    <n v="1"/>
  </r>
  <r>
    <n v="2036448"/>
    <s v="ISL"/>
    <s v="LUX"/>
    <x v="24"/>
    <s v="Luxembourg"/>
    <n v="0"/>
    <n v="0"/>
    <n v="0"/>
    <n v="0"/>
    <n v="1"/>
    <n v="1"/>
    <m/>
    <m/>
    <n v="1"/>
    <n v="1"/>
    <m/>
    <s v="DRAW"/>
    <n v="2024"/>
    <d v="2023-10-13T00:00:00"/>
    <s v="2023-10-13T18:45:00Z"/>
    <n v="0"/>
    <s v="Group J"/>
    <s v="MD7"/>
    <m/>
    <m/>
    <m/>
    <m/>
    <m/>
    <s v="FINISHED"/>
    <s v="GROUP_STAGE"/>
    <s v="QUALIFYING"/>
    <s v="GROUP"/>
    <n v="4568"/>
    <n v="62411"/>
    <s v="ISL"/>
    <n v="9767"/>
    <n v="64.143566699999994"/>
    <n v="-21.879038900000001"/>
    <n v="105"/>
    <n v="68"/>
    <s v="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"/>
    <m/>
    <m/>
    <m/>
    <s v="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"/>
    <s v="Reykjavik"/>
    <s v="LaugardalsvÃ¶llur"/>
    <s v="LaugardalsvÃ¶llur"/>
    <s v="LaugardalsvÃ¶llur"/>
    <s v="LaugardalsvÃ¶llur"/>
    <s v="LaugardalsvÃ¶llur"/>
    <x v="0"/>
    <n v="0"/>
    <n v="0"/>
  </r>
  <r>
    <n v="2036357"/>
    <s v="ISL"/>
    <s v="SVK"/>
    <x v="24"/>
    <s v="Slovakia"/>
    <n v="0"/>
    <n v="0"/>
    <n v="-1.1000000000000001"/>
    <n v="15850"/>
    <n v="1"/>
    <n v="2"/>
    <m/>
    <m/>
    <n v="1"/>
    <n v="2"/>
    <s v="Slovakia"/>
    <s v="WIN_REGULAR"/>
    <n v="2024"/>
    <d v="2023-06-17T00:00:00"/>
    <s v="2023-06-17T18:45:00Z"/>
    <n v="0"/>
    <s v="Group J"/>
    <s v="MD3"/>
    <m/>
    <m/>
    <m/>
    <m/>
    <m/>
    <s v="FINISHED"/>
    <s v="GROUP_STAGE"/>
    <s v="QUALIFYING"/>
    <s v="GROUP"/>
    <n v="7555"/>
    <n v="62411"/>
    <s v="ISL"/>
    <n v="9767"/>
    <n v="64.143566699999994"/>
    <n v="-21.879038900000001"/>
    <n v="105"/>
    <n v="68"/>
    <s v="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"/>
    <m/>
    <m/>
    <m/>
    <s v="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"/>
    <s v="Reykjavik"/>
    <s v="LaugardalsvÃ¶llur"/>
    <s v="LaugardalsvÃ¶llur"/>
    <s v="LaugardalsvÃ¶llur"/>
    <s v="LaugardalsvÃ¶llur"/>
    <s v="LaugardalsvÃ¶llur"/>
    <x v="0"/>
    <n v="0"/>
    <n v="-1"/>
  </r>
  <r>
    <n v="2036379"/>
    <s v="ISL"/>
    <s v="POR"/>
    <x v="24"/>
    <s v="Portugal"/>
    <n v="0"/>
    <n v="0"/>
    <n v="1.4"/>
    <n v="601"/>
    <n v="0"/>
    <n v="1"/>
    <m/>
    <m/>
    <n v="0"/>
    <n v="1"/>
    <s v="Portugal"/>
    <s v="WIN_REGULAR"/>
    <n v="2024"/>
    <d v="2023-06-20T00:00:00"/>
    <s v="2023-06-20T18:45:00Z"/>
    <n v="0"/>
    <s v="Group J"/>
    <s v="MD4"/>
    <m/>
    <m/>
    <m/>
    <m/>
    <m/>
    <s v="FINISHED"/>
    <s v="GROUP_STAGE"/>
    <s v="QUALIFYING"/>
    <s v="GROUP"/>
    <n v="9517"/>
    <n v="62411"/>
    <s v="ISL"/>
    <n v="9767"/>
    <n v="64.143566699999994"/>
    <n v="-21.879038900000001"/>
    <n v="105"/>
    <n v="68"/>
    <s v="[{'phase': 'SECOND_HALF', 'time': {'minute': 89, 'second': 47}, 'international_name': 'Cristiano Ronaldo', 'club_shirt_name': 'Ronaldo', 'country_code': 'POR', 'national_field_position': 'FORWARD', 'national_jersey_number': '7', 'goal_type': 'SCORED'}]"/>
    <m/>
    <m/>
    <s v="[{'phase': 'SECOND_HALF', 'time': {'minute': 81, 'second': 13}, 'international_name': 'Willum Thor Willumsson', 'club_shirt_name': 'Willumsson', 'country_code': 'ISL', 'national_field_position': 'MIDFIELDER', 'national_jersey_number': '15'}]"/>
    <s v="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&quot;Michael O'brien&quot;, 'role': 'UEFA_DELEGATE', 'name_short': &quot;O'Brien&quot;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"/>
    <s v="Reykjavik"/>
    <s v="LaugardalsvÃ¶llur"/>
    <s v="LaugardalsvÃ¶llur"/>
    <s v="LaugardalsvÃ¶llur"/>
    <s v="LaugardalsvÃ¶llur"/>
    <s v="LaugardalsvÃ¶llur"/>
    <x v="0"/>
    <n v="0"/>
    <n v="-1"/>
  </r>
  <r>
    <n v="2036377"/>
    <s v="ISR"/>
    <s v="AND"/>
    <x v="25"/>
    <s v="Andorra"/>
    <n v="0"/>
    <n v="0"/>
    <n v="0"/>
    <n v="0"/>
    <n v="2"/>
    <n v="1"/>
    <m/>
    <m/>
    <n v="2"/>
    <n v="1"/>
    <s v="Israel"/>
    <s v="WIN_REGULAR"/>
    <n v="2024"/>
    <d v="2023-06-19T00:00:00"/>
    <s v="2023-06-19T18:45:00Z"/>
    <n v="3"/>
    <s v="Group I"/>
    <s v="MD4"/>
    <m/>
    <m/>
    <m/>
    <m/>
    <m/>
    <s v="FINISHED"/>
    <s v="GROUP_STAGE"/>
    <s v="QUALIFYING"/>
    <s v="GROUP"/>
    <n v="13300"/>
    <n v="63480"/>
    <s v="ISR"/>
    <n v="31475"/>
    <n v="31.751144400000001"/>
    <n v="35.1909694"/>
    <n v="105"/>
    <n v="68"/>
    <s v="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"/>
    <m/>
    <m/>
    <m/>
    <s v="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"/>
    <s v="Jerusalem"/>
    <s v="Teddy Stadium"/>
    <s v="Itztadion Teddy"/>
    <s v="Teddy Stadium"/>
    <s v="Teddy Stadium"/>
    <s v="Teddy Stadium"/>
    <x v="0"/>
    <n v="0"/>
    <n v="1"/>
  </r>
  <r>
    <n v="2036423"/>
    <s v="ISR"/>
    <s v="BLR"/>
    <x v="25"/>
    <s v="Belarus"/>
    <n v="0"/>
    <n v="0"/>
    <n v="0"/>
    <n v="0"/>
    <n v="1"/>
    <n v="0"/>
    <m/>
    <m/>
    <n v="1"/>
    <n v="0"/>
    <s v="Israel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8435"/>
    <n v="63486"/>
    <s v="ISR"/>
    <n v="29120"/>
    <n v="32.051811100000002"/>
    <n v="34.761480599999999"/>
    <n v="105"/>
    <n v="68"/>
    <s v="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"/>
    <m/>
    <m/>
    <m/>
    <s v="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"/>
    <s v="Tel Aviv"/>
    <s v="Bloomfield Stadium"/>
    <s v="Bloomfield Stadium"/>
    <s v="Bloomfield Stadium"/>
    <s v="Bloomfield Stadium"/>
    <s v="Bloomfield Stadium"/>
    <x v="0"/>
    <n v="0"/>
    <n v="1"/>
  </r>
  <r>
    <n v="2036308"/>
    <s v="ISR"/>
    <s v="KOS"/>
    <x v="25"/>
    <s v="Kosovo"/>
    <n v="0"/>
    <n v="0"/>
    <n v="0"/>
    <n v="0"/>
    <n v="1"/>
    <n v="1"/>
    <m/>
    <m/>
    <n v="1"/>
    <n v="1"/>
    <m/>
    <s v="DRAW"/>
    <n v="2024"/>
    <d v="2023-03-25T00:00:00"/>
    <s v="2023-03-25T17:00:00Z"/>
    <n v="3"/>
    <s v="Group I"/>
    <s v="MD1"/>
    <m/>
    <m/>
    <m/>
    <m/>
    <m/>
    <s v="FINISHED"/>
    <s v="GROUP_STAGE"/>
    <s v="QUALIFYING"/>
    <s v="GROUP"/>
    <n v="28935"/>
    <n v="63486"/>
    <s v="ISR"/>
    <n v="29120"/>
    <n v="32.051811100000002"/>
    <n v="34.761480599999999"/>
    <n v="105"/>
    <n v="68"/>
    <s v="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"/>
    <m/>
    <m/>
    <m/>
    <s v="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"/>
    <s v="Tel Aviv"/>
    <s v="Bloomfield Stadium"/>
    <s v="Bloomfield Stadium"/>
    <s v="Bloomfield Stadium"/>
    <s v="Bloomfield Stadium"/>
    <s v="Bloomfield Stadium"/>
    <x v="0"/>
    <n v="0"/>
    <n v="0"/>
  </r>
  <r>
    <n v="2036445"/>
    <s v="ISR"/>
    <s v="SUI"/>
    <x v="25"/>
    <s v="Switzerland"/>
    <n v="0"/>
    <n v="0"/>
    <n v="1.4"/>
    <n v="4995"/>
    <n v="1"/>
    <n v="1"/>
    <m/>
    <m/>
    <n v="1"/>
    <n v="1"/>
    <m/>
    <s v="DRAW"/>
    <n v="2024"/>
    <d v="2023-11-15T00:00:00"/>
    <s v="2023-11-15T19:45:00Z"/>
    <n v="1"/>
    <s v="Group I"/>
    <s v="MD7"/>
    <m/>
    <m/>
    <m/>
    <m/>
    <m/>
    <s v="FINISHED"/>
    <s v="GROUP_STAGE"/>
    <s v="QUALIFYING"/>
    <s v="GROUP"/>
    <n v="2024"/>
    <n v="250002289"/>
    <s v="HUN"/>
    <n v="3812"/>
    <n v="47.465079000000003"/>
    <n v="18.587254999999999"/>
    <n v="105"/>
    <n v="68"/>
    <s v="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"/>
    <m/>
    <m/>
    <s v="[{'phase': 'SECOND_HALF', 'time': {'injuryMinute': 4, 'minute': 90, 'second': 28}, 'international_name': 'Edimilson Fernandes', 'club_shirt_name': 'E. Fernandes', 'country_code': 'SUI', 'national_field_position': 'MIDFIELDER', 'national_jersey_number': '2'}]"/>
    <s v="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"/>
    <s v="FelcsÃºt"/>
    <s v="Pancho ArÃ©na"/>
    <s v="Pancho stadium"/>
    <s v="Pancho ArÃ©na"/>
    <s v="Pancho ArÃ©na"/>
    <s v="Pancho ArÃ©na"/>
    <x v="0"/>
    <n v="0"/>
    <n v="0"/>
  </r>
  <r>
    <n v="2036493"/>
    <s v="ISR"/>
    <s v="ROU"/>
    <x v="25"/>
    <s v="Romania"/>
    <n v="0"/>
    <n v="0"/>
    <n v="0.3"/>
    <n v="12509"/>
    <n v="1"/>
    <n v="2"/>
    <m/>
    <m/>
    <n v="1"/>
    <n v="2"/>
    <s v="Romania"/>
    <s v="WIN_REGULAR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2921"/>
    <n v="250002289"/>
    <s v="HUN"/>
    <n v="3812"/>
    <n v="47.465079000000003"/>
    <n v="18.587254999999999"/>
    <n v="105"/>
    <n v="68"/>
    <s v="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"/>
    <m/>
    <m/>
    <s v="[{'phase': 'SECOND_HALF', 'time': {'minute': 85, 'second': 15}, 'international_name': 'Valentin MihÄƒilÄƒ', 'club_shirt_name': 'MihÄƒilÄƒ', 'country_code': 'ROU', 'national_field_position': 'FORWARD', 'national_jersey_number': '13'}]"/>
    <s v="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"/>
    <s v="FelcsÃºt"/>
    <s v="Pancho ArÃ©na"/>
    <s v="Pancho stadium"/>
    <s v="Pancho ArÃ©na"/>
    <s v="Pancho ArÃ©na"/>
    <s v="Pancho ArÃ©na"/>
    <x v="0"/>
    <n v="0"/>
    <n v="-1"/>
  </r>
  <r>
    <n v="2039643"/>
    <s v="ISR"/>
    <s v="ISL"/>
    <x v="25"/>
    <s v="Iceland"/>
    <n v="0"/>
    <n v="0"/>
    <n v="0"/>
    <n v="0"/>
    <n v="1"/>
    <n v="4"/>
    <m/>
    <m/>
    <n v="1"/>
    <n v="4"/>
    <s v="Ice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226"/>
    <n v="63453"/>
    <s v="HUN"/>
    <n v="10717"/>
    <n v="47.574897200000002"/>
    <n v="19.084616700000002"/>
    <n v="105"/>
    <n v="68"/>
    <s v="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"/>
    <s v="[{'phase': 'SECOND_HALF', 'time': {'minute': 80, 'second': 17}, 'international_name': 'Eran Zahavi', 'club_shirt_name': 'Zahavi', 'country_code': 'ISR', 'national_field_position': 'FORWARD', 'national_jersey_number': '7', 'penalty_type': 'MISSED'}]"/>
    <m/>
    <s v="[{'phase': 'SECOND_HALF', 'time': {'minute': 73, 'second': 43}, 'international_name': 'Roy Revivo', 'club_shirt_name': 'Revivo', 'country_code': 'ISR', 'national_field_position': 'DEFENDER', 'national_jersey_number': '12'}]"/>
    <s v="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3"/>
  </r>
  <r>
    <n v="2036433"/>
    <s v="ITA"/>
    <s v="MLT"/>
    <x v="26"/>
    <s v="Malta"/>
    <n v="1"/>
    <n v="1971"/>
    <n v="0"/>
    <n v="0"/>
    <n v="4"/>
    <n v="0"/>
    <m/>
    <m/>
    <n v="4"/>
    <n v="0"/>
    <s v="Italy"/>
    <s v="WIN_REGULAR"/>
    <n v="2024"/>
    <d v="2023-10-14T00:00:00"/>
    <s v="2023-10-14T18:45:00Z"/>
    <n v="2"/>
    <s v="Group C"/>
    <s v="MD7"/>
    <m/>
    <m/>
    <m/>
    <m/>
    <m/>
    <s v="FINISHED"/>
    <s v="GROUP_STAGE"/>
    <s v="QUALIFYING"/>
    <s v="GROUP"/>
    <n v="56186"/>
    <n v="57811"/>
    <s v="ITA"/>
    <n v="58270"/>
    <n v="41.084808299999999"/>
    <n v="16.839936099999999"/>
    <n v="105"/>
    <n v="68"/>
    <s v="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"/>
    <m/>
    <m/>
    <m/>
    <s v="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"/>
    <s v="Bari"/>
    <s v="Stadio San Nicola"/>
    <s v="Stadio San Nicola"/>
    <s v="Stadio San Nicola"/>
    <s v="Stadio San Nicola"/>
    <s v="Stadio San Nicola"/>
    <x v="0"/>
    <n v="0"/>
    <n v="4"/>
  </r>
  <r>
    <n v="2036478"/>
    <s v="ITA"/>
    <s v="MKD"/>
    <x v="26"/>
    <s v="North Macedonia"/>
    <n v="1"/>
    <n v="1971"/>
    <n v="0"/>
    <n v="0"/>
    <n v="5"/>
    <n v="2"/>
    <m/>
    <m/>
    <n v="5"/>
    <n v="2"/>
    <s v="Italy"/>
    <s v="WIN_REGULAR"/>
    <n v="2024"/>
    <d v="2023-11-17T00:00:00"/>
    <s v="2023-11-17T19:45:00Z"/>
    <n v="1"/>
    <s v="Group C"/>
    <s v="MD9"/>
    <m/>
    <m/>
    <m/>
    <m/>
    <m/>
    <s v="FINISHED"/>
    <s v="GROUP_STAGE"/>
    <s v="QUALIFYING"/>
    <s v="GROUP"/>
    <n v="56364"/>
    <n v="57775"/>
    <s v="ITA"/>
    <n v="69689"/>
    <n v="41.933922199999998"/>
    <n v="12.454683299999999"/>
    <n v="105"/>
    <n v="68"/>
    <s v="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"/>
    <s v="[{'phase': 'FIRST_HALF', 'time': {'minute': 40, 'second': 40}, 'international_name': 'Jorginho', 'club_shirt_name': 'JORGINHO', 'country_code': 'ITA', 'national_field_position': 'MIDFIELDER', 'national_jersey_number': '8', 'penalty_type': 'MISSED'}]"/>
    <m/>
    <m/>
    <s v="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"/>
    <s v="Rome"/>
    <s v="Stadio Olimpico"/>
    <s v="Stadio Olimpico"/>
    <s v="Stadio Olimpico"/>
    <s v="Olimpico in Rome"/>
    <s v="Stadio Olimpico"/>
    <x v="0"/>
    <n v="0"/>
    <n v="3"/>
  </r>
  <r>
    <n v="2036409"/>
    <s v="ITA"/>
    <s v="UKR"/>
    <x v="26"/>
    <s v="Ukraine"/>
    <n v="1"/>
    <n v="1971"/>
    <n v="-0.3"/>
    <n v="20062"/>
    <n v="2"/>
    <n v="1"/>
    <m/>
    <m/>
    <n v="2"/>
    <n v="1"/>
    <s v="Italy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58386"/>
    <n v="57771"/>
    <s v="ITA"/>
    <n v="75725"/>
    <n v="45.479784899999999"/>
    <n v="9.1246560999999993"/>
    <n v="105"/>
    <n v="68"/>
    <s v="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"/>
    <m/>
    <m/>
    <m/>
    <s v="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"/>
    <s v="Milan"/>
    <s v="Stadio San Siro"/>
    <s v="Stadio San Siro"/>
    <s v="Stadio San Siro"/>
    <s v="Stadio San Siro"/>
    <s v="Stadio San Siro"/>
    <x v="0"/>
    <n v="0"/>
    <n v="1"/>
  </r>
  <r>
    <n v="2036294"/>
    <s v="ITA"/>
    <s v="ENG"/>
    <x v="26"/>
    <s v="England"/>
    <n v="1"/>
    <n v="1971"/>
    <n v="0.3"/>
    <n v="451"/>
    <n v="1"/>
    <n v="2"/>
    <m/>
    <m/>
    <n v="1"/>
    <n v="2"/>
    <s v="England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44536"/>
    <n v="62425"/>
    <s v="ITA"/>
    <n v="54726"/>
    <n v="40.828088899999997"/>
    <n v="14.192869399999999"/>
    <n v="105"/>
    <n v="68"/>
    <s v="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"/>
    <m/>
    <m/>
    <s v="[{'phase': 'SECOND_HALF', 'time': {'minute': 80, 'second': 37}, 'international_name': 'Luke Shaw', 'club_shirt_name': 'Shaw', 'country_code': 'ENG', 'national_field_position': 'DEFENDER', 'national_jersey_number': '3'}]"/>
    <s v="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"/>
    <s v="Naples"/>
    <s v="Stadio Diego Armando Maradona"/>
    <s v="Stadio Diego Armando Maradona"/>
    <s v="Stadio Diego Armando Maradona"/>
    <s v="Stadio Diego Armando Maradona"/>
    <s v="Stadio Diego Armando Maradona"/>
    <x v="0"/>
    <n v="0"/>
    <n v="-1"/>
  </r>
  <r>
    <n v="2036489"/>
    <s v="KAZ"/>
    <s v="SMR"/>
    <x v="27"/>
    <s v="San Marino"/>
    <n v="0"/>
    <n v="0"/>
    <n v="0"/>
    <n v="0"/>
    <n v="3"/>
    <n v="1"/>
    <m/>
    <m/>
    <n v="3"/>
    <n v="1"/>
    <s v="Kazakhstan"/>
    <s v="WIN_REGULAR"/>
    <n v="2024"/>
    <d v="2023-11-17T00:00:00"/>
    <s v="2023-11-17T15:00:00Z"/>
    <n v="6"/>
    <s v="Group H"/>
    <s v="MD9"/>
    <m/>
    <m/>
    <m/>
    <m/>
    <m/>
    <s v="FINISHED"/>
    <s v="GROUP_STAGE"/>
    <s v="QUALIFYING"/>
    <s v="GROUP"/>
    <n v="30100"/>
    <n v="250000409"/>
    <s v="KAZ"/>
    <n v="29741"/>
    <n v="51.1083"/>
    <n v="71.402631"/>
    <n v="105"/>
    <n v="68"/>
    <s v="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"/>
    <m/>
    <m/>
    <m/>
    <s v="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"/>
    <s v="Astana"/>
    <s v="Astana Arena"/>
    <s v="Astana Arena"/>
    <s v="Astana Arena"/>
    <s v="Astana Arena"/>
    <s v="Astana Arena"/>
    <x v="0"/>
    <n v="0"/>
    <n v="2"/>
  </r>
  <r>
    <n v="2036328"/>
    <s v="KAZ"/>
    <s v="DEN"/>
    <x v="27"/>
    <s v="Denmark"/>
    <n v="0"/>
    <n v="0"/>
    <n v="0.6"/>
    <n v="5264"/>
    <n v="3"/>
    <n v="2"/>
    <m/>
    <m/>
    <n v="3"/>
    <n v="2"/>
    <s v="Kazakhstan"/>
    <s v="WIN_REGULAR"/>
    <n v="2024"/>
    <d v="2023-03-26T00:00:00"/>
    <s v="2023-03-26T13:00:00Z"/>
    <n v="6"/>
    <s v="Group H"/>
    <s v="MD2"/>
    <m/>
    <m/>
    <m/>
    <m/>
    <m/>
    <s v="FINISHED"/>
    <s v="GROUP_STAGE"/>
    <s v="QUALIFYING"/>
    <s v="GROUP"/>
    <n v="28697"/>
    <n v="250000409"/>
    <s v="KAZ"/>
    <n v="29741"/>
    <n v="51.1083"/>
    <n v="71.402631"/>
    <n v="105"/>
    <n v="68"/>
    <s v="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"/>
    <m/>
    <m/>
    <s v="[{'phase': 'SECOND_HALF', 'time': {'injuryMinute': 6, 'minute': 90, 'second': 14}, 'international_name': 'Abat Aimbetov', 'club_shirt_name': 'Aimbetov', 'country_code': 'KAZ', 'national_field_position': 'FORWARD', 'national_jersey_number': '17'}]"/>
    <s v="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"/>
    <s v="Astana"/>
    <s v="Astana Arena"/>
    <s v="Astana Arena"/>
    <s v="Astana Arena"/>
    <s v="Astana Arena"/>
    <s v="Astana Arena"/>
    <x v="0"/>
    <n v="0"/>
    <n v="1"/>
  </r>
  <r>
    <n v="2036420"/>
    <s v="KAZ"/>
    <s v="NIR"/>
    <x v="27"/>
    <s v="Northern Ireland"/>
    <n v="0"/>
    <n v="0"/>
    <n v="0"/>
    <n v="0"/>
    <n v="1"/>
    <n v="0"/>
    <m/>
    <m/>
    <n v="1"/>
    <n v="0"/>
    <s v="Kazakhstan"/>
    <s v="WIN_REGULAR"/>
    <n v="2024"/>
    <d v="2023-09-10T00:00:00"/>
    <s v="2023-09-10T13:00:00Z"/>
    <n v="6"/>
    <s v="Group H"/>
    <s v="MD6"/>
    <m/>
    <m/>
    <m/>
    <m/>
    <m/>
    <s v="FINISHED"/>
    <s v="GROUP_STAGE"/>
    <s v="QUALIFYING"/>
    <s v="GROUP"/>
    <n v="28458"/>
    <n v="250000409"/>
    <s v="KAZ"/>
    <n v="29741"/>
    <n v="51.1083"/>
    <n v="71.402631"/>
    <n v="105"/>
    <n v="68"/>
    <s v="[{'phase': 'FIRST_HALF', 'time': {'minute': 27, 'second': 39}, 'international_name': 'Maxim Samorodov', 'club_shirt_name': 'Samorodov', 'country_code': 'KAZ', 'national_field_position': 'FORWARD', 'national_jersey_number': '10', 'goal_type': 'SCORED'}]"/>
    <m/>
    <m/>
    <m/>
    <s v="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"/>
    <s v="Astana"/>
    <s v="Astana Arena"/>
    <s v="Astana Arena"/>
    <s v="Astana Arena"/>
    <s v="Astana Arena"/>
    <s v="Astana Arena"/>
    <x v="0"/>
    <n v="0"/>
    <n v="1"/>
  </r>
  <r>
    <n v="2036304"/>
    <s v="KAZ"/>
    <s v="SVN"/>
    <x v="27"/>
    <s v="Slovenia"/>
    <n v="0"/>
    <n v="0"/>
    <n v="-0.6"/>
    <n v="18358"/>
    <n v="1"/>
    <n v="2"/>
    <m/>
    <m/>
    <n v="1"/>
    <n v="2"/>
    <s v="Slovenia"/>
    <s v="WIN_REGULAR"/>
    <n v="2024"/>
    <d v="2023-03-23T00:00:00"/>
    <s v="2023-03-23T15:00:00Z"/>
    <n v="6"/>
    <s v="Group H"/>
    <s v="MD1"/>
    <m/>
    <m/>
    <m/>
    <m/>
    <m/>
    <s v="FINISHED"/>
    <s v="GROUP_STAGE"/>
    <s v="QUALIFYING"/>
    <s v="GROUP"/>
    <n v="27122"/>
    <n v="250000409"/>
    <s v="KAZ"/>
    <n v="29741"/>
    <n v="51.1083"/>
    <n v="71.402631"/>
    <n v="105"/>
    <n v="68"/>
    <s v="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"/>
    <m/>
    <m/>
    <m/>
    <s v="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"/>
    <s v="Astana"/>
    <s v="Astana Arena"/>
    <s v="Astana Arena"/>
    <s v="Astana Arena"/>
    <s v="Astana Arena"/>
    <s v="Astana Arena"/>
    <x v="0"/>
    <n v="0"/>
    <n v="-1"/>
  </r>
  <r>
    <n v="2036396"/>
    <s v="KAZ"/>
    <s v="FIN"/>
    <x v="27"/>
    <s v="Finland"/>
    <n v="0"/>
    <n v="0"/>
    <n v="0"/>
    <n v="0"/>
    <n v="0"/>
    <n v="1"/>
    <m/>
    <m/>
    <n v="0"/>
    <n v="1"/>
    <s v="Finland"/>
    <s v="WIN_REGULAR"/>
    <n v="2024"/>
    <d v="2023-09-07T00:00:00"/>
    <s v="2023-09-07T14:00:00Z"/>
    <n v="6"/>
    <s v="Group H"/>
    <s v="MD5"/>
    <m/>
    <m/>
    <m/>
    <m/>
    <m/>
    <s v="FINISHED"/>
    <s v="GROUP_STAGE"/>
    <s v="QUALIFYING"/>
    <s v="GROUP"/>
    <n v="30019"/>
    <n v="250000409"/>
    <s v="KAZ"/>
    <n v="29741"/>
    <n v="51.1083"/>
    <n v="71.402631"/>
    <n v="105"/>
    <n v="68"/>
    <s v="[{'phase': 'SECOND_HALF', 'time': {'minute': 78, 'second': 17}, 'international_name': 'Oliver Antman', 'club_shirt_name': 'Antman', 'country_code': 'FIN', 'national_field_position': 'FORWARD', 'national_jersey_number': '16', 'goal_type': 'SCORED'}]"/>
    <m/>
    <m/>
    <m/>
    <s v="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"/>
    <s v="Astana"/>
    <s v="Astana Arena"/>
    <s v="Astana Arena"/>
    <s v="Astana Arena"/>
    <s v="Astana Arena"/>
    <s v="Astana Arena"/>
    <x v="0"/>
    <n v="0"/>
    <n v="-1"/>
  </r>
  <r>
    <n v="2036470"/>
    <s v="KOS"/>
    <s v="ISR"/>
    <x v="28"/>
    <s v="Israel"/>
    <n v="0"/>
    <n v="0"/>
    <n v="0"/>
    <n v="0"/>
    <n v="1"/>
    <n v="0"/>
    <m/>
    <m/>
    <n v="1"/>
    <n v="0"/>
    <s v="Kosovo"/>
    <s v="WIN_REGULAR"/>
    <n v="2024"/>
    <d v="2023-11-12T00:00:00"/>
    <s v="2023-11-12T19:45:00Z"/>
    <n v="1"/>
    <s v="Group I"/>
    <s v="MD8"/>
    <m/>
    <m/>
    <m/>
    <m/>
    <m/>
    <s v="FINISHED"/>
    <s v="GROUP_STAGE"/>
    <s v="QUALIFYING"/>
    <s v="GROUP"/>
    <n v="5245"/>
    <n v="250003320"/>
    <s v="KOS"/>
    <n v="12629"/>
    <n v="42.663110000000003"/>
    <n v="21.157107"/>
    <n v="105"/>
    <n v="68"/>
    <s v="[{'phase': 'FIRST_HALF', 'time': {'minute': 41, 'second': 52}, 'international_name': 'Milot Rashica', 'club_shirt_name': 'RASHICA', 'country_code': 'KOS', 'national_field_position': 'MIDFIELDER', 'national_jersey_number': '7', 'goal_type': 'SCORED'}]"/>
    <m/>
    <m/>
    <s v="[{'phase': 'SECOND_HALF', 'time': {'injuryMinute': 5, 'minute': 90, 'second': 3}, 'international_name': 'Roy Revivo', 'club_shirt_name': 'Revivo', 'country_code': 'ISR', 'national_field_position': 'DEFENDER', 'national_jersey_number': '12'}]"/>
    <s v="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"/>
    <s v="Pristina"/>
    <s v="Stadiumi Fadil Vokrri"/>
    <s v="Stadiumi Fadil Vokrri"/>
    <s v="Stadiumi Fadil Vokrri"/>
    <s v="Stadiumi Fadil Vokrri"/>
    <s v="Stadiumi Fadil Vokrri"/>
    <x v="0"/>
    <n v="0"/>
    <n v="1"/>
  </r>
  <r>
    <n v="2036332"/>
    <s v="KOS"/>
    <s v="AND"/>
    <x v="28"/>
    <s v="Andorra"/>
    <n v="0"/>
    <n v="0"/>
    <n v="0"/>
    <n v="0"/>
    <n v="1"/>
    <n v="1"/>
    <m/>
    <m/>
    <n v="1"/>
    <n v="1"/>
    <m/>
    <s v="DRAW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2600"/>
    <n v="250003320"/>
    <s v="KOS"/>
    <n v="12629"/>
    <n v="42.663110000000003"/>
    <n v="21.157107"/>
    <n v="105"/>
    <n v="68"/>
    <s v="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"/>
    <m/>
    <m/>
    <m/>
    <s v="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"/>
    <s v="Pristina"/>
    <s v="Stadiumi Fadil Vokrri"/>
    <s v="Stadiumi Fadil Vokrri"/>
    <s v="Stadiumi Fadil Vokrri"/>
    <s v="Stadiumi Fadil Vokrri"/>
    <s v="Stadiumi Fadil Vokrri"/>
    <x v="0"/>
    <n v="0"/>
    <n v="0"/>
  </r>
  <r>
    <n v="2036355"/>
    <s v="KOS"/>
    <s v="ROU"/>
    <x v="28"/>
    <s v="Romania"/>
    <n v="0"/>
    <n v="0"/>
    <n v="0.3"/>
    <n v="12509"/>
    <n v="0"/>
    <n v="0"/>
    <m/>
    <m/>
    <n v="0"/>
    <n v="0"/>
    <m/>
    <s v="DRAW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11000"/>
    <n v="250003320"/>
    <s v="KOS"/>
    <n v="12629"/>
    <n v="42.663110000000003"/>
    <n v="21.157107"/>
    <n v="105"/>
    <n v="68"/>
    <m/>
    <m/>
    <m/>
    <m/>
    <s v="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"/>
    <s v="Pristina"/>
    <s v="Stadiumi Fadil Vokrri"/>
    <s v="Stadiumi Fadil Vokrri"/>
    <s v="Stadiumi Fadil Vokrri"/>
    <s v="Stadiumi Fadil Vokrri"/>
    <s v="Stadiumi Fadil Vokrri"/>
    <x v="0"/>
    <n v="0"/>
    <n v="0"/>
  </r>
  <r>
    <n v="2036401"/>
    <s v="KOS"/>
    <s v="SUI"/>
    <x v="28"/>
    <s v="Switzerland"/>
    <n v="0"/>
    <n v="0"/>
    <n v="1.4"/>
    <n v="4995"/>
    <n v="2"/>
    <n v="2"/>
    <m/>
    <m/>
    <n v="2"/>
    <n v="2"/>
    <m/>
    <s v="DRAW"/>
    <n v="2024"/>
    <d v="2023-09-09T00:00:00"/>
    <s v="2023-09-09T18:45:00Z"/>
    <n v="2"/>
    <s v="Group I"/>
    <s v="MD5"/>
    <n v="47"/>
    <s v="DRY"/>
    <n v="19"/>
    <s v="CLEAR_NIGHT"/>
    <n v="19"/>
    <s v="FINISHED"/>
    <s v="GROUP_STAGE"/>
    <s v="QUALIFYING"/>
    <s v="GROUP"/>
    <n v="12700"/>
    <n v="250003320"/>
    <s v="KOS"/>
    <n v="12629"/>
    <n v="42.663110000000003"/>
    <n v="21.157107"/>
    <n v="105"/>
    <n v="68"/>
    <s v="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"/>
    <m/>
    <m/>
    <m/>
    <s v="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"/>
    <s v="Pristina"/>
    <s v="Stadiumi Fadil Vokrri"/>
    <s v="Stadiumi Fadil Vokrri"/>
    <s v="Stadiumi Fadil Vokrri"/>
    <s v="Stadiumi Fadil Vokrri"/>
    <s v="Stadiumi Fadil Vokrri"/>
    <x v="0"/>
    <n v="0"/>
    <n v="0"/>
  </r>
  <r>
    <n v="2036516"/>
    <s v="KOS"/>
    <s v="BLR"/>
    <x v="28"/>
    <s v="Belarus"/>
    <n v="0"/>
    <n v="0"/>
    <n v="0"/>
    <n v="0"/>
    <n v="0"/>
    <n v="1"/>
    <m/>
    <m/>
    <n v="0"/>
    <n v="1"/>
    <s v="Belarus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026"/>
    <n v="250003320"/>
    <s v="KOS"/>
    <n v="12629"/>
    <n v="42.663110000000003"/>
    <n v="21.157107"/>
    <n v="105"/>
    <n v="68"/>
    <s v="[{'phase': 'FIRST_HALF', 'time': {'minute': 43, 'second': 33}, 'international_name': 'Dmitri Antilevski', 'club_shirt_name': 'Antsileuski', 'country_code': 'BLR', 'national_field_position': 'MIDFIELDER', 'national_jersey_number': '23', 'goal_type': 'SCORED'}]"/>
    <m/>
    <m/>
    <m/>
    <s v="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"/>
    <s v="Pristina"/>
    <s v="Stadiumi Fadil Vokrri"/>
    <s v="Stadiumi Fadil Vokrri"/>
    <s v="Stadiumi Fadil Vokrri"/>
    <s v="Stadiumi Fadil Vokrri"/>
    <s v="Stadiumi Fadil Vokrri"/>
    <x v="0"/>
    <n v="0"/>
    <n v="-1"/>
  </r>
  <r>
    <n v="2036381"/>
    <s v="LIE"/>
    <s v="SVK"/>
    <x v="29"/>
    <s v="Slovakia"/>
    <n v="0"/>
    <n v="0"/>
    <n v="-1.1000000000000001"/>
    <n v="15850"/>
    <n v="0"/>
    <n v="1"/>
    <m/>
    <m/>
    <n v="0"/>
    <n v="1"/>
    <s v="Slovakia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2316"/>
    <n v="70078"/>
    <s v="LIE"/>
    <n v="5749"/>
    <n v="47.140081000000002"/>
    <n v="9.5102550000000008"/>
    <n v="105"/>
    <n v="68"/>
    <s v="[{'phase': 'FIRST_HALF', 'time': {'injuryMinute': 1, 'minute': 45, 'second': 48}, 'international_name': 'Denis Vavro', 'club_shirt_name': 'Vavro', 'country_code': 'SVK', 'national_field_position': 'DEFENDER', 'national_jersey_number': '3', 'goal_type': 'SCORED'}]"/>
    <m/>
    <m/>
    <m/>
    <s v="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1"/>
  </r>
  <r>
    <n v="2036519"/>
    <s v="LIE"/>
    <s v="LUX"/>
    <x v="29"/>
    <s v="Luxembourg"/>
    <n v="0"/>
    <n v="0"/>
    <n v="0"/>
    <n v="0"/>
    <n v="0"/>
    <n v="1"/>
    <m/>
    <m/>
    <n v="0"/>
    <n v="1"/>
    <s v="Luxembourg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2241"/>
    <n v="70078"/>
    <s v="LIE"/>
    <n v="5749"/>
    <n v="47.140081000000002"/>
    <n v="9.5102550000000008"/>
    <n v="105"/>
    <n v="68"/>
    <s v="[{'phase': 'SECOND_HALF', 'time': {'minute': 69, 'second': 54}, 'international_name': 'Gerson Rodrigues', 'club_shirt_name': 'Rodrigues', 'country_code': 'LUX', 'national_field_position': 'FORWARD', 'national_jersey_number': '10', 'goal_type': 'SCORED'}]"/>
    <m/>
    <m/>
    <s v="[{'phase': 'FIRST_HALF', 'time': {'minute': 5, 'second': 48}, 'international_name': 'Danel Sinani', 'club_shirt_name': 'Sinani', 'country_code': 'LUX', 'national_field_position': 'MIDFIELDER', 'national_jersey_number': '9'}]"/>
    <s v="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"/>
    <s v="Vaduz"/>
    <s v="Rheinpark Stadion"/>
    <s v="Rheinpark Stadion"/>
    <s v="Rheinpark Stadion"/>
    <s v="Rheinpark Stadion"/>
    <s v="Rheinpark Stadion"/>
    <x v="0"/>
    <n v="0"/>
    <n v="-1"/>
  </r>
  <r>
    <n v="2036450"/>
    <s v="LIE"/>
    <s v="BIH"/>
    <x v="29"/>
    <s v="Bosnia and Herzegovina"/>
    <n v="0"/>
    <n v="0"/>
    <n v="0"/>
    <n v="0"/>
    <n v="0"/>
    <n v="2"/>
    <m/>
    <m/>
    <n v="0"/>
    <n v="2"/>
    <s v="Bosnia and Herzegovina"/>
    <s v="WIN_REGULAR"/>
    <n v="2024"/>
    <d v="2023-10-13T00:00:00"/>
    <s v="2023-10-13T18:45:00Z"/>
    <n v="2"/>
    <s v="Group J"/>
    <s v="MD7"/>
    <m/>
    <m/>
    <m/>
    <m/>
    <m/>
    <s v="FINISHED"/>
    <s v="GROUP_STAGE"/>
    <s v="QUALIFYING"/>
    <s v="GROUP"/>
    <n v="5874"/>
    <n v="70078"/>
    <s v="LIE"/>
    <n v="5749"/>
    <n v="47.140081000000002"/>
    <n v="9.5102550000000008"/>
    <n v="105"/>
    <n v="68"/>
    <s v="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"/>
    <m/>
    <m/>
    <m/>
    <s v="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"/>
    <s v="Vaduz"/>
    <s v="Rheinpark Stadion"/>
    <s v="Rheinpark Stadion"/>
    <s v="Rheinpark Stadion"/>
    <s v="Rheinpark Stadion"/>
    <s v="Rheinpark Stadion"/>
    <x v="0"/>
    <n v="0"/>
    <n v="-2"/>
  </r>
  <r>
    <n v="2036496"/>
    <s v="LIE"/>
    <s v="POR"/>
    <x v="29"/>
    <s v="Portugal"/>
    <n v="0"/>
    <n v="0"/>
    <n v="1.4"/>
    <n v="601"/>
    <n v="0"/>
    <n v="2"/>
    <m/>
    <m/>
    <n v="0"/>
    <n v="2"/>
    <s v="Portugal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5749"/>
    <n v="70078"/>
    <s v="LIE"/>
    <n v="5749"/>
    <n v="47.140081000000002"/>
    <n v="9.5102550000000008"/>
    <n v="105"/>
    <n v="68"/>
    <s v="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"/>
    <m/>
    <m/>
    <m/>
    <s v="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"/>
    <s v="Vaduz"/>
    <s v="Rheinpark Stadion"/>
    <s v="Rheinpark Stadion"/>
    <s v="Rheinpark Stadion"/>
    <s v="Rheinpark Stadion"/>
    <s v="Rheinpark Stadion"/>
    <x v="0"/>
    <n v="0"/>
    <n v="-2"/>
  </r>
  <r>
    <n v="2036333"/>
    <s v="LIE"/>
    <s v="ISL"/>
    <x v="29"/>
    <s v="Iceland"/>
    <n v="0"/>
    <n v="0"/>
    <n v="0"/>
    <n v="0"/>
    <n v="0"/>
    <n v="7"/>
    <m/>
    <m/>
    <n v="0"/>
    <n v="7"/>
    <s v="Iceland"/>
    <s v="WIN_REGULAR"/>
    <n v="2024"/>
    <d v="2023-03-26T00:00:00"/>
    <s v="2023-03-26T16:00:00Z"/>
    <n v="2"/>
    <s v="Group J"/>
    <s v="MD2"/>
    <m/>
    <m/>
    <m/>
    <m/>
    <m/>
    <s v="FINISHED"/>
    <s v="GROUP_STAGE"/>
    <s v="QUALIFYING"/>
    <s v="GROUP"/>
    <n v="1692"/>
    <n v="70078"/>
    <s v="LIE"/>
    <n v="5749"/>
    <n v="47.140081000000002"/>
    <n v="9.5102550000000008"/>
    <n v="105"/>
    <n v="68"/>
    <s v="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"/>
    <m/>
    <m/>
    <m/>
    <s v="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7"/>
  </r>
  <r>
    <n v="2036349"/>
    <s v="LTU"/>
    <s v="BUL"/>
    <x v="30"/>
    <s v="Bulgaria"/>
    <n v="0"/>
    <n v="0"/>
    <n v="0"/>
    <n v="0"/>
    <n v="1"/>
    <n v="1"/>
    <m/>
    <m/>
    <n v="1"/>
    <n v="1"/>
    <m/>
    <s v="DRAW"/>
    <n v="2024"/>
    <d v="2023-06-17T00:00:00"/>
    <s v="2023-06-17T13:00:00Z"/>
    <n v="3"/>
    <s v="Group G"/>
    <s v="MD3"/>
    <m/>
    <m/>
    <m/>
    <m/>
    <m/>
    <s v="FINISHED"/>
    <s v="GROUP_STAGE"/>
    <s v="QUALIFYING"/>
    <s v="GROUP"/>
    <n v="14230"/>
    <n v="64556"/>
    <s v="LTU"/>
    <n v="15174"/>
    <n v="54.897366699999999"/>
    <n v="23.937122200000001"/>
    <n v="105"/>
    <n v="68"/>
    <s v="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"/>
    <m/>
    <m/>
    <s v="[{'phase': 'FIRST_HALF', 'time': {'minute': 17, 'second': 54}, 'international_name': 'Justas Lasickas', 'club_shirt_name': 'Lasickas', 'country_code': 'LTU', 'national_field_position': 'DEFENDER', 'national_jersey_number': '13'}]"/>
    <s v="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395"/>
    <s v="LTU"/>
    <s v="MNE"/>
    <x v="30"/>
    <s v="Montenegro"/>
    <n v="0"/>
    <n v="0"/>
    <n v="0"/>
    <n v="0"/>
    <n v="2"/>
    <n v="2"/>
    <m/>
    <m/>
    <n v="2"/>
    <n v="2"/>
    <m/>
    <s v="DRAW"/>
    <n v="2024"/>
    <d v="2023-09-07T00:00:00"/>
    <s v="2023-09-07T16:00:00Z"/>
    <n v="3"/>
    <s v="Group G"/>
    <s v="MD5"/>
    <m/>
    <m/>
    <m/>
    <m/>
    <m/>
    <s v="FINISHED"/>
    <s v="GROUP_STAGE"/>
    <s v="QUALIFYING"/>
    <s v="GROUP"/>
    <n v="11328"/>
    <n v="64556"/>
    <s v="LTU"/>
    <n v="15174"/>
    <n v="54.897366699999999"/>
    <n v="23.937122200000001"/>
    <n v="105"/>
    <n v="68"/>
    <s v="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"/>
    <m/>
    <m/>
    <m/>
    <s v="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64"/>
    <s v="LTU"/>
    <s v="HUN"/>
    <x v="30"/>
    <s v="Hungary"/>
    <n v="0"/>
    <n v="0"/>
    <n v="-1.5"/>
    <n v="40918"/>
    <n v="2"/>
    <n v="2"/>
    <m/>
    <m/>
    <n v="2"/>
    <n v="2"/>
    <m/>
    <s v="DRAW"/>
    <n v="2024"/>
    <d v="2023-10-17T00:00:00"/>
    <s v="2023-10-17T18:45:00Z"/>
    <n v="3"/>
    <s v="Group G"/>
    <s v="MD8"/>
    <n v="69"/>
    <s v="EXCELLENT"/>
    <n v="7"/>
    <s v="SUNNY"/>
    <n v="20"/>
    <s v="FINISHED"/>
    <s v="GROUP_STAGE"/>
    <s v="QUALIFYING"/>
    <s v="GROUP"/>
    <n v="5349"/>
    <n v="64556"/>
    <s v="LTU"/>
    <n v="15174"/>
    <n v="54.897366699999999"/>
    <n v="23.937122200000001"/>
    <n v="105"/>
    <n v="68"/>
    <s v="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"/>
    <m/>
    <m/>
    <m/>
    <s v="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18"/>
    <s v="LTU"/>
    <s v="SRB"/>
    <x v="30"/>
    <s v="Serbia"/>
    <n v="0"/>
    <n v="0"/>
    <n v="-0.3"/>
    <n v="15858"/>
    <n v="1"/>
    <n v="3"/>
    <m/>
    <m/>
    <n v="1"/>
    <n v="3"/>
    <s v="Serbia"/>
    <s v="WIN_REGULAR"/>
    <n v="2024"/>
    <d v="2023-09-10T00:00:00"/>
    <s v="2023-09-10T18:45:00Z"/>
    <n v="3"/>
    <s v="Group G"/>
    <s v="MD6"/>
    <m/>
    <m/>
    <m/>
    <m/>
    <m/>
    <s v="FINISHED"/>
    <s v="GROUP_STAGE"/>
    <s v="QUALIFYING"/>
    <s v="GROUP"/>
    <n v="8586"/>
    <n v="64556"/>
    <s v="LTU"/>
    <n v="15174"/>
    <n v="54.897366699999999"/>
    <n v="23.937122200000001"/>
    <n v="105"/>
    <n v="68"/>
    <s v="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"/>
    <m/>
    <m/>
    <m/>
    <s v="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-2"/>
  </r>
  <r>
    <n v="2036495"/>
    <s v="LUX"/>
    <s v="BIH"/>
    <x v="31"/>
    <s v="Bosnia and Herzegovina"/>
    <n v="0"/>
    <n v="0"/>
    <n v="0"/>
    <n v="0"/>
    <n v="4"/>
    <n v="1"/>
    <m/>
    <m/>
    <n v="4"/>
    <n v="1"/>
    <s v="Luxembourg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8520"/>
    <n v="250004209"/>
    <s v="LUX"/>
    <n v="9374"/>
    <n v="49.581375000000001"/>
    <n v="6.1210659999999999"/>
    <n v="105"/>
    <n v="68"/>
    <s v="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"/>
    <m/>
    <m/>
    <m/>
    <s v="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"/>
    <s v="Luxembourg"/>
    <s v="Stade de Luxembourg"/>
    <s v="Stade de Luxembourg"/>
    <s v="Stade de Luxembourg"/>
    <s v="Stade de Luxembourg"/>
    <s v="Stade de Luxembourg"/>
    <x v="0"/>
    <n v="0"/>
    <n v="3"/>
  </r>
  <r>
    <n v="2036356"/>
    <s v="LUX"/>
    <s v="LIE"/>
    <x v="31"/>
    <s v="Liechtenstein"/>
    <n v="0"/>
    <n v="0"/>
    <n v="0"/>
    <n v="0"/>
    <n v="2"/>
    <n v="0"/>
    <m/>
    <m/>
    <n v="2"/>
    <n v="0"/>
    <s v="Luxembourg"/>
    <s v="WIN_REGULAR"/>
    <n v="2024"/>
    <d v="2023-06-17T00:00:00"/>
    <s v="2023-06-17T13:00:00Z"/>
    <n v="2"/>
    <s v="Group J"/>
    <s v="MD3"/>
    <m/>
    <m/>
    <m/>
    <m/>
    <m/>
    <s v="FINISHED"/>
    <s v="GROUP_STAGE"/>
    <s v="QUALIFYING"/>
    <s v="GROUP"/>
    <n v="6806"/>
    <n v="250004209"/>
    <s v="LUX"/>
    <n v="9374"/>
    <n v="49.581375000000001"/>
    <n v="6.1210659999999999"/>
    <n v="105"/>
    <n v="68"/>
    <s v="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"/>
    <m/>
    <m/>
    <m/>
    <s v="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"/>
    <s v="Luxembourg"/>
    <s v="Stade de Luxembourg"/>
    <s v="Stade de Luxembourg"/>
    <s v="Stade de Luxembourg"/>
    <s v="Stade de Luxembourg"/>
    <s v="Stade de Luxembourg"/>
    <x v="0"/>
    <n v="0"/>
    <n v="2"/>
  </r>
  <r>
    <n v="2036404"/>
    <s v="LUX"/>
    <s v="ISL"/>
    <x v="31"/>
    <s v="Iceland"/>
    <n v="0"/>
    <n v="0"/>
    <n v="0"/>
    <n v="0"/>
    <n v="3"/>
    <n v="1"/>
    <m/>
    <m/>
    <n v="3"/>
    <n v="1"/>
    <s v="Luxembourg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7427"/>
    <n v="250004209"/>
    <s v="LUX"/>
    <n v="9374"/>
    <n v="49.581375000000001"/>
    <n v="6.1210659999999999"/>
    <n v="105"/>
    <n v="68"/>
    <s v="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"/>
    <m/>
    <m/>
    <s v="[{'phase': 'SECOND_HALF', 'time': {'minute': 73, 'second': 46}, 'international_name': 'HÃ¶rdur MagnÃºsson', 'club_shirt_name': 'MagnÃºsson', 'country_code': 'ISL', 'national_field_position': 'DEFENDER', 'national_jersey_number': '23'}]"/>
    <s v="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"/>
    <s v="Luxembourg"/>
    <s v="Stade de Luxembourg"/>
    <s v="Stade de Luxembourg"/>
    <s v="Stade de Luxembourg"/>
    <s v="Stade de Luxembourg"/>
    <s v="Stade de Luxembourg"/>
    <x v="0"/>
    <n v="0"/>
    <n v="2"/>
  </r>
  <r>
    <n v="2036473"/>
    <s v="LUX"/>
    <s v="SVK"/>
    <x v="31"/>
    <s v="Slovakia"/>
    <n v="0"/>
    <n v="0"/>
    <n v="-1.1000000000000001"/>
    <n v="15850"/>
    <n v="0"/>
    <n v="1"/>
    <m/>
    <m/>
    <n v="0"/>
    <n v="1"/>
    <s v="Slovakia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9386"/>
    <n v="250004209"/>
    <s v="LUX"/>
    <n v="9374"/>
    <n v="49.581375000000001"/>
    <n v="6.1210659999999999"/>
    <n v="105"/>
    <n v="68"/>
    <s v="[{'phase': 'SECOND_HALF', 'time': {'minute': 77, 'second': 23}, 'international_name': 'DÃ¡vid ÄŽuriÅ¡', 'club_shirt_name': 'ÄŽuriÅ¡', 'country_code': 'SVK', 'national_field_position': 'FORWARD', 'national_jersey_number': '20', 'goal_type': 'SCORED'}]"/>
    <m/>
    <m/>
    <m/>
    <s v="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"/>
    <s v="Luxembourg"/>
    <s v="Stade de Luxembourg"/>
    <s v="Stade de Luxembourg"/>
    <s v="Stade de Luxembourg"/>
    <s v="Stade de Luxembourg"/>
    <s v="Stade de Luxembourg"/>
    <x v="0"/>
    <n v="0"/>
    <n v="-1"/>
  </r>
  <r>
    <n v="2036335"/>
    <s v="LUX"/>
    <s v="POR"/>
    <x v="31"/>
    <s v="Portugal"/>
    <n v="0"/>
    <n v="0"/>
    <n v="1.4"/>
    <n v="601"/>
    <n v="0"/>
    <n v="6"/>
    <m/>
    <m/>
    <n v="0"/>
    <n v="6"/>
    <s v="Portugal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9231"/>
    <n v="250004209"/>
    <s v="LUX"/>
    <n v="9374"/>
    <n v="49.581375000000001"/>
    <n v="6.1210659999999999"/>
    <n v="105"/>
    <n v="68"/>
    <s v="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"/>
    <s v="[{'phase': 'SECOND_HALF', 'time': {'minute': 85, 'second': 37}, 'international_name': 'Rafael LeÃ£o', 'club_shirt_name': 'Rafa LeÃ£o', 'country_code': 'POR', 'national_field_position': 'FORWARD', 'national_jersey_number': '17', 'penalty_type': 'MISSED'}]"/>
    <m/>
    <m/>
    <s v="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"/>
    <s v="Luxembourg"/>
    <s v="Stade de Luxembourg"/>
    <s v="Stade de Luxembourg"/>
    <s v="Stade de Luxembourg"/>
    <s v="Stade de Luxembourg"/>
    <s v="Stade de Luxembourg"/>
    <x v="0"/>
    <n v="0"/>
    <n v="-6"/>
  </r>
  <r>
    <n v="2036435"/>
    <s v="LVA"/>
    <s v="ARM"/>
    <x v="32"/>
    <s v="Armenia"/>
    <n v="0"/>
    <n v="0"/>
    <n v="0"/>
    <n v="0"/>
    <n v="2"/>
    <n v="0"/>
    <m/>
    <m/>
    <n v="2"/>
    <n v="0"/>
    <s v="Latvia"/>
    <s v="WIN_REGULAR"/>
    <n v="2024"/>
    <d v="2023-10-12T00:00:00"/>
    <s v="2023-10-12T16:00:00Z"/>
    <n v="3"/>
    <s v="Group D"/>
    <s v="MD7"/>
    <m/>
    <m/>
    <m/>
    <m/>
    <m/>
    <s v="FINISHED"/>
    <s v="GROUP_STAGE"/>
    <s v="QUALIFYING"/>
    <s v="GROUP"/>
    <n v="5128"/>
    <n v="77522"/>
    <s v="LVA"/>
    <n v="6747"/>
    <n v="56.961378000000003"/>
    <n v="24.116382999999999"/>
    <n v="105"/>
    <n v="68"/>
    <s v="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"/>
    <m/>
    <m/>
    <s v="[{'phase': 'SECOND_HALF', 'time': {'minute': 53, 'second': 4}, 'international_name': 'MÄrcis OÅ¡s', 'club_shirt_name': 'OÅ¡s', 'country_code': 'LVA', 'national_field_position': 'DEFENDER', 'national_jersey_number': '3'}]"/>
    <s v="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"/>
    <s v="Riga"/>
    <s v="Skonto Stadions"/>
    <s v="Skonto Stadions"/>
    <s v="Skonto Stadions"/>
    <s v="Skonto stadions"/>
    <s v="Skonto Stadions"/>
    <x v="0"/>
    <n v="0"/>
    <n v="2"/>
  </r>
  <r>
    <n v="2036343"/>
    <s v="LVA"/>
    <s v="TUR"/>
    <x v="32"/>
    <s v="Turkey"/>
    <n v="0"/>
    <n v="0"/>
    <n v="1.7"/>
    <n v="5515"/>
    <n v="2"/>
    <n v="3"/>
    <m/>
    <m/>
    <n v="2"/>
    <n v="3"/>
    <s v="TÃ¼rkiye"/>
    <s v="WIN_REGULAR"/>
    <n v="2024"/>
    <d v="2023-06-16T00:00:00"/>
    <s v="2023-06-16T18:45:00Z"/>
    <n v="3"/>
    <s v="Group D"/>
    <s v="MD3"/>
    <m/>
    <m/>
    <m/>
    <m/>
    <m/>
    <s v="FINISHED"/>
    <s v="GROUP_STAGE"/>
    <s v="QUALIFYING"/>
    <s v="GROUP"/>
    <n v="6287"/>
    <n v="77522"/>
    <s v="LVA"/>
    <n v="6747"/>
    <n v="56.961378000000003"/>
    <n v="24.116382999999999"/>
    <n v="105"/>
    <n v="68"/>
    <s v="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"/>
    <m/>
    <m/>
    <s v="[{'phase': 'SECOND_HALF', 'time': {'minute': 83, 'second': 23}, 'international_name': 'Eduards Emsis', 'club_shirt_name': 'Emsis', 'country_code': 'LVA', 'national_field_position': 'MIDFIELDER', 'national_jersey_number': '8'}]"/>
    <s v="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"/>
    <s v="Riga"/>
    <s v="Skonto Stadions"/>
    <s v="Skonto Stadions"/>
    <s v="Skonto Stadions"/>
    <s v="Skonto stadions"/>
    <s v="Skonto Stadions"/>
    <x v="0"/>
    <n v="0"/>
    <n v="-1"/>
  </r>
  <r>
    <n v="2036412"/>
    <s v="LVA"/>
    <s v="WAL"/>
    <x v="32"/>
    <s v="Wales"/>
    <n v="0"/>
    <n v="0"/>
    <n v="0"/>
    <n v="0"/>
    <n v="0"/>
    <n v="2"/>
    <m/>
    <m/>
    <n v="0"/>
    <n v="2"/>
    <s v="Wales"/>
    <s v="WIN_REGULAR"/>
    <n v="2024"/>
    <d v="2023-09-11T00:00:00"/>
    <s v="2023-09-11T18:45:00Z"/>
    <n v="3"/>
    <s v="Group D"/>
    <s v="MD6"/>
    <m/>
    <m/>
    <m/>
    <m/>
    <m/>
    <s v="FINISHED"/>
    <s v="GROUP_STAGE"/>
    <s v="QUALIFYING"/>
    <s v="GROUP"/>
    <n v="6464"/>
    <n v="77522"/>
    <s v="LVA"/>
    <n v="6747"/>
    <n v="56.961378000000003"/>
    <n v="24.116382999999999"/>
    <n v="105"/>
    <n v="68"/>
    <s v="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"/>
    <m/>
    <m/>
    <m/>
    <s v="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"/>
    <s v="Riga"/>
    <s v="Skonto Stadions"/>
    <s v="Skonto Stadions"/>
    <s v="Skonto Stadions"/>
    <s v="Skonto stadions"/>
    <s v="Skonto Stadions"/>
    <x v="0"/>
    <n v="0"/>
    <n v="-2"/>
  </r>
  <r>
    <n v="2036480"/>
    <s v="LVA"/>
    <s v="CRO"/>
    <x v="32"/>
    <s v="Croatia"/>
    <n v="0"/>
    <n v="0"/>
    <n v="1.3"/>
    <n v="9340"/>
    <n v="0"/>
    <n v="2"/>
    <m/>
    <m/>
    <n v="0"/>
    <n v="2"/>
    <s v="Croatia"/>
    <s v="WIN_REGULAR"/>
    <n v="2024"/>
    <d v="2023-11-18T00:00:00"/>
    <s v="2023-11-18T17:00:00Z"/>
    <n v="2"/>
    <s v="Group D"/>
    <s v="MD9"/>
    <m/>
    <m/>
    <m/>
    <m/>
    <m/>
    <s v="FINISHED"/>
    <s v="GROUP_STAGE"/>
    <s v="QUALIFYING"/>
    <s v="GROUP"/>
    <n v="6747"/>
    <n v="77522"/>
    <s v="LVA"/>
    <n v="6747"/>
    <n v="56.961378000000003"/>
    <n v="24.116382999999999"/>
    <n v="105"/>
    <n v="68"/>
    <s v="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"/>
    <m/>
    <m/>
    <m/>
    <s v="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"/>
    <s v="Riga"/>
    <s v="Skonto Stadions"/>
    <s v="Skonto Stadions"/>
    <s v="Skonto Stadions"/>
    <s v="Skonto stadions"/>
    <s v="Skonto Stadions"/>
    <x v="0"/>
    <n v="0"/>
    <n v="-2"/>
  </r>
  <r>
    <n v="2036367"/>
    <s v="MDA"/>
    <s v="POL"/>
    <x v="33"/>
    <s v="Poland"/>
    <n v="0"/>
    <n v="0"/>
    <n v="-0.1"/>
    <n v="17538"/>
    <n v="3"/>
    <n v="2"/>
    <m/>
    <m/>
    <n v="3"/>
    <n v="2"/>
    <s v="Moldova"/>
    <s v="WIN_REGULAR"/>
    <n v="2024"/>
    <d v="2023-06-20T00:00:00"/>
    <s v="2023-06-20T18:45:00Z"/>
    <n v="3"/>
    <s v="Group E"/>
    <s v="MD4"/>
    <m/>
    <m/>
    <m/>
    <m/>
    <m/>
    <s v="FINISHED"/>
    <s v="GROUP_STAGE"/>
    <s v="QUALIFYING"/>
    <s v="GROUP"/>
    <n v="9442"/>
    <n v="88142"/>
    <s v="MDA"/>
    <n v="10104"/>
    <n v="46.980327799999998"/>
    <n v="28.868086099999999"/>
    <n v="105"/>
    <n v="68"/>
    <s v="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"/>
    <m/>
    <m/>
    <m/>
    <s v="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"/>
    <s v="Chisinau"/>
    <s v="Stadionul Zimbru"/>
    <s v="Stadionul Zimbru"/>
    <s v="Stadionul Zimbru"/>
    <s v="Stadionul Zimbru"/>
    <s v="Stadionul Zimbru"/>
    <x v="0"/>
    <n v="0"/>
    <n v="1"/>
  </r>
  <r>
    <n v="2036299"/>
    <s v="MDA"/>
    <s v="FRO"/>
    <x v="33"/>
    <s v="Faroe Islands"/>
    <n v="0"/>
    <n v="0"/>
    <n v="0"/>
    <n v="0"/>
    <n v="1"/>
    <n v="1"/>
    <m/>
    <m/>
    <n v="1"/>
    <n v="1"/>
    <m/>
    <s v="DRAW"/>
    <n v="2024"/>
    <d v="2023-03-24T00:00:00"/>
    <s v="2023-03-24T19:45:00Z"/>
    <n v="2"/>
    <s v="Group E"/>
    <s v="MD1"/>
    <m/>
    <m/>
    <m/>
    <m/>
    <m/>
    <s v="FINISHED"/>
    <s v="GROUP_STAGE"/>
    <s v="QUALIFYING"/>
    <s v="GROUP"/>
    <n v="4732"/>
    <n v="88142"/>
    <s v="MDA"/>
    <n v="10104"/>
    <n v="46.980327799999998"/>
    <n v="28.868086099999999"/>
    <n v="105"/>
    <n v="68"/>
    <s v="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"/>
    <m/>
    <m/>
    <m/>
    <s v="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"/>
    <s v="Chisinau"/>
    <s v="Stadionul Zimbru"/>
    <s v="Stadionul Zimbru"/>
    <s v="Stadionul Zimbru"/>
    <s v="Stadionul Zimbru"/>
    <s v="Stadionul Zimbru"/>
    <x v="0"/>
    <n v="0"/>
    <n v="0"/>
  </r>
  <r>
    <n v="2036322"/>
    <s v="MDA"/>
    <s v="CZE"/>
    <x v="33"/>
    <s v="Czechia"/>
    <n v="0"/>
    <n v="0"/>
    <n v="-1.4"/>
    <n v="15861"/>
    <n v="0"/>
    <n v="0"/>
    <m/>
    <m/>
    <n v="0"/>
    <n v="0"/>
    <m/>
    <s v="DRAW"/>
    <n v="2024"/>
    <d v="2023-03-27T00:00:00"/>
    <s v="2023-03-27T18:45:00Z"/>
    <n v="3"/>
    <s v="Group E"/>
    <s v="MD2"/>
    <m/>
    <m/>
    <m/>
    <m/>
    <m/>
    <s v="FINISHED"/>
    <s v="GROUP_STAGE"/>
    <s v="QUALIFYING"/>
    <s v="GROUP"/>
    <n v="5120"/>
    <n v="88142"/>
    <s v="MDA"/>
    <n v="10104"/>
    <n v="46.980327799999998"/>
    <n v="28.868086099999999"/>
    <n v="105"/>
    <n v="68"/>
    <m/>
    <m/>
    <m/>
    <m/>
    <s v="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"/>
    <s v="Chisinau"/>
    <s v="Stadionul Zimbru"/>
    <s v="Stadionul Zimbru"/>
    <s v="Stadionul Zimbru"/>
    <s v="Stadionul Zimbru"/>
    <s v="Stadionul Zimbru"/>
    <x v="0"/>
    <n v="0"/>
    <n v="0"/>
  </r>
  <r>
    <n v="2036483"/>
    <s v="MDA"/>
    <s v="ALB"/>
    <x v="33"/>
    <s v="Albania"/>
    <n v="0"/>
    <n v="0"/>
    <n v="-2.2000000000000002"/>
    <n v="48468"/>
    <n v="1"/>
    <n v="1"/>
    <m/>
    <m/>
    <n v="1"/>
    <n v="1"/>
    <m/>
    <s v="DRAW"/>
    <n v="2024"/>
    <d v="2023-11-17T00:00:00"/>
    <s v="2023-11-17T17:00:00Z"/>
    <n v="2"/>
    <s v="Group E"/>
    <s v="MD9"/>
    <m/>
    <m/>
    <m/>
    <m/>
    <m/>
    <s v="FINISHED"/>
    <s v="GROUP_STAGE"/>
    <s v="QUALIFYING"/>
    <s v="GROUP"/>
    <n v="9537"/>
    <n v="88142"/>
    <s v="MDA"/>
    <n v="10104"/>
    <n v="46.980327799999998"/>
    <n v="28.868086099999999"/>
    <n v="105"/>
    <n v="68"/>
    <s v="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"/>
    <m/>
    <m/>
    <m/>
    <s v="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"/>
    <s v="Chisinau"/>
    <s v="Stadionul Zimbru"/>
    <s v="Stadionul Zimbru"/>
    <s v="Stadionul Zimbru"/>
    <s v="Stadionul Zimbru"/>
    <s v="Stadionul Zimbru"/>
    <x v="0"/>
    <n v="0"/>
    <n v="0"/>
  </r>
  <r>
    <n v="2036295"/>
    <s v="MKD"/>
    <s v="MLT"/>
    <x v="34"/>
    <s v="Malta"/>
    <n v="0"/>
    <n v="0"/>
    <n v="0"/>
    <n v="0"/>
    <n v="2"/>
    <n v="1"/>
    <m/>
    <m/>
    <n v="2"/>
    <n v="1"/>
    <s v="North Macedonia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9991"/>
    <n v="63799"/>
    <s v="MKD"/>
    <n v="32483"/>
    <n v="42.005763899999998"/>
    <n v="21.425588900000001"/>
    <n v="105"/>
    <n v="68"/>
    <s v="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"/>
    <m/>
    <m/>
    <m/>
    <s v="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"/>
    <s v="Skopje"/>
    <s v="National Arena Todor Proeski"/>
    <s v="National Arena Todor Proeski"/>
    <s v="National Arena Todor Proeski "/>
    <s v="National Arena Todor Proeski "/>
    <s v="National Arena Todor Proeski"/>
    <x v="0"/>
    <n v="0"/>
    <n v="1"/>
  </r>
  <r>
    <n v="2036387"/>
    <s v="MKD"/>
    <s v="ITA"/>
    <x v="34"/>
    <s v="Italy"/>
    <n v="0"/>
    <n v="0"/>
    <n v="1"/>
    <n v="1971"/>
    <n v="1"/>
    <n v="1"/>
    <m/>
    <m/>
    <n v="1"/>
    <n v="1"/>
    <m/>
    <s v="DRAW"/>
    <n v="2024"/>
    <d v="2023-09-09T00:00:00"/>
    <s v="2023-09-09T18:45:00Z"/>
    <n v="2"/>
    <s v="Group C"/>
    <s v="MD5"/>
    <m/>
    <m/>
    <m/>
    <m/>
    <m/>
    <s v="FINISHED"/>
    <s v="GROUP_STAGE"/>
    <s v="QUALIFYING"/>
    <s v="GROUP"/>
    <n v="28126"/>
    <n v="63799"/>
    <s v="MKD"/>
    <n v="32483"/>
    <n v="42.005763899999998"/>
    <n v="21.425588900000001"/>
    <n v="105"/>
    <n v="68"/>
    <s v="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"/>
    <m/>
    <m/>
    <m/>
    <s v="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502"/>
    <s v="MKD"/>
    <s v="ENG"/>
    <x v="34"/>
    <s v="England"/>
    <n v="0"/>
    <n v="0"/>
    <n v="0.3"/>
    <n v="451"/>
    <n v="1"/>
    <n v="1"/>
    <m/>
    <m/>
    <n v="1"/>
    <n v="1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7982"/>
    <n v="63799"/>
    <s v="MKD"/>
    <n v="32483"/>
    <n v="42.005763899999998"/>
    <n v="21.425588900000001"/>
    <n v="105"/>
    <n v="68"/>
    <s v="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"/>
    <s v="[{'phase': 'FIRST_HALF', 'time': {'minute': 41, 'second': 37}, 'international_name': 'Enis Bardhi', 'club_shirt_name': 'Bardhi', 'country_code': 'MKD', 'national_field_position': 'MIDFIELDER', 'national_jersey_number': '10', 'penalty_type': 'MISSED'}]"/>
    <m/>
    <m/>
    <s v="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341"/>
    <s v="MKD"/>
    <s v="UKR"/>
    <x v="34"/>
    <s v="Ukraine"/>
    <n v="0"/>
    <n v="0"/>
    <n v="-0.3"/>
    <n v="20062"/>
    <n v="2"/>
    <n v="3"/>
    <m/>
    <m/>
    <n v="2"/>
    <n v="3"/>
    <s v="Ukraine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4370"/>
    <n v="63799"/>
    <s v="MKD"/>
    <n v="32483"/>
    <n v="42.005763899999998"/>
    <n v="21.425588900000001"/>
    <n v="105"/>
    <n v="68"/>
    <s v="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"/>
    <m/>
    <m/>
    <s v="[{'phase': 'SECOND_HALF', 'time': {'minute': 73, 'second': 7}, 'international_name': 'Visar Musliu', 'club_shirt_name': 'Musliu', 'country_code': 'MKD', 'national_field_position': 'DEFENDER', 'national_jersey_number': '6'}]"/>
    <s v="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-1"/>
  </r>
  <r>
    <n v="2036318"/>
    <s v="MLT"/>
    <s v="ITA"/>
    <x v="35"/>
    <s v="Italy"/>
    <n v="0"/>
    <n v="0"/>
    <n v="1"/>
    <n v="1971"/>
    <n v="0"/>
    <n v="2"/>
    <m/>
    <m/>
    <n v="0"/>
    <n v="2"/>
    <s v="Italy"/>
    <s v="WIN_REGULAR"/>
    <n v="2024"/>
    <d v="2023-03-26T00:00:00"/>
    <s v="2023-03-26T18:45:00Z"/>
    <n v="2"/>
    <s v="Group C"/>
    <s v="MD2"/>
    <m/>
    <m/>
    <m/>
    <m/>
    <m/>
    <s v="FINISHED"/>
    <s v="GROUP_STAGE"/>
    <s v="QUALIFYING"/>
    <s v="GROUP"/>
    <n v="16015"/>
    <n v="55236"/>
    <s v="MLT"/>
    <n v="16942"/>
    <n v="35.894849999999998"/>
    <n v="14.4151056"/>
    <n v="105"/>
    <n v="68"/>
    <s v="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"/>
    <m/>
    <m/>
    <m/>
    <s v="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"/>
    <s v="Ta' Qali"/>
    <s v="National Stadium"/>
    <s v="National Stadium"/>
    <s v="National Stadium"/>
    <s v="National Stadium"/>
    <s v="National Stadium"/>
    <x v="0"/>
    <n v="0"/>
    <n v="-2"/>
  </r>
  <r>
    <n v="2036410"/>
    <s v="MLT"/>
    <s v="MKD"/>
    <x v="35"/>
    <s v="North Macedonia"/>
    <n v="0"/>
    <n v="0"/>
    <n v="0"/>
    <n v="0"/>
    <n v="0"/>
    <n v="2"/>
    <m/>
    <m/>
    <n v="0"/>
    <n v="2"/>
    <s v="North Macedonia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3158"/>
    <n v="55236"/>
    <s v="MLT"/>
    <n v="16942"/>
    <n v="35.894849999999998"/>
    <n v="14.4151056"/>
    <n v="105"/>
    <n v="68"/>
    <s v="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"/>
    <m/>
    <m/>
    <m/>
    <s v="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"/>
    <s v="Ta' Qali"/>
    <s v="National Stadium"/>
    <s v="National Stadium"/>
    <s v="National Stadium"/>
    <s v="National Stadium"/>
    <s v="National Stadium"/>
    <x v="0"/>
    <n v="0"/>
    <n v="-2"/>
  </r>
  <r>
    <n v="2036456"/>
    <s v="MLT"/>
    <s v="UKR"/>
    <x v="35"/>
    <s v="Ukraine"/>
    <n v="0"/>
    <n v="0"/>
    <n v="-0.3"/>
    <n v="20062"/>
    <n v="0"/>
    <n v="3"/>
    <m/>
    <m/>
    <n v="1"/>
    <n v="3"/>
    <s v="Ukraine"/>
    <s v="WIN_REGULAR"/>
    <n v="2024"/>
    <d v="2023-10-17T00:00:00"/>
    <s v="2023-10-17T18:45:00Z"/>
    <n v="2"/>
    <s v="Group C"/>
    <s v="MD8"/>
    <n v="83"/>
    <s v="DRY"/>
    <n v="24"/>
    <s v="CLEAR_NIGHT"/>
    <n v="14"/>
    <s v="FINISHED"/>
    <s v="GROUP_STAGE"/>
    <s v="QUALIFYING"/>
    <s v="GROUP"/>
    <n v="3547"/>
    <n v="55236"/>
    <s v="MLT"/>
    <n v="16942"/>
    <n v="35.894849999999998"/>
    <n v="14.4151056"/>
    <n v="105"/>
    <n v="68"/>
    <s v="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"/>
    <m/>
    <m/>
    <m/>
    <s v="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"/>
    <s v="Ta' Qali"/>
    <s v="National Stadium"/>
    <s v="National Stadium"/>
    <s v="National Stadium"/>
    <s v="National Stadium"/>
    <s v="National Stadium"/>
    <x v="0"/>
    <n v="0"/>
    <n v="-3"/>
  </r>
  <r>
    <n v="2036340"/>
    <s v="MLT"/>
    <s v="ENG"/>
    <x v="35"/>
    <s v="England"/>
    <n v="0"/>
    <n v="0"/>
    <n v="0.3"/>
    <n v="451"/>
    <n v="0"/>
    <n v="4"/>
    <m/>
    <m/>
    <n v="0"/>
    <n v="4"/>
    <s v="England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6277"/>
    <n v="55236"/>
    <s v="MLT"/>
    <n v="16942"/>
    <n v="35.894849999999998"/>
    <n v="14.4151056"/>
    <n v="105"/>
    <n v="68"/>
    <s v="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"/>
    <m/>
    <m/>
    <m/>
    <s v="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"/>
    <s v="Ta' Qali"/>
    <s v="National Stadium"/>
    <s v="National Stadium"/>
    <s v="National Stadium"/>
    <s v="National Stadium"/>
    <s v="National Stadium"/>
    <x v="0"/>
    <n v="0"/>
    <n v="-4"/>
  </r>
  <r>
    <n v="2036487"/>
    <s v="MNE"/>
    <s v="LTU"/>
    <x v="36"/>
    <s v="Lithuania"/>
    <n v="0"/>
    <n v="0"/>
    <n v="0"/>
    <n v="0"/>
    <n v="2"/>
    <n v="0"/>
    <m/>
    <m/>
    <n v="2"/>
    <n v="0"/>
    <s v="Montenegro"/>
    <s v="WIN_REGULAR"/>
    <n v="2024"/>
    <d v="2023-11-16T00:00:00"/>
    <s v="2023-11-16T19:45:00Z"/>
    <n v="1"/>
    <s v="Group G"/>
    <s v="MD9"/>
    <m/>
    <m/>
    <m/>
    <m/>
    <m/>
    <s v="FINISHED"/>
    <s v="GROUP_STAGE"/>
    <s v="QUALIFYING"/>
    <s v="GROUP"/>
    <n v="3647"/>
    <n v="62907"/>
    <s v="MNE"/>
    <n v="11563"/>
    <n v="42.445561099999999"/>
    <n v="19.264344399999999"/>
    <n v="105"/>
    <n v="68"/>
    <s v="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"/>
    <m/>
    <m/>
    <m/>
    <s v="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0"/>
    <n v="0"/>
    <n v="2"/>
  </r>
  <r>
    <n v="2036417"/>
    <s v="MNE"/>
    <s v="BUL"/>
    <x v="36"/>
    <s v="Bulgaria"/>
    <n v="0"/>
    <n v="0"/>
    <n v="0"/>
    <n v="0"/>
    <n v="2"/>
    <n v="1"/>
    <m/>
    <m/>
    <n v="2"/>
    <n v="1"/>
    <s v="Montenegro"/>
    <s v="WIN_REGULAR"/>
    <n v="2024"/>
    <d v="2023-09-10T00:00:00"/>
    <s v="2023-09-10T16:00:00Z"/>
    <n v="2"/>
    <s v="Group G"/>
    <s v="MD6"/>
    <m/>
    <m/>
    <m/>
    <m/>
    <m/>
    <s v="FINISHED"/>
    <s v="GROUP_STAGE"/>
    <s v="QUALIFYING"/>
    <s v="GROUP"/>
    <n v="4232"/>
    <n v="62907"/>
    <s v="MNE"/>
    <n v="11563"/>
    <n v="42.445561099999999"/>
    <n v="19.264344399999999"/>
    <n v="105"/>
    <n v="68"/>
    <s v="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"/>
    <s v="[{'phase': 'SECOND_HALF', 'time': {'minute': 61, 'second': 9}, 'international_name': 'Spas Delev', 'club_shirt_name': 'DELEV', 'country_code': 'BUL', 'national_field_position': 'FORWARD', 'national_jersey_number': '9', 'penalty_type': 'MISSED'}]"/>
    <m/>
    <s v="[{'phase': 'SECOND_HALF', 'time': {'minute': 59, 'second': 34}, 'international_name': 'Igor VujaÄiÄ‡', 'club_shirt_name': 'VujaÄiÄ‡', 'country_code': 'MNE', 'national_field_position': 'DEFENDER', 'national_jersey_number': '5'}]"/>
    <s v="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"/>
    <s v="Podgorica"/>
    <s v="Gradski Stadion Podgorica"/>
    <s v="Gradski Stadion Podgorica"/>
    <s v="Gradski Stadion Podgorica"/>
    <s v="Gradski Stadion Podgorica"/>
    <s v="Gradski Stadion Podgorica"/>
    <x v="0"/>
    <n v="0"/>
    <n v="1"/>
  </r>
  <r>
    <n v="2036348"/>
    <s v="MNE"/>
    <s v="HUN"/>
    <x v="36"/>
    <s v="Hungary"/>
    <n v="0"/>
    <n v="0"/>
    <n v="-1.5"/>
    <n v="40918"/>
    <n v="0"/>
    <n v="0"/>
    <m/>
    <m/>
    <n v="0"/>
    <n v="0"/>
    <m/>
    <s v="DRAW"/>
    <n v="2024"/>
    <d v="2023-06-17T00:00:00"/>
    <s v="2023-06-17T16:00:00Z"/>
    <n v="2"/>
    <s v="Group G"/>
    <s v="MD3"/>
    <m/>
    <m/>
    <m/>
    <m/>
    <m/>
    <s v="FINISHED"/>
    <s v="GROUP_STAGE"/>
    <s v="QUALIFYING"/>
    <s v="GROUP"/>
    <n v="6761"/>
    <n v="62907"/>
    <s v="MNE"/>
    <n v="11563"/>
    <n v="42.445561099999999"/>
    <n v="19.264344399999999"/>
    <n v="105"/>
    <n v="68"/>
    <m/>
    <m/>
    <m/>
    <m/>
    <s v="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"/>
    <s v="Podgorica"/>
    <s v="Gradski Stadion Podgorica"/>
    <s v="Gradski Stadion Podgorica"/>
    <s v="Gradski Stadion Podgorica"/>
    <s v="Gradski Stadion Podgorica"/>
    <s v="Gradski Stadion Podgorica"/>
    <x v="0"/>
    <n v="0"/>
    <n v="0"/>
  </r>
  <r>
    <n v="2036326"/>
    <s v="MNE"/>
    <s v="SRB"/>
    <x v="36"/>
    <s v="Serbia"/>
    <n v="0"/>
    <n v="0"/>
    <n v="-0.3"/>
    <n v="15858"/>
    <n v="0"/>
    <n v="2"/>
    <m/>
    <m/>
    <n v="0"/>
    <n v="2"/>
    <s v="Serbia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9831"/>
    <n v="62907"/>
    <s v="MNE"/>
    <n v="11563"/>
    <n v="42.445561099999999"/>
    <n v="19.264344399999999"/>
    <n v="105"/>
    <n v="68"/>
    <s v="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0"/>
    <n v="0"/>
    <n v="-2"/>
  </r>
  <r>
    <n v="2036315"/>
    <s v="NED"/>
    <s v="GIB"/>
    <x v="37"/>
    <s v="Gibraltar"/>
    <n v="0.1"/>
    <n v="1553"/>
    <n v="0"/>
    <n v="0"/>
    <n v="3"/>
    <n v="0"/>
    <m/>
    <m/>
    <n v="3"/>
    <n v="0"/>
    <s v="Netherlands"/>
    <s v="WIN_REGULAR"/>
    <n v="2024"/>
    <d v="2023-03-27T00:00:00"/>
    <s v="2023-03-27T18:45:00Z"/>
    <n v="2"/>
    <s v="Group B"/>
    <s v="MD2"/>
    <m/>
    <m/>
    <m/>
    <m/>
    <m/>
    <s v="FINISHED"/>
    <s v="GROUP_STAGE"/>
    <s v="QUALIFYING"/>
    <s v="GROUP"/>
    <n v="36327"/>
    <n v="52851"/>
    <s v="NED"/>
    <n v="48100"/>
    <n v="51.893905599999997"/>
    <n v="4.5232000000000001"/>
    <n v="105"/>
    <n v="68"/>
    <s v="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"/>
    <m/>
    <m/>
    <s v="[{'phase': 'SECOND_HALF', 'time': {'minute': 51, 'second': 59}, 'international_name': 'Liam Walker', 'club_shirt_name': 'Walker', 'country_code': 'GIB', 'national_field_position': 'MIDFIELDER', 'national_jersey_number': '10'}]"/>
    <s v="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0"/>
    <n v="0"/>
    <n v="3"/>
  </r>
  <r>
    <n v="2036385"/>
    <s v="NED"/>
    <s v="GRE"/>
    <x v="37"/>
    <s v="Greece"/>
    <n v="0.1"/>
    <n v="1553"/>
    <n v="0"/>
    <n v="0"/>
    <n v="3"/>
    <n v="0"/>
    <m/>
    <m/>
    <n v="3"/>
    <n v="0"/>
    <s v="Netherlands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32079"/>
    <n v="52853"/>
    <s v="NED"/>
    <n v="35000"/>
    <n v="51.441644400000001"/>
    <n v="5.4673027999999997"/>
    <n v="105"/>
    <n v="68"/>
    <s v="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"/>
    <m/>
    <m/>
    <m/>
    <s v="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"/>
    <s v="Eindhoven"/>
    <s v="Philips Stadium"/>
    <s v="PSV Stadion"/>
    <s v="PSV Stadion"/>
    <s v="PSV Stadion"/>
    <s v="Philips Stadium"/>
    <x v="0"/>
    <n v="0"/>
    <n v="3"/>
  </r>
  <r>
    <n v="2036477"/>
    <s v="NED"/>
    <s v="IRL"/>
    <x v="37"/>
    <s v="Republic of Ireland"/>
    <n v="0.1"/>
    <n v="1553"/>
    <n v="0"/>
    <n v="0"/>
    <n v="1"/>
    <n v="0"/>
    <m/>
    <m/>
    <n v="1"/>
    <n v="0"/>
    <s v="Netherlands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51811"/>
    <n v="62417"/>
    <s v="NED"/>
    <n v="53338"/>
    <n v="52.314171999999999"/>
    <n v="4.9418499999999996"/>
    <n v="105"/>
    <n v="68"/>
    <s v="[{'phase': 'FIRST_HALF', 'time': {'minute': 12, 'second': 7}, 'international_name': 'Wout Weghorst', 'club_shirt_name': 'Weghorst', 'country_code': 'NED', 'national_field_position': 'FORWARD', 'national_jersey_number': '9', 'goal_type': 'SCORED'}]"/>
    <m/>
    <m/>
    <m/>
    <s v="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"/>
    <s v="Amsterdam"/>
    <s v="Johan Cruijff ArenA"/>
    <s v="Johan Cruijff ArenA"/>
    <s v="Johan Cruijff ArenA"/>
    <s v="Johan Cruijff ArenA"/>
    <s v="Johan Cruijff ArenA"/>
    <x v="0"/>
    <n v="0"/>
    <n v="1"/>
  </r>
  <r>
    <n v="2036430"/>
    <s v="NED"/>
    <s v="FRA"/>
    <x v="37"/>
    <s v="France"/>
    <n v="0.1"/>
    <n v="1553"/>
    <n v="1.2"/>
    <n v="401"/>
    <n v="1"/>
    <n v="2"/>
    <m/>
    <m/>
    <n v="1"/>
    <n v="2"/>
    <s v="France"/>
    <s v="WIN_REGULAR"/>
    <n v="2024"/>
    <d v="2023-10-13T00:00:00"/>
    <s v="2023-10-13T18:45:00Z"/>
    <n v="2"/>
    <s v="Group B"/>
    <s v="MD7"/>
    <m/>
    <m/>
    <m/>
    <m/>
    <m/>
    <s v="FINISHED"/>
    <s v="GROUP_STAGE"/>
    <s v="QUALIFYING"/>
    <s v="GROUP"/>
    <n v="51310"/>
    <n v="62417"/>
    <s v="NED"/>
    <n v="53338"/>
    <n v="52.314171999999999"/>
    <n v="4.9418499999999996"/>
    <n v="105"/>
    <n v="68"/>
    <s v="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"/>
    <m/>
    <m/>
    <m/>
    <s v="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"/>
    <s v="Amsterdam"/>
    <s v="Johan Cruijff ArenA"/>
    <s v="Johan Cruijff ArenA"/>
    <s v="Johan Cruijff ArenA"/>
    <s v="Johan Cruijff ArenA"/>
    <s v="Johan Cruijff ArenA"/>
    <x v="0"/>
    <n v="0"/>
    <n v="-1"/>
  </r>
  <r>
    <n v="2036442"/>
    <s v="NIR"/>
    <s v="SMR"/>
    <x v="38"/>
    <s v="San Marino"/>
    <n v="0"/>
    <n v="0"/>
    <n v="0"/>
    <n v="0"/>
    <n v="3"/>
    <n v="0"/>
    <m/>
    <m/>
    <n v="3"/>
    <n v="0"/>
    <s v="Northern Ireland"/>
    <s v="WIN_REGULAR"/>
    <n v="2024"/>
    <d v="2023-10-14T00:00:00"/>
    <s v="2023-10-14T13:00:00Z"/>
    <n v="1"/>
    <s v="Group H"/>
    <s v="MD7"/>
    <m/>
    <m/>
    <m/>
    <m/>
    <m/>
    <s v="FINISHED"/>
    <s v="GROUP_STAGE"/>
    <s v="QUALIFYING"/>
    <s v="GROUP"/>
    <n v="17886"/>
    <n v="62414"/>
    <s v="NIR"/>
    <n v="18434"/>
    <n v="54.582627799999997"/>
    <n v="-5.9551778000000004"/>
    <n v="105"/>
    <n v="68"/>
    <s v="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"/>
    <m/>
    <m/>
    <m/>
    <s v="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"/>
    <s v="Belfast"/>
    <s v="National Football Stadium at Windsor Park"/>
    <s v="Windsor Park"/>
    <s v="Windsor Park"/>
    <s v="Windsor Park"/>
    <s v="National Football Stadium at Windsor Park"/>
    <x v="0"/>
    <n v="0"/>
    <n v="3"/>
  </r>
  <r>
    <n v="2036511"/>
    <s v="NIR"/>
    <s v="DEN"/>
    <x v="38"/>
    <s v="Denmark"/>
    <n v="0"/>
    <n v="0"/>
    <n v="0.6"/>
    <n v="5264"/>
    <n v="2"/>
    <n v="0"/>
    <m/>
    <m/>
    <n v="2"/>
    <n v="0"/>
    <s v="Northern Ireland"/>
    <s v="WIN_REGULAR"/>
    <n v="2024"/>
    <d v="2023-11-20T00:00:00"/>
    <s v="2023-11-20T19:45:00Z"/>
    <n v="0"/>
    <s v="Group H"/>
    <s v="MD10"/>
    <m/>
    <m/>
    <m/>
    <m/>
    <m/>
    <s v="FINISHED"/>
    <s v="GROUP_STAGE"/>
    <s v="QUALIFYING"/>
    <s v="GROUP"/>
    <n v="17366"/>
    <n v="62414"/>
    <s v="NIR"/>
    <n v="18434"/>
    <n v="54.582627799999997"/>
    <n v="-5.9551778000000004"/>
    <n v="105"/>
    <n v="68"/>
    <s v="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"/>
    <m/>
    <m/>
    <m/>
    <s v="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"/>
    <s v="Belfast"/>
    <s v="National Football Stadium at Windsor Park"/>
    <s v="Windsor Park"/>
    <s v="Windsor Park"/>
    <s v="Windsor Park"/>
    <s v="National Football Stadium at Windsor Park"/>
    <x v="0"/>
    <n v="0"/>
    <n v="2"/>
  </r>
  <r>
    <n v="2036329"/>
    <s v="NIR"/>
    <s v="FIN"/>
    <x v="38"/>
    <s v="Finland"/>
    <n v="0"/>
    <n v="0"/>
    <n v="0"/>
    <n v="0"/>
    <n v="0"/>
    <n v="1"/>
    <m/>
    <m/>
    <n v="0"/>
    <n v="1"/>
    <s v="Finland"/>
    <s v="WIN_REGULAR"/>
    <n v="2024"/>
    <d v="2023-03-26T00:00:00"/>
    <s v="2023-03-26T18:45:00Z"/>
    <n v="1"/>
    <s v="Group H"/>
    <s v="MD2"/>
    <m/>
    <m/>
    <m/>
    <m/>
    <m/>
    <s v="FINISHED"/>
    <s v="GROUP_STAGE"/>
    <s v="QUALIFYING"/>
    <s v="GROUP"/>
    <n v="17936"/>
    <n v="62414"/>
    <s v="NIR"/>
    <n v="18434"/>
    <n v="54.582627799999997"/>
    <n v="-5.9551778000000004"/>
    <n v="105"/>
    <n v="68"/>
    <s v="[{'phase': 'FIRST_HALF', 'time': {'minute': 28, 'second': 41}, 'international_name': 'Benjamin KÃ¤llman', 'club_shirt_name': 'KÃ¤llman', 'country_code': 'FIN', 'national_field_position': 'FORWARD', 'national_jersey_number': '19', 'goal_type': 'SCORED'}]"/>
    <m/>
    <m/>
    <m/>
    <s v="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73"/>
    <s v="NIR"/>
    <s v="KAZ"/>
    <x v="38"/>
    <s v="Kazakhstan"/>
    <n v="0"/>
    <n v="0"/>
    <n v="0"/>
    <n v="0"/>
    <n v="0"/>
    <n v="1"/>
    <m/>
    <m/>
    <n v="0"/>
    <n v="1"/>
    <s v="Kazakhstan"/>
    <s v="WIN_REGULAR"/>
    <n v="2024"/>
    <d v="2023-06-19T00:00:00"/>
    <s v="2023-06-19T18:45:00Z"/>
    <n v="1"/>
    <s v="Group H"/>
    <s v="MD4"/>
    <m/>
    <m/>
    <m/>
    <m/>
    <m/>
    <s v="FINISHED"/>
    <s v="GROUP_STAGE"/>
    <s v="QUALIFYING"/>
    <s v="GROUP"/>
    <n v="18002"/>
    <n v="62414"/>
    <s v="NIR"/>
    <n v="18434"/>
    <n v="54.582627799999997"/>
    <n v="-5.9551778000000004"/>
    <n v="105"/>
    <n v="68"/>
    <s v="[{'phase': 'SECOND_HALF', 'time': {'minute': 88, 'second': 48}, 'international_name': 'Abat Aimbetov', 'club_shirt_name': 'Aimbetov', 'country_code': 'KAZ', 'national_field_position': 'FORWARD', 'national_jersey_number': '17', 'goal_type': 'SCORED'}]"/>
    <m/>
    <m/>
    <m/>
    <s v="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465"/>
    <s v="NIR"/>
    <s v="SVN"/>
    <x v="38"/>
    <s v="Slovenia"/>
    <n v="0"/>
    <n v="0"/>
    <n v="-0.6"/>
    <n v="18358"/>
    <n v="0"/>
    <n v="1"/>
    <m/>
    <m/>
    <n v="0"/>
    <n v="1"/>
    <s v="Slovenia"/>
    <s v="WIN_REGULAR"/>
    <n v="2024"/>
    <d v="2023-10-17T00:00:00"/>
    <s v="2023-10-17T18:45:00Z"/>
    <n v="1"/>
    <s v="Group H"/>
    <s v="MD8"/>
    <m/>
    <m/>
    <m/>
    <m/>
    <m/>
    <s v="FINISHED"/>
    <s v="GROUP_STAGE"/>
    <s v="QUALIFYING"/>
    <s v="GROUP"/>
    <n v="16332"/>
    <n v="62414"/>
    <s v="NIR"/>
    <n v="18434"/>
    <n v="54.582627799999997"/>
    <n v="-5.9551778000000004"/>
    <n v="105"/>
    <n v="68"/>
    <s v="[{'phase': 'FIRST_HALF', 'time': {'minute': 5, 'second': 33}, 'international_name': 'Adam Gnezda ÄŒerin', 'club_shirt_name': 'G. ÄŒerin', 'country_code': 'SVN', 'national_field_position': 'MIDFIELDER', 'national_jersey_number': '22', 'goal_type': 'SCORED'}]"/>
    <m/>
    <m/>
    <s v="[{'phase': 'SECOND_HALF', 'time': {'minute': 58, 'second': 8}, 'international_name': 'Shea Charles', 'club_shirt_name': 'S. Charles', 'country_code': 'NIR', 'national_field_position': 'DEFENDER', 'national_jersey_number': '19'}]"/>
    <s v="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60"/>
    <s v="NOR"/>
    <s v="CYP"/>
    <x v="39"/>
    <s v="Cyprus"/>
    <n v="0"/>
    <n v="0"/>
    <n v="0"/>
    <n v="0"/>
    <n v="3"/>
    <n v="1"/>
    <m/>
    <m/>
    <n v="3"/>
    <n v="1"/>
    <s v="Norway"/>
    <s v="WIN_REGULAR"/>
    <n v="2024"/>
    <d v="2023-06-20T00:00:00"/>
    <s v="2023-06-20T18:45:00Z"/>
    <n v="2"/>
    <s v="Group A"/>
    <s v="MD4"/>
    <m/>
    <m/>
    <m/>
    <m/>
    <m/>
    <s v="FINISHED"/>
    <s v="GROUP_STAGE"/>
    <s v="QUALIFYING"/>
    <s v="GROUP"/>
    <n v="23643"/>
    <n v="62397"/>
    <s v="NOR"/>
    <n v="27184"/>
    <n v="59.949047200000003"/>
    <n v="10.7342139"/>
    <n v="105"/>
    <n v="68"/>
    <s v="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"/>
    <m/>
    <m/>
    <m/>
    <s v="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"/>
    <s v="Oslo"/>
    <s v="Ullevaal Stadion"/>
    <s v="Ullevaal Stadion"/>
    <s v="Ullevaal Stadion"/>
    <s v="Ullevaal Stadion"/>
    <s v="Ullevaal Stadion"/>
    <x v="0"/>
    <n v="0"/>
    <n v="2"/>
  </r>
  <r>
    <n v="2036406"/>
    <s v="NOR"/>
    <s v="GEO"/>
    <x v="39"/>
    <s v="Georgia"/>
    <n v="0"/>
    <n v="0"/>
    <n v="-1.7"/>
    <n v="66820"/>
    <n v="2"/>
    <n v="1"/>
    <m/>
    <m/>
    <n v="2"/>
    <n v="1"/>
    <s v="Norway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23665"/>
    <n v="62397"/>
    <s v="NOR"/>
    <n v="27184"/>
    <n v="59.949047200000003"/>
    <n v="10.7342139"/>
    <n v="105"/>
    <n v="68"/>
    <s v="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"/>
    <m/>
    <m/>
    <m/>
    <s v="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"/>
    <s v="Oslo"/>
    <s v="Ullevaal Stadion"/>
    <s v="Ullevaal Stadion"/>
    <s v="Ullevaal Stadion"/>
    <s v="Ullevaal Stadion"/>
    <s v="Ullevaal Stadion"/>
    <x v="0"/>
    <n v="0"/>
    <n v="1"/>
  </r>
  <r>
    <n v="2036336"/>
    <s v="NOR"/>
    <s v="SCO"/>
    <x v="39"/>
    <s v="Scotland"/>
    <n v="0"/>
    <n v="0"/>
    <n v="-2.4"/>
    <n v="20868"/>
    <n v="1"/>
    <n v="2"/>
    <m/>
    <m/>
    <n v="1"/>
    <n v="2"/>
    <s v="Scotland"/>
    <s v="WIN_REGULAR"/>
    <n v="2024"/>
    <d v="2023-06-17T00:00:00"/>
    <s v="2023-06-17T16:00:00Z"/>
    <n v="2"/>
    <s v="Group A"/>
    <s v="MD3"/>
    <m/>
    <m/>
    <m/>
    <m/>
    <m/>
    <s v="FINISHED"/>
    <s v="GROUP_STAGE"/>
    <s v="QUALIFYING"/>
    <s v="GROUP"/>
    <n v="25791"/>
    <n v="62397"/>
    <s v="NOR"/>
    <n v="27184"/>
    <n v="59.949047200000003"/>
    <n v="10.7342139"/>
    <n v="105"/>
    <n v="68"/>
    <s v="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"/>
    <m/>
    <m/>
    <m/>
    <s v="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"/>
    <s v="Oslo"/>
    <s v="Ullevaal Stadion"/>
    <s v="Ullevaal Stadion"/>
    <s v="Ullevaal Stadion"/>
    <s v="Ullevaal Stadion"/>
    <s v="Ullevaal Stadion"/>
    <x v="0"/>
    <n v="0"/>
    <n v="-1"/>
  </r>
  <r>
    <n v="2036452"/>
    <s v="NOR"/>
    <s v="ESP"/>
    <x v="39"/>
    <s v="Spain"/>
    <n v="0"/>
    <n v="0"/>
    <n v="-0.1"/>
    <n v="545"/>
    <n v="0"/>
    <n v="1"/>
    <m/>
    <m/>
    <n v="0"/>
    <n v="1"/>
    <s v="Spain"/>
    <s v="WIN_REGULAR"/>
    <n v="2024"/>
    <d v="2023-10-15T00:00:00"/>
    <s v="2023-10-15T18:45:00Z"/>
    <n v="2"/>
    <s v="Group A"/>
    <s v="MD8"/>
    <m/>
    <m/>
    <m/>
    <m/>
    <m/>
    <s v="FINISHED"/>
    <s v="GROUP_STAGE"/>
    <s v="QUALIFYING"/>
    <s v="GROUP"/>
    <n v="25885"/>
    <n v="62397"/>
    <s v="NOR"/>
    <n v="27184"/>
    <n v="59.949047200000003"/>
    <n v="10.7342139"/>
    <n v="105"/>
    <n v="68"/>
    <s v="[{'phase': 'SECOND_HALF', 'time': {'minute': 49, 'second': 53}, 'international_name': 'Gavi', 'club_shirt_name': 'Gavi', 'country_code': 'ESP', 'national_field_position': 'MIDFIELDER', 'national_jersey_number': '9', 'goal_type': 'SCORED'}]"/>
    <m/>
    <m/>
    <m/>
    <s v="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"/>
    <s v="Oslo"/>
    <s v="Ullevaal Stadion"/>
    <s v="Ullevaal Stadion"/>
    <s v="Ullevaal Stadion"/>
    <s v="Ullevaal Stadion"/>
    <s v="Ullevaal Stadion"/>
    <x v="0"/>
    <n v="0"/>
    <n v="-1"/>
  </r>
  <r>
    <n v="2039645"/>
    <s v="POL"/>
    <s v="EST"/>
    <x v="40"/>
    <s v="Estonia"/>
    <n v="-0.1"/>
    <n v="17538"/>
    <n v="0"/>
    <n v="0"/>
    <n v="5"/>
    <n v="1"/>
    <m/>
    <m/>
    <n v="5"/>
    <n v="1"/>
    <s v="Po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53868"/>
    <n v="250001178"/>
    <s v="POL"/>
    <n v="58274"/>
    <n v="52.239406000000002"/>
    <n v="21.045881000000001"/>
    <n v="105"/>
    <n v="68"/>
    <s v="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"/>
    <m/>
    <m/>
    <s v="[{'phase': 'FIRST_HALF', 'time': {'minute': 27, 'second': 17}, 'international_name': 'Maksim PaskotÅ¡i', 'club_shirt_name': 'Paskotsi', 'country_code': 'EST', 'national_field_position': 'DEFENDER', 'national_jersey_number': '13'}]"/>
    <s v="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"/>
    <s v="Warsaw"/>
    <s v="PGE Narodowy"/>
    <s v="PGE Narodowy"/>
    <s v="Stadion Narodowy"/>
    <s v="Stadion Narodowy"/>
    <s v="PGE Narodowy"/>
    <x v="0"/>
    <n v="0"/>
    <n v="4"/>
  </r>
  <r>
    <n v="2036390"/>
    <s v="POL"/>
    <s v="FRO"/>
    <x v="40"/>
    <s v="Faroe Islands"/>
    <n v="-0.1"/>
    <n v="17538"/>
    <n v="0"/>
    <n v="0"/>
    <n v="2"/>
    <n v="0"/>
    <m/>
    <m/>
    <n v="2"/>
    <n v="0"/>
    <s v="Poland"/>
    <s v="WIN_REGULAR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54129"/>
    <n v="250001178"/>
    <s v="POL"/>
    <n v="58274"/>
    <n v="52.239406000000002"/>
    <n v="21.045881000000001"/>
    <n v="105"/>
    <n v="68"/>
    <s v="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"/>
    <m/>
    <m/>
    <m/>
    <s v="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"/>
    <s v="Warsaw"/>
    <s v="PGE Narodowy"/>
    <s v="PGE Narodowy"/>
    <s v="Stadion Narodowy"/>
    <s v="Stadion Narodowy"/>
    <s v="PGE Narodowy"/>
    <x v="0"/>
    <n v="0"/>
    <n v="2"/>
  </r>
  <r>
    <n v="2036321"/>
    <s v="POL"/>
    <s v="ALB"/>
    <x v="40"/>
    <s v="Albania"/>
    <n v="-0.1"/>
    <n v="17538"/>
    <n v="-2.2000000000000002"/>
    <n v="48468"/>
    <n v="1"/>
    <n v="0"/>
    <m/>
    <m/>
    <n v="1"/>
    <n v="0"/>
    <s v="Poland"/>
    <s v="WIN_REGULAR"/>
    <n v="2024"/>
    <d v="2023-03-27T00:00:00"/>
    <s v="2023-03-27T18:45:00Z"/>
    <n v="2"/>
    <s v="Group E"/>
    <s v="MD2"/>
    <m/>
    <m/>
    <m/>
    <m/>
    <m/>
    <s v="FINISHED"/>
    <s v="GROUP_STAGE"/>
    <s v="QUALIFYING"/>
    <s v="GROUP"/>
    <n v="56227"/>
    <n v="250001178"/>
    <s v="POL"/>
    <n v="58274"/>
    <n v="52.239406000000002"/>
    <n v="21.045881000000001"/>
    <n v="105"/>
    <n v="68"/>
    <s v="[{'phase': 'FIRST_HALF', 'time': {'minute': 41, 'second': 7}, 'international_name': 'Karol Åšwiderski', 'club_shirt_name': 'Åšwiderski', 'country_code': 'POL', 'national_field_position': 'FORWARD', 'national_jersey_number': '7', 'goal_type': 'SCORED'}]"/>
    <m/>
    <m/>
    <m/>
    <s v="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"/>
    <s v="Warsaw"/>
    <s v="PGE Narodowy"/>
    <s v="PGE Narodowy"/>
    <s v="Stadion Narodowy"/>
    <s v="Stadion Narodowy"/>
    <s v="PGE Narodowy"/>
    <x v="0"/>
    <n v="0"/>
    <n v="1"/>
  </r>
  <r>
    <n v="2036460"/>
    <s v="POL"/>
    <s v="MDA"/>
    <x v="40"/>
    <s v="Moldova"/>
    <n v="-0.1"/>
    <n v="17538"/>
    <n v="0"/>
    <n v="0"/>
    <n v="1"/>
    <n v="1"/>
    <m/>
    <m/>
    <n v="1"/>
    <n v="1"/>
    <m/>
    <s v="DRAW"/>
    <n v="2024"/>
    <d v="2023-10-15T00:00:00"/>
    <s v="2023-10-15T18:45:00Z"/>
    <n v="2"/>
    <s v="Group E"/>
    <s v="MD8"/>
    <m/>
    <m/>
    <m/>
    <m/>
    <m/>
    <s v="FINISHED"/>
    <s v="GROUP_STAGE"/>
    <s v="QUALIFYING"/>
    <s v="GROUP"/>
    <n v="51672"/>
    <n v="250001178"/>
    <s v="POL"/>
    <n v="58274"/>
    <n v="52.239406000000002"/>
    <n v="21.045881000000001"/>
    <n v="105"/>
    <n v="68"/>
    <s v="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"/>
    <m/>
    <m/>
    <m/>
    <s v="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"/>
    <s v="Warsaw"/>
    <s v="PGE Narodowy"/>
    <s v="PGE Narodowy"/>
    <s v="Stadion Narodowy"/>
    <s v="Stadion Narodowy"/>
    <s v="PGE Narodowy"/>
    <x v="0"/>
    <n v="0"/>
    <n v="0"/>
  </r>
  <r>
    <n v="2036482"/>
    <s v="POL"/>
    <s v="CZE"/>
    <x v="40"/>
    <s v="Czechia"/>
    <n v="-0.1"/>
    <n v="17538"/>
    <n v="-1.4"/>
    <n v="15861"/>
    <n v="1"/>
    <n v="1"/>
    <m/>
    <m/>
    <n v="1"/>
    <n v="1"/>
    <m/>
    <s v="DRAW"/>
    <n v="2024"/>
    <d v="2023-11-17T00:00:00"/>
    <s v="2023-11-17T19:45:00Z"/>
    <n v="1"/>
    <s v="Group E"/>
    <s v="MD9"/>
    <m/>
    <m/>
    <m/>
    <m/>
    <m/>
    <s v="FINISHED"/>
    <s v="GROUP_STAGE"/>
    <s v="QUALIFYING"/>
    <s v="GROUP"/>
    <n v="56310"/>
    <n v="250001178"/>
    <s v="POL"/>
    <n v="58274"/>
    <n v="52.239406000000002"/>
    <n v="21.045881000000001"/>
    <n v="105"/>
    <n v="68"/>
    <s v="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"/>
    <m/>
    <m/>
    <m/>
    <s v="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"/>
    <s v="Warsaw"/>
    <s v="PGE Narodowy"/>
    <s v="PGE Narodowy"/>
    <s v="Stadion Narodowy"/>
    <s v="Stadion Narodowy"/>
    <s v="PGE Narodowy"/>
    <x v="0"/>
    <n v="0"/>
    <n v="0"/>
  </r>
  <r>
    <n v="2036426"/>
    <s v="POR"/>
    <s v="LUX"/>
    <x v="41"/>
    <s v="Luxembourg"/>
    <n v="1.4"/>
    <n v="601"/>
    <n v="0"/>
    <n v="0"/>
    <n v="9"/>
    <n v="0"/>
    <m/>
    <m/>
    <n v="9"/>
    <n v="0"/>
    <s v="Portugal"/>
    <s v="WIN_REGULAR"/>
    <n v="2024"/>
    <d v="2023-09-11T00:00:00"/>
    <s v="2023-09-11T18:45:00Z"/>
    <n v="1"/>
    <s v="Group J"/>
    <s v="MD6"/>
    <m/>
    <m/>
    <m/>
    <m/>
    <m/>
    <s v="FINISHED"/>
    <s v="GROUP_STAGE"/>
    <s v="QUALIFYING"/>
    <s v="GROUP"/>
    <n v="18932"/>
    <n v="83174"/>
    <s v="POR"/>
    <n v="21329"/>
    <n v="37.0882972"/>
    <n v="-7.9747528000000001"/>
    <n v="105"/>
    <n v="68"/>
    <s v="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"/>
    <m/>
    <m/>
    <m/>
    <s v="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"/>
    <s v="Faro-LoulÃ©"/>
    <s v="EstÃ¡dio Algarve"/>
    <s v="EstÃ¡dio Algarve"/>
    <s v="EstÃ¡dio Algarve"/>
    <s v="EstÃ¡dio Algarve"/>
    <s v="EstÃ¡dio Algarve"/>
    <x v="0"/>
    <n v="1"/>
    <n v="9"/>
  </r>
  <r>
    <n v="2036310"/>
    <s v="POR"/>
    <s v="LIE"/>
    <x v="41"/>
    <s v="Liechtenstein"/>
    <n v="1.4"/>
    <n v="601"/>
    <n v="0"/>
    <n v="0"/>
    <n v="4"/>
    <n v="0"/>
    <m/>
    <m/>
    <n v="4"/>
    <n v="0"/>
    <s v="Portugal"/>
    <s v="WIN_REGULAR"/>
    <n v="2024"/>
    <d v="2023-03-23T00:00:00"/>
    <s v="2023-03-23T19:45:00Z"/>
    <n v="0"/>
    <s v="Group J"/>
    <s v="MD1"/>
    <m/>
    <m/>
    <m/>
    <m/>
    <m/>
    <s v="FINISHED"/>
    <s v="GROUP_STAGE"/>
    <s v="QUALIFYING"/>
    <s v="GROUP"/>
    <n v="45378"/>
    <n v="83168"/>
    <s v="POR"/>
    <n v="50061"/>
    <n v="38.761839999999999"/>
    <n v="-9.1642130000000002"/>
    <n v="105"/>
    <n v="68"/>
    <s v="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"/>
    <m/>
    <m/>
    <m/>
    <s v="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"/>
    <s v="Lisbon"/>
    <s v="EstÃ¡dio JosÃ© Alvalade"/>
    <s v="EstÃ¡dio JosÃ© Alvalade"/>
    <s v="EstÃ¡dio JosÃ© Alvalade"/>
    <s v="EstÃ¡dio JosÃ© Alvalade"/>
    <s v="EstÃ¡dio JosÃ© Alvalade"/>
    <x v="0"/>
    <n v="0"/>
    <n v="4"/>
  </r>
  <r>
    <n v="2036358"/>
    <s v="POR"/>
    <s v="BIH"/>
    <x v="41"/>
    <s v="Bosnia and Herzegovina"/>
    <n v="1.4"/>
    <n v="601"/>
    <n v="0"/>
    <n v="0"/>
    <n v="3"/>
    <n v="0"/>
    <m/>
    <m/>
    <n v="3"/>
    <n v="0"/>
    <s v="Portugal"/>
    <s v="WIN_REGULAR"/>
    <n v="2024"/>
    <d v="2023-06-17T00:00:00"/>
    <s v="2023-06-17T18:45:00Z"/>
    <n v="1"/>
    <s v="Group J"/>
    <s v="MD3"/>
    <m/>
    <m/>
    <m/>
    <m/>
    <m/>
    <s v="FINISHED"/>
    <s v="GROUP_STAGE"/>
    <s v="QUALIFYING"/>
    <s v="GROUP"/>
    <n v="55058"/>
    <n v="85265"/>
    <s v="POR"/>
    <n v="64274"/>
    <n v="38.751488000000002"/>
    <n v="-9.1880220000000001"/>
    <n v="105"/>
    <n v="68"/>
    <s v="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"/>
    <m/>
    <m/>
    <m/>
    <s v="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"/>
    <s v="Lisbon"/>
    <s v="EstÃ¡dio do SL Benfica"/>
    <s v="EstÃ¡dio do SL Benfica"/>
    <s v="EstÃ¡dio do SL Benfica"/>
    <s v="EstÃ¡dio do SL Benfica"/>
    <s v="EstÃ¡dio do SL Benfica"/>
    <x v="0"/>
    <n v="0"/>
    <n v="3"/>
  </r>
  <r>
    <n v="2036517"/>
    <s v="POR"/>
    <s v="ISL"/>
    <x v="41"/>
    <s v="Iceland"/>
    <n v="1.4"/>
    <n v="601"/>
    <n v="0"/>
    <n v="0"/>
    <n v="2"/>
    <n v="0"/>
    <m/>
    <m/>
    <n v="2"/>
    <n v="0"/>
    <s v="Portugal"/>
    <s v="WIN_REGULAR"/>
    <n v="2024"/>
    <d v="2023-11-19T00:00:00"/>
    <s v="2023-11-19T19:45:00Z"/>
    <n v="0"/>
    <s v="Group J"/>
    <s v="MD10"/>
    <m/>
    <m/>
    <m/>
    <m/>
    <m/>
    <s v="FINISHED"/>
    <s v="GROUP_STAGE"/>
    <s v="QUALIFYING"/>
    <s v="GROUP"/>
    <n v="45655"/>
    <n v="83168"/>
    <s v="POR"/>
    <n v="50061"/>
    <n v="38.761839999999999"/>
    <n v="-9.1642130000000002"/>
    <n v="105"/>
    <n v="68"/>
    <s v="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"/>
    <m/>
    <m/>
    <m/>
    <s v="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"/>
    <s v="Lisbon"/>
    <s v="EstÃ¡dio JosÃ© Alvalade"/>
    <s v="EstÃ¡dio JosÃ© Alvalade"/>
    <s v="EstÃ¡dio JosÃ© Alvalade"/>
    <s v="EstÃ¡dio JosÃ© Alvalade"/>
    <s v="EstÃ¡dio JosÃ© Alvalade"/>
    <x v="0"/>
    <n v="0"/>
    <n v="2"/>
  </r>
  <r>
    <n v="2036449"/>
    <s v="POR"/>
    <s v="SVK"/>
    <x v="41"/>
    <s v="Slovakia"/>
    <n v="1.4"/>
    <n v="601"/>
    <n v="-1.1000000000000001"/>
    <n v="15850"/>
    <n v="3"/>
    <n v="2"/>
    <m/>
    <m/>
    <n v="3"/>
    <n v="2"/>
    <s v="Portugal"/>
    <s v="WIN_REGULAR"/>
    <n v="2024"/>
    <d v="2023-10-13T00:00:00"/>
    <s v="2023-10-13T18:45:00Z"/>
    <n v="1"/>
    <s v="Group J"/>
    <s v="MD7"/>
    <m/>
    <m/>
    <m/>
    <m/>
    <m/>
    <s v="FINISHED"/>
    <s v="GROUP_STAGE"/>
    <s v="QUALIFYING"/>
    <s v="GROUP"/>
    <n v="46601"/>
    <n v="85429"/>
    <s v="POR"/>
    <n v="50033"/>
    <n v="41.161794399999998"/>
    <n v="-8.5836860999999995"/>
    <n v="105"/>
    <n v="68"/>
    <s v="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"/>
    <m/>
    <m/>
    <m/>
    <s v="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"/>
    <s v="Porto"/>
    <s v="EstÃ¡dio do DragÃ£o"/>
    <s v="EstÃ¡dio do DragÃ£o"/>
    <s v="EstÃ¡dio do DragÃ£o"/>
    <s v="EstÃ¡dio do DragÃ£o"/>
    <s v="EstÃ¡dio do DragÃ£o"/>
    <x v="0"/>
    <n v="0"/>
    <n v="1"/>
  </r>
  <r>
    <n v="2036469"/>
    <s v="ROU"/>
    <s v="AND"/>
    <x v="42"/>
    <s v="Andorra"/>
    <n v="0.3"/>
    <n v="12509"/>
    <n v="0"/>
    <n v="0"/>
    <n v="4"/>
    <n v="0"/>
    <m/>
    <m/>
    <n v="4"/>
    <n v="0"/>
    <s v="Romania"/>
    <s v="WIN_REGULAR"/>
    <n v="2024"/>
    <d v="2023-10-15T00:00:00"/>
    <s v="2023-10-15T18:45:00Z"/>
    <n v="3"/>
    <s v="Group I"/>
    <s v="MD8"/>
    <m/>
    <m/>
    <m/>
    <m/>
    <m/>
    <s v="FINISHED"/>
    <s v="GROUP_STAGE"/>
    <s v="QUALIFYING"/>
    <s v="GROUP"/>
    <n v="21723"/>
    <n v="250001298"/>
    <s v="ROU"/>
    <n v="54231"/>
    <n v="44.438192000000001"/>
    <n v="26.151924000000001"/>
    <n v="105"/>
    <n v="68"/>
    <s v="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"/>
    <m/>
    <m/>
    <s v="[{'phase': 'SECOND_HALF', 'time': {'injuryMinute': 1, 'minute': 90, 'second': 47}, 'international_name': 'MoisÃ©s San NicolÃ¡s', 'club_shirt_name': 'MOI', 'country_code': 'AND', 'national_field_position': 'DEFENDER', 'national_jersey_number': '15'}]"/>
    <s v="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"/>
    <s v="Bucharest"/>
    <s v="National Arena Bucharest"/>
    <s v="National Arena Bucharest"/>
    <s v="National Arena"/>
    <s v="National Arena Bucharest"/>
    <s v="National Arena Bucharest"/>
    <x v="0"/>
    <n v="0"/>
    <n v="4"/>
  </r>
  <r>
    <n v="2036424"/>
    <s v="ROU"/>
    <s v="KOS"/>
    <x v="42"/>
    <s v="Kosovo"/>
    <n v="0.3"/>
    <n v="12509"/>
    <n v="0"/>
    <n v="0"/>
    <n v="2"/>
    <n v="0"/>
    <m/>
    <m/>
    <n v="2"/>
    <n v="0"/>
    <s v="Romania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9982"/>
    <n v="250001298"/>
    <s v="ROU"/>
    <n v="54231"/>
    <n v="44.438192000000001"/>
    <n v="26.151924000000001"/>
    <n v="105"/>
    <n v="68"/>
    <s v="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"/>
    <s v="[{'phase': 'SECOND_HALF', 'time': {'minute': 61, 'second': 16}, 'international_name': 'Nicolae Stanciu', 'club_shirt_name': 'Stanciu', 'country_code': 'ROU', 'national_field_position': 'MIDFIELDER', 'national_jersey_number': '21', 'penalty_type': 'MISSED'}]"/>
    <m/>
    <s v="[{'phase': 'FIRST_HALF', 'time': {'minute': 42, 'second': 15}, 'international_name': 'Vedat Muriqi', 'club_shirt_name': 'Muriqi', 'country_code': 'KOS', 'national_field_position': 'FORWARD', 'national_jersey_number': '9'}]"/>
    <s v="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"/>
    <s v="Bucharest"/>
    <s v="National Arena Bucharest"/>
    <s v="National Arena Bucharest"/>
    <s v="National Arena"/>
    <s v="National Arena Bucharest"/>
    <s v="National Arena Bucharest"/>
    <x v="0"/>
    <n v="0"/>
    <n v="2"/>
  </r>
  <r>
    <n v="2036331"/>
    <s v="ROU"/>
    <s v="BLR"/>
    <x v="42"/>
    <s v="Belarus"/>
    <n v="0.3"/>
    <n v="12509"/>
    <n v="0"/>
    <n v="0"/>
    <n v="2"/>
    <n v="1"/>
    <m/>
    <m/>
    <n v="2"/>
    <n v="1"/>
    <s v="Romania"/>
    <s v="WIN_REGULAR"/>
    <n v="2024"/>
    <d v="2023-03-28T00:00:00"/>
    <s v="2023-03-28T18:45:00Z"/>
    <n v="3"/>
    <s v="Group I"/>
    <s v="MD2"/>
    <m/>
    <m/>
    <m/>
    <m/>
    <m/>
    <s v="FINISHED"/>
    <s v="GROUP_STAGE"/>
    <s v="QUALIFYING"/>
    <s v="GROUP"/>
    <n v="27837"/>
    <n v="250001298"/>
    <s v="ROU"/>
    <n v="54231"/>
    <n v="44.438192000000001"/>
    <n v="26.151924000000001"/>
    <n v="105"/>
    <n v="68"/>
    <s v="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"/>
    <m/>
    <m/>
    <m/>
    <s v="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514"/>
    <s v="ROU"/>
    <s v="SUI"/>
    <x v="42"/>
    <s v="Switzerland"/>
    <n v="0.3"/>
    <n v="12509"/>
    <n v="1.4"/>
    <n v="4995"/>
    <n v="1"/>
    <n v="0"/>
    <m/>
    <m/>
    <n v="1"/>
    <n v="0"/>
    <s v="Romania"/>
    <s v="WIN_REGULAR"/>
    <n v="2024"/>
    <d v="2023-11-21T00:00:00"/>
    <s v="2023-11-21T19:45:00Z"/>
    <n v="2"/>
    <s v="Group I"/>
    <s v="MD10"/>
    <m/>
    <m/>
    <m/>
    <m/>
    <m/>
    <s v="FINISHED"/>
    <s v="GROUP_STAGE"/>
    <s v="QUALIFYING"/>
    <s v="GROUP"/>
    <n v="50224"/>
    <n v="250001298"/>
    <s v="ROU"/>
    <n v="54231"/>
    <n v="44.438192000000001"/>
    <n v="26.151924000000001"/>
    <n v="105"/>
    <n v="68"/>
    <s v="[{'phase': 'SECOND_HALF', 'time': {'minute': 50, 'second': 32}, 'international_name': 'Denis Alibec', 'club_shirt_name': 'Alibec', 'country_code': 'ROU', 'national_field_position': 'FORWARD', 'national_jersey_number': '7', 'goal_type': 'SCORED'}]"/>
    <m/>
    <m/>
    <m/>
    <s v="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400"/>
    <s v="ROU"/>
    <s v="ISR"/>
    <x v="42"/>
    <s v="Israel"/>
    <n v="0.3"/>
    <n v="12509"/>
    <n v="0"/>
    <n v="0"/>
    <n v="1"/>
    <n v="1"/>
    <m/>
    <m/>
    <n v="1"/>
    <n v="1"/>
    <m/>
    <s v="DRAW"/>
    <n v="2024"/>
    <d v="2023-09-09T00:00:00"/>
    <s v="2023-09-09T18:45:00Z"/>
    <n v="3"/>
    <s v="Group I"/>
    <s v="MD5"/>
    <m/>
    <m/>
    <m/>
    <m/>
    <m/>
    <s v="FINISHED"/>
    <s v="GROUP_STAGE"/>
    <s v="QUALIFYING"/>
    <s v="GROUP"/>
    <n v="49193"/>
    <n v="250001298"/>
    <s v="ROU"/>
    <n v="54231"/>
    <n v="44.438192000000001"/>
    <n v="26.151924000000001"/>
    <n v="105"/>
    <n v="68"/>
    <s v="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"/>
    <m/>
    <m/>
    <m/>
    <s v="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"/>
    <s v="Bucharest"/>
    <s v="National Arena Bucharest"/>
    <s v="National Arena Bucharest"/>
    <s v="National Arena"/>
    <s v="National Arena Bucharest"/>
    <s v="National Arena Bucharest"/>
    <x v="0"/>
    <n v="0"/>
    <n v="0"/>
  </r>
  <r>
    <n v="2036290"/>
    <s v="SCO"/>
    <s v="CYP"/>
    <x v="43"/>
    <s v="Cyprus"/>
    <n v="-2.4"/>
    <n v="20868"/>
    <n v="0"/>
    <n v="0"/>
    <n v="3"/>
    <n v="0"/>
    <m/>
    <m/>
    <n v="3"/>
    <n v="0"/>
    <s v="Scotland"/>
    <s v="WIN_REGULAR"/>
    <n v="2024"/>
    <d v="2023-03-25T00:00:00"/>
    <s v="2023-03-25T14:00:00Z"/>
    <n v="0"/>
    <s v="Group A"/>
    <s v="MD1"/>
    <m/>
    <m/>
    <m/>
    <m/>
    <m/>
    <s v="FINISHED"/>
    <s v="GROUP_STAGE"/>
    <s v="QUALIFYING"/>
    <s v="GROUP"/>
    <n v="48195"/>
    <n v="62427"/>
    <s v="SCO"/>
    <n v="51824"/>
    <n v="55.8258583"/>
    <n v="-4.2519416999999997"/>
    <n v="105"/>
    <n v="68"/>
    <s v="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"/>
    <m/>
    <m/>
    <s v="[{'phase': 'SECOND_HALF', 'time': {'injuryMinute': 5, 'minute': 90, 'second': 32}, 'international_name': 'Nicholas Ioannou', 'club_shirt_name': 'IOANNOU', 'country_code': 'CYP', 'national_field_position': 'DEFENDER', 'national_jersey_number': '4'}]"/>
    <s v="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"/>
    <s v="Glasgow"/>
    <s v="Hampden Park"/>
    <s v="Hampden Park"/>
    <s v="Hampden Park"/>
    <s v="Hampden Park"/>
    <s v="Hampden Park"/>
    <x v="0"/>
    <n v="0"/>
    <n v="3"/>
  </r>
  <r>
    <n v="2036314"/>
    <s v="SCO"/>
    <s v="ESP"/>
    <x v="43"/>
    <s v="Spain"/>
    <n v="-2.4"/>
    <n v="20868"/>
    <n v="-0.1"/>
    <n v="545"/>
    <n v="2"/>
    <n v="0"/>
    <m/>
    <m/>
    <n v="2"/>
    <n v="0"/>
    <s v="Scotland"/>
    <s v="WIN_REGULAR"/>
    <n v="2024"/>
    <d v="2023-03-28T00:00:00"/>
    <s v="2023-03-28T18:45:00Z"/>
    <n v="1"/>
    <s v="Group A"/>
    <s v="MD2"/>
    <m/>
    <m/>
    <m/>
    <m/>
    <m/>
    <s v="FINISHED"/>
    <s v="GROUP_STAGE"/>
    <s v="QUALIFYING"/>
    <s v="GROUP"/>
    <n v="47976"/>
    <n v="62427"/>
    <s v="SCO"/>
    <n v="51824"/>
    <n v="55.8258583"/>
    <n v="-4.2519416999999997"/>
    <n v="105"/>
    <n v="68"/>
    <s v="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"/>
    <m/>
    <m/>
    <m/>
    <s v="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"/>
    <s v="Glasgow"/>
    <s v="Hampden Park"/>
    <s v="Hampden Park"/>
    <s v="Hampden Park"/>
    <s v="Hampden Park"/>
    <s v="Hampden Park"/>
    <x v="0"/>
    <n v="0"/>
    <n v="2"/>
  </r>
  <r>
    <n v="2036359"/>
    <s v="SCO"/>
    <s v="GEO"/>
    <x v="43"/>
    <s v="Georgia"/>
    <n v="-2.4"/>
    <n v="20868"/>
    <n v="-1.7"/>
    <n v="66820"/>
    <n v="2"/>
    <n v="0"/>
    <m/>
    <m/>
    <n v="2"/>
    <n v="0"/>
    <s v="Scotland"/>
    <s v="WIN_REGULAR"/>
    <n v="2024"/>
    <d v="2023-06-20T00:00:00"/>
    <s v="2023-06-20T18:45:00Z"/>
    <n v="1"/>
    <s v="Group A"/>
    <s v="MD4"/>
    <m/>
    <m/>
    <m/>
    <m/>
    <m/>
    <s v="FINISHED"/>
    <s v="GROUP_STAGE"/>
    <s v="QUALIFYING"/>
    <s v="GROUP"/>
    <n v="50062"/>
    <n v="62427"/>
    <s v="SCO"/>
    <n v="51824"/>
    <n v="55.8258583"/>
    <n v="-4.2519416999999997"/>
    <n v="105"/>
    <n v="68"/>
    <s v="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"/>
    <s v="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"/>
    <m/>
    <m/>
    <s v="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"/>
    <s v="Glasgow"/>
    <s v="Hampden Park"/>
    <s v="Hampden Park"/>
    <s v="Hampden Park"/>
    <s v="Hampden Park"/>
    <s v="Hampden Park"/>
    <x v="0"/>
    <n v="0"/>
    <n v="2"/>
  </r>
  <r>
    <n v="2036498"/>
    <s v="SCO"/>
    <s v="NOR"/>
    <x v="43"/>
    <s v="Norway"/>
    <n v="-2.4"/>
    <n v="20868"/>
    <n v="0"/>
    <n v="0"/>
    <n v="3"/>
    <n v="3"/>
    <m/>
    <m/>
    <n v="3"/>
    <n v="3"/>
    <m/>
    <s v="DRAW"/>
    <n v="2024"/>
    <d v="2023-11-19T00:00:00"/>
    <s v="2023-11-19T19:45:00Z"/>
    <n v="0"/>
    <s v="Group A"/>
    <s v="MD10"/>
    <m/>
    <m/>
    <m/>
    <m/>
    <m/>
    <s v="FINISHED"/>
    <s v="GROUP_STAGE"/>
    <s v="QUALIFYING"/>
    <s v="GROUP"/>
    <n v="48138"/>
    <n v="62427"/>
    <s v="SCO"/>
    <n v="51824"/>
    <n v="55.8258583"/>
    <n v="-4.2519416999999997"/>
    <n v="105"/>
    <n v="68"/>
    <s v="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"/>
    <m/>
    <m/>
    <m/>
    <s v="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"/>
    <s v="Glasgow"/>
    <s v="Hampden Park"/>
    <s v="Hampden Park"/>
    <s v="Hampden Park"/>
    <s v="Hampden Park"/>
    <s v="Hampden Park"/>
    <x v="0"/>
    <n v="0"/>
    <n v="0"/>
  </r>
  <r>
    <n v="2036467"/>
    <s v="SMR"/>
    <s v="DEN"/>
    <x v="44"/>
    <s v="Denmark"/>
    <n v="0"/>
    <n v="0"/>
    <n v="0.6"/>
    <n v="5264"/>
    <n v="1"/>
    <n v="2"/>
    <m/>
    <m/>
    <n v="1"/>
    <n v="2"/>
    <s v="Denmark"/>
    <s v="WIN_REGULAR"/>
    <n v="2024"/>
    <d v="2023-10-17T00:00:00"/>
    <s v="2023-10-17T18:45:00Z"/>
    <n v="2"/>
    <s v="Group H"/>
    <s v="MD8"/>
    <n v="76"/>
    <s v="EXCELLENT"/>
    <n v="10"/>
    <s v="PARTLY_CLOUDY_NIGHT"/>
    <n v="4"/>
    <s v="FINISHED"/>
    <s v="GROUP_STAGE"/>
    <s v="QUALIFYING"/>
    <s v="GROUP"/>
    <n v="2984"/>
    <n v="62265"/>
    <s v="SMR"/>
    <n v="4798"/>
    <n v="43.971252800000002"/>
    <n v="12.4769694"/>
    <n v="105"/>
    <n v="68"/>
    <s v="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"/>
    <m/>
    <m/>
    <m/>
    <s v="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&quot;Michael O'brien&quot;, 'role': 'UEFA_DELEGATE', 'name_short': &quot;O'Brien&quot;, 'gender': 'MALE', 'counrty_code': 'ENG', 'counrty': 'England'}]"/>
    <s v="Serravalle"/>
    <s v="San Marino Stadium"/>
    <s v="San Marino Stadium"/>
    <s v="San Marino Stadium"/>
    <s v="San Marino Stadium"/>
    <s v="San Marino Stadium"/>
    <x v="0"/>
    <n v="0"/>
    <n v="-1"/>
  </r>
  <r>
    <n v="2036513"/>
    <s v="SMR"/>
    <s v="FIN"/>
    <x v="44"/>
    <s v="Finland"/>
    <n v="0"/>
    <n v="0"/>
    <n v="0"/>
    <n v="0"/>
    <n v="1"/>
    <n v="2"/>
    <m/>
    <m/>
    <n v="1"/>
    <n v="2"/>
    <s v="Finland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427"/>
    <n v="62265"/>
    <s v="SMR"/>
    <n v="4798"/>
    <n v="43.971252800000002"/>
    <n v="12.4769694"/>
    <n v="105"/>
    <n v="68"/>
    <s v="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"/>
    <m/>
    <m/>
    <m/>
    <s v="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"/>
    <s v="Serravalle"/>
    <s v="San Marino Stadium"/>
    <s v="San Marino Stadium"/>
    <s v="San Marino Stadium"/>
    <s v="San Marino Stadium"/>
    <s v="San Marino Stadium"/>
    <x v="0"/>
    <n v="0"/>
    <n v="-1"/>
  </r>
  <r>
    <n v="2036306"/>
    <s v="SMR"/>
    <s v="NIR"/>
    <x v="44"/>
    <s v="Northern Ireland"/>
    <n v="0"/>
    <n v="0"/>
    <n v="0"/>
    <n v="0"/>
    <n v="0"/>
    <n v="2"/>
    <m/>
    <m/>
    <n v="0"/>
    <n v="2"/>
    <s v="Northern Ireland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2099"/>
    <n v="62265"/>
    <s v="SMR"/>
    <n v="4798"/>
    <n v="43.971252800000002"/>
    <n v="12.4769694"/>
    <n v="105"/>
    <n v="68"/>
    <s v="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"/>
    <m/>
    <m/>
    <m/>
    <s v="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"/>
    <s v="Serravalle"/>
    <s v="San Marino Stadium"/>
    <s v="San Marino Stadium"/>
    <s v="San Marino Stadium"/>
    <s v="San Marino Stadium"/>
    <s v="San Marino Stadium"/>
    <x v="0"/>
    <n v="0"/>
    <n v="-2"/>
  </r>
  <r>
    <n v="2036352"/>
    <s v="SMR"/>
    <s v="KAZ"/>
    <x v="44"/>
    <s v="Kazakhstan"/>
    <n v="0"/>
    <n v="0"/>
    <n v="0"/>
    <n v="0"/>
    <n v="0"/>
    <n v="3"/>
    <m/>
    <m/>
    <n v="0"/>
    <n v="3"/>
    <s v="Kazakhstan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528"/>
    <n v="63187"/>
    <s v="ITA"/>
    <n v="23324"/>
    <n v="44.794980600000002"/>
    <n v="10.338324999999999"/>
    <n v="105"/>
    <n v="68"/>
    <s v="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"/>
    <m/>
    <m/>
    <m/>
    <s v="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"/>
    <s v="Parma"/>
    <s v="Stadio Ennio Tardini"/>
    <s v="Ennio Tardini"/>
    <s v="Stadio Ennio Tardini"/>
    <s v="Stadio Ennio Tardini"/>
    <s v="Stadio Ennio Tardini"/>
    <x v="0"/>
    <n v="0"/>
    <n v="-3"/>
  </r>
  <r>
    <n v="2036421"/>
    <s v="SMR"/>
    <s v="SVN"/>
    <x v="44"/>
    <s v="Slovenia"/>
    <n v="0"/>
    <n v="0"/>
    <n v="-0.6"/>
    <n v="18358"/>
    <n v="0"/>
    <n v="4"/>
    <m/>
    <m/>
    <n v="0"/>
    <n v="4"/>
    <s v="Slovenia"/>
    <s v="WIN_REGULAR"/>
    <n v="2024"/>
    <d v="2023-09-10T00:00:00"/>
    <s v="2023-09-10T18:45:00Z"/>
    <n v="2"/>
    <s v="Group H"/>
    <s v="MD6"/>
    <m/>
    <m/>
    <m/>
    <m/>
    <m/>
    <s v="FINISHED"/>
    <s v="GROUP_STAGE"/>
    <s v="QUALIFYING"/>
    <s v="GROUP"/>
    <n v="844"/>
    <n v="62265"/>
    <s v="SMR"/>
    <n v="4798"/>
    <n v="43.971252800000002"/>
    <n v="12.4769694"/>
    <n v="105"/>
    <n v="68"/>
    <s v="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"/>
    <m/>
    <m/>
    <m/>
    <s v="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"/>
    <s v="Serravalle"/>
    <s v="San Marino Stadium"/>
    <s v="San Marino Stadium"/>
    <s v="San Marino Stadium"/>
    <s v="San Marino Stadium"/>
    <s v="San Marino Stadium"/>
    <x v="0"/>
    <n v="0"/>
    <n v="-4"/>
  </r>
  <r>
    <n v="2036303"/>
    <s v="SRB"/>
    <s v="LTU"/>
    <x v="45"/>
    <s v="Lithuania"/>
    <n v="-0.3"/>
    <n v="15858"/>
    <n v="0"/>
    <n v="0"/>
    <n v="2"/>
    <n v="0"/>
    <m/>
    <m/>
    <n v="2"/>
    <n v="0"/>
    <s v="Serbia"/>
    <s v="WIN_REGULAR"/>
    <n v="2024"/>
    <d v="2023-03-24T00:00:00"/>
    <s v="2023-03-24T19:45:00Z"/>
    <n v="1"/>
    <s v="Group G"/>
    <s v="MD1"/>
    <m/>
    <m/>
    <m/>
    <m/>
    <m/>
    <s v="FINISHED"/>
    <s v="GROUP_STAGE"/>
    <s v="QUALIFYING"/>
    <s v="GROUP"/>
    <n v="21125"/>
    <n v="53479"/>
    <s v="SRB"/>
    <n v="49450"/>
    <n v="44.783202799999998"/>
    <n v="20.4649167"/>
    <n v="105"/>
    <n v="68"/>
    <s v="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463"/>
    <s v="SRB"/>
    <s v="MNE"/>
    <x v="45"/>
    <s v="Montenegro"/>
    <n v="-0.3"/>
    <n v="15858"/>
    <n v="0"/>
    <n v="0"/>
    <n v="3"/>
    <n v="1"/>
    <m/>
    <m/>
    <n v="3"/>
    <n v="1"/>
    <s v="Serbia"/>
    <s v="WIN_REGULAR"/>
    <n v="2024"/>
    <d v="2023-10-17T00:00:00"/>
    <s v="2023-10-17T18:45:00Z"/>
    <n v="2"/>
    <s v="Group G"/>
    <s v="MD8"/>
    <n v="71"/>
    <s v="DRY"/>
    <n v="8"/>
    <s v="PARTLY_CLOUDY_NIGHT"/>
    <n v="5"/>
    <s v="FINISHED"/>
    <s v="GROUP_STAGE"/>
    <s v="QUALIFYING"/>
    <s v="GROUP"/>
    <n v="25884"/>
    <n v="53479"/>
    <s v="SRB"/>
    <n v="49450"/>
    <n v="44.783202799999998"/>
    <n v="20.4649167"/>
    <n v="105"/>
    <n v="68"/>
    <s v="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"/>
    <m/>
    <m/>
    <m/>
    <s v="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510"/>
    <s v="SRB"/>
    <s v="BUL"/>
    <x v="45"/>
    <s v="Bulgaria"/>
    <n v="-0.3"/>
    <n v="15858"/>
    <n v="0"/>
    <n v="0"/>
    <n v="2"/>
    <n v="2"/>
    <m/>
    <m/>
    <n v="2"/>
    <n v="2"/>
    <m/>
    <s v="DRAW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7325"/>
    <n v="250005253"/>
    <s v="SRB"/>
    <n v="8136"/>
    <n v="42.991773999999999"/>
    <n v="21.960612999999999"/>
    <n v="105"/>
    <n v="68"/>
    <s v="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"/>
    <m/>
    <m/>
    <m/>
    <s v="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"/>
    <s v="Leskovac"/>
    <s v="Gradski stadion DuboÄica"/>
    <s v="Gradski stadion DuboÄica"/>
    <s v="Gradski stadion DuboÄica"/>
    <s v="Gradski stadion DuboÄica"/>
    <s v="Gradski stadion DuboÄica"/>
    <x v="0"/>
    <n v="0"/>
    <n v="0"/>
  </r>
  <r>
    <n v="2036394"/>
    <s v="SRB"/>
    <s v="HUN"/>
    <x v="45"/>
    <s v="Hungary"/>
    <n v="-0.3"/>
    <n v="15858"/>
    <n v="-1.5"/>
    <n v="40918"/>
    <n v="1"/>
    <n v="2"/>
    <m/>
    <m/>
    <n v="1"/>
    <n v="2"/>
    <s v="Hungary"/>
    <s v="WIN_REGULAR"/>
    <n v="2024"/>
    <d v="2023-09-07T00:00:00"/>
    <s v="2023-09-07T18:45:00Z"/>
    <n v="2"/>
    <s v="Group G"/>
    <s v="MD5"/>
    <m/>
    <m/>
    <m/>
    <m/>
    <m/>
    <s v="FINISHED"/>
    <s v="GROUP_STAGE"/>
    <s v="QUALIFYING"/>
    <s v="GROUP"/>
    <n v="6924"/>
    <n v="53479"/>
    <s v="SRB"/>
    <n v="49450"/>
    <n v="44.783202799999998"/>
    <n v="20.4649167"/>
    <n v="105"/>
    <n v="68"/>
    <s v="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"/>
    <m/>
    <m/>
    <m/>
    <s v="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0"/>
    <n v="0"/>
    <n v="-1"/>
  </r>
  <r>
    <n v="2036330"/>
    <s v="SUI"/>
    <s v="ISR"/>
    <x v="46"/>
    <s v="Israel"/>
    <n v="1.4"/>
    <n v="4995"/>
    <n v="0"/>
    <n v="0"/>
    <n v="3"/>
    <n v="0"/>
    <m/>
    <m/>
    <n v="3"/>
    <n v="0"/>
    <s v="Switzerland"/>
    <s v="WIN_REGULAR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4819"/>
    <n v="83180"/>
    <s v="SUI"/>
    <n v="26000"/>
    <n v="46.1779972"/>
    <n v="6.1272833000000002"/>
    <n v="105"/>
    <n v="68"/>
    <s v="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"/>
    <m/>
    <m/>
    <m/>
    <s v="[{'name': 'Michael Fabbri', 'role': 'ASSISTANT_VIDEO_ASSISTANT_REFEREE', 'name_short': 'Fabbri', 'gender': 'MALE', 'counrty_code': 'ITA', 'counrty': 'Italy'}, {'name': &quot;Michael O'brien&quot;, 'role': 'UEFA_DELEGATE', 'name_short': &quot;O'Brien&quot;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"/>
    <s v="Geneva"/>
    <s v="Stade de GenÃ¨ve"/>
    <s v="Stade de GenÃ¨ve"/>
    <s v="Stade de GenÃ¨ve"/>
    <s v="Stade de GenÃ¨ve"/>
    <s v="Stade de GenÃ¨ve"/>
    <x v="0"/>
    <n v="0"/>
    <n v="3"/>
  </r>
  <r>
    <n v="2036422"/>
    <s v="SUI"/>
    <s v="AND"/>
    <x v="46"/>
    <s v="Andorra"/>
    <n v="1.4"/>
    <n v="4995"/>
    <n v="0"/>
    <n v="0"/>
    <n v="3"/>
    <n v="0"/>
    <m/>
    <m/>
    <n v="3"/>
    <n v="0"/>
    <s v="Switzerland"/>
    <s v="WIN_REGULAR"/>
    <n v="2024"/>
    <d v="2023-09-12T00:00:00"/>
    <s v="2023-09-12T18:45:00Z"/>
    <n v="2"/>
    <s v="Group I"/>
    <s v="MD6"/>
    <m/>
    <m/>
    <m/>
    <m/>
    <m/>
    <s v="FINISHED"/>
    <s v="GROUP_STAGE"/>
    <s v="QUALIFYING"/>
    <s v="GROUP"/>
    <n v="9000"/>
    <n v="63173"/>
    <s v="SUI"/>
    <n v="9086"/>
    <n v="46.233352799999999"/>
    <n v="7.3759193999999999"/>
    <n v="105"/>
    <n v="68"/>
    <s v="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"/>
    <m/>
    <m/>
    <m/>
    <s v="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"/>
    <s v="Sion"/>
    <s v="Stade de Tourbillon"/>
    <s v="Stade de Tourbillon"/>
    <s v="Stade de Tourbillon"/>
    <s v="Stade de Tourbillon"/>
    <s v="Stade de Tourbillon"/>
    <x v="0"/>
    <n v="0"/>
    <n v="3"/>
  </r>
  <r>
    <n v="2036376"/>
    <s v="SUI"/>
    <s v="ROU"/>
    <x v="46"/>
    <s v="Romania"/>
    <n v="1.4"/>
    <n v="4995"/>
    <n v="0.3"/>
    <n v="12509"/>
    <n v="2"/>
    <n v="2"/>
    <m/>
    <m/>
    <n v="2"/>
    <n v="2"/>
    <m/>
    <s v="DRAW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n v="14400"/>
    <n v="250001291"/>
    <s v="SUI"/>
    <n v="15697"/>
    <n v="47.033264000000003"/>
    <n v="8.3051870000000001"/>
    <n v="105"/>
    <n v="68"/>
    <s v="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"/>
    <m/>
    <m/>
    <m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"/>
    <s v="Lucerne"/>
    <s v="Swissporarena"/>
    <s v="Swissporarena"/>
    <s v="Luzern Arena"/>
    <s v="Luzern Arena"/>
    <s v="Swissporarena"/>
    <x v="0"/>
    <n v="0"/>
    <n v="0"/>
  </r>
  <r>
    <n v="2036468"/>
    <s v="SUI"/>
    <s v="BLR"/>
    <x v="46"/>
    <s v="Belarus"/>
    <n v="1.4"/>
    <n v="4995"/>
    <n v="0"/>
    <n v="0"/>
    <n v="3"/>
    <n v="3"/>
    <m/>
    <m/>
    <n v="3"/>
    <n v="3"/>
    <m/>
    <s v="DRAW"/>
    <n v="2024"/>
    <d v="2023-10-15T00:00:00"/>
    <s v="2023-10-15T16:00:00Z"/>
    <n v="2"/>
    <s v="Group I"/>
    <s v="MD8"/>
    <m/>
    <m/>
    <m/>
    <m/>
    <m/>
    <s v="FINISHED"/>
    <s v="GROUP_STAGE"/>
    <s v="QUALIFYING"/>
    <s v="GROUP"/>
    <n v="17000"/>
    <n v="250000018"/>
    <s v="SUI"/>
    <n v="17152"/>
    <n v="47.407019400000003"/>
    <n v="9.3041861000000008"/>
    <n v="105"/>
    <n v="68"/>
    <s v="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"/>
    <m/>
    <m/>
    <m/>
    <s v="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"/>
    <s v="St Gallen"/>
    <s v="Kybunpark"/>
    <s v="Kybunpark"/>
    <s v="Arena St. Gallen"/>
    <s v="Arena St. Gallen "/>
    <s v="Kybunpark"/>
    <x v="0"/>
    <n v="0"/>
    <n v="0"/>
  </r>
  <r>
    <n v="2036492"/>
    <s v="SUI"/>
    <s v="KOS"/>
    <x v="46"/>
    <s v="Kosovo"/>
    <n v="1.4"/>
    <n v="4995"/>
    <n v="0"/>
    <n v="0"/>
    <n v="1"/>
    <n v="1"/>
    <m/>
    <m/>
    <n v="1"/>
    <n v="1"/>
    <m/>
    <s v="DRAW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33000"/>
    <n v="63171"/>
    <s v="SUI"/>
    <n v="36000"/>
    <n v="47.541636099999998"/>
    <n v="7.6201249999999998"/>
    <n v="105"/>
    <n v="68"/>
    <s v="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"/>
    <m/>
    <m/>
    <m/>
    <s v="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"/>
    <s v="Basel"/>
    <s v="St. Jakob-Park"/>
    <s v="St. Jakob-Park"/>
    <s v="St. Jakob-Park"/>
    <s v="St. Jakob-Park"/>
    <s v="St. Jakob-Park"/>
    <x v="0"/>
    <n v="0"/>
    <n v="0"/>
  </r>
  <r>
    <n v="2036427"/>
    <s v="SVK"/>
    <s v="LIE"/>
    <x v="47"/>
    <s v="Liechtenstein"/>
    <n v="-1.1000000000000001"/>
    <n v="15850"/>
    <n v="0"/>
    <n v="0"/>
    <n v="3"/>
    <n v="0"/>
    <m/>
    <m/>
    <n v="3"/>
    <n v="0"/>
    <s v="Slovakia"/>
    <s v="WIN_REGULAR"/>
    <n v="2024"/>
    <d v="2023-09-11T00:00:00"/>
    <s v="2023-09-11T18:45:00Z"/>
    <n v="2"/>
    <s v="Group J"/>
    <s v="MD6"/>
    <m/>
    <m/>
    <m/>
    <m/>
    <m/>
    <s v="FINISHED"/>
    <s v="GROUP_STAGE"/>
    <s v="QUALIFYING"/>
    <s v="GROUP"/>
    <n v="13679"/>
    <n v="250003855"/>
    <s v="SVK"/>
    <n v="22500"/>
    <n v="48.177579999999999"/>
    <n v="17.154043000000001"/>
    <n v="105"/>
    <n v="68"/>
    <s v="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"/>
    <m/>
    <m/>
    <m/>
    <s v="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3"/>
  </r>
  <r>
    <n v="2036334"/>
    <s v="SVK"/>
    <s v="BIH"/>
    <x v="47"/>
    <s v="Bosnia and Herzegovina"/>
    <n v="-1.1000000000000001"/>
    <n v="15850"/>
    <n v="0"/>
    <n v="0"/>
    <n v="2"/>
    <n v="0"/>
    <m/>
    <m/>
    <n v="2"/>
    <n v="0"/>
    <s v="Slovakia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6052"/>
    <n v="250003855"/>
    <s v="SVK"/>
    <n v="22500"/>
    <n v="48.177579999999999"/>
    <n v="17.154043000000001"/>
    <n v="105"/>
    <n v="68"/>
    <s v="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"/>
    <m/>
    <m/>
    <m/>
    <s v="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494"/>
    <s v="SVK"/>
    <s v="ISL"/>
    <x v="47"/>
    <s v="Iceland"/>
    <n v="-1.1000000000000001"/>
    <n v="15850"/>
    <n v="0"/>
    <n v="0"/>
    <n v="4"/>
    <n v="2"/>
    <m/>
    <m/>
    <n v="4"/>
    <n v="2"/>
    <s v="Slovakia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21548"/>
    <n v="250003855"/>
    <s v="SVK"/>
    <n v="22500"/>
    <n v="48.177579999999999"/>
    <n v="17.154043000000001"/>
    <n v="105"/>
    <n v="68"/>
    <s v="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"/>
    <m/>
    <m/>
    <m/>
    <s v="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311"/>
    <s v="SVK"/>
    <s v="LUX"/>
    <x v="47"/>
    <s v="Luxembourg"/>
    <n v="-1.1000000000000001"/>
    <n v="15850"/>
    <n v="0"/>
    <n v="0"/>
    <n v="0"/>
    <n v="0"/>
    <m/>
    <m/>
    <n v="0"/>
    <n v="0"/>
    <m/>
    <s v="DRAW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3523"/>
    <n v="62308"/>
    <s v="SVK"/>
    <n v="18100"/>
    <n v="48.373844400000003"/>
    <n v="17.591627800000001"/>
    <n v="105"/>
    <n v="68"/>
    <m/>
    <m/>
    <m/>
    <m/>
    <s v="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0"/>
  </r>
  <r>
    <n v="2036402"/>
    <s v="SVK"/>
    <s v="POR"/>
    <x v="47"/>
    <s v="Portugal"/>
    <n v="-1.1000000000000001"/>
    <n v="15850"/>
    <n v="1.4"/>
    <n v="601"/>
    <n v="0"/>
    <n v="1"/>
    <m/>
    <m/>
    <n v="0"/>
    <n v="1"/>
    <s v="Portugal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21473"/>
    <n v="250003855"/>
    <s v="SVK"/>
    <n v="22500"/>
    <n v="48.177579999999999"/>
    <n v="17.154043000000001"/>
    <n v="105"/>
    <n v="68"/>
    <s v="[{'phase': 'FIRST_HALF', 'time': {'minute': 43, 'second': 22}, 'international_name': 'Bruno Fernandes', 'club_shirt_name': 'B.Fernandes', 'country_code': 'POR', 'national_field_position': 'MIDFIELDER', 'national_jersey_number': '8', 'goal_type': 'SCORED'}]"/>
    <m/>
    <m/>
    <m/>
    <s v="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-1"/>
  </r>
  <r>
    <n v="2036443"/>
    <s v="SVN"/>
    <s v="FIN"/>
    <x v="48"/>
    <s v="Finland"/>
    <n v="-0.6"/>
    <n v="18358"/>
    <n v="0"/>
    <n v="0"/>
    <n v="3"/>
    <n v="0"/>
    <m/>
    <m/>
    <n v="3"/>
    <n v="0"/>
    <s v="Slovenia"/>
    <s v="WIN_REGULAR"/>
    <n v="2024"/>
    <d v="2023-10-14T00:00:00"/>
    <s v="2023-10-14T16:00:00Z"/>
    <n v="2"/>
    <s v="Group H"/>
    <s v="MD7"/>
    <m/>
    <m/>
    <m/>
    <m/>
    <m/>
    <s v="FINISHED"/>
    <s v="GROUP_STAGE"/>
    <s v="QUALIFYING"/>
    <s v="GROUP"/>
    <n v="15823"/>
    <n v="250001140"/>
    <s v="SVN"/>
    <n v="15796"/>
    <n v="46.080641"/>
    <n v="14.52444"/>
    <n v="105"/>
    <n v="68"/>
    <s v="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"/>
    <m/>
    <m/>
    <m/>
    <s v="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"/>
    <s v="Ljubljana"/>
    <s v="Stadion StoÅ¾ice"/>
    <s v="Stadion StoÅ¾ice"/>
    <s v="Stadion StoÅ¾ice"/>
    <s v="Stadion StoÅ¾ice"/>
    <s v="Stadion StoÅ¾ice"/>
    <x v="0"/>
    <n v="0"/>
    <n v="3"/>
  </r>
  <r>
    <n v="2036327"/>
    <s v="SVN"/>
    <s v="SMR"/>
    <x v="48"/>
    <s v="San Marino"/>
    <n v="-0.6"/>
    <n v="18358"/>
    <n v="0"/>
    <n v="0"/>
    <n v="2"/>
    <n v="0"/>
    <m/>
    <m/>
    <n v="2"/>
    <n v="0"/>
    <s v="Slovenia"/>
    <s v="WIN_REGULAR"/>
    <n v="2024"/>
    <d v="2023-03-26T00:00:00"/>
    <s v="2023-03-26T16:00:00Z"/>
    <n v="2"/>
    <s v="Group H"/>
    <s v="MD2"/>
    <m/>
    <m/>
    <m/>
    <m/>
    <m/>
    <s v="FINISHED"/>
    <s v="GROUP_STAGE"/>
    <s v="QUALIFYING"/>
    <s v="GROUP"/>
    <n v="10282"/>
    <n v="250001140"/>
    <s v="SVN"/>
    <n v="15796"/>
    <n v="46.080641"/>
    <n v="14.52444"/>
    <n v="105"/>
    <n v="68"/>
    <s v="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"/>
    <s v="Ljubljana"/>
    <s v="Stadion StoÅ¾ice"/>
    <s v="Stadion StoÅ¾ice"/>
    <s v="Stadion StoÅ¾ice"/>
    <s v="Stadion StoÅ¾ice"/>
    <s v="Stadion StoÅ¾ice"/>
    <x v="0"/>
    <n v="0"/>
    <n v="2"/>
  </r>
  <r>
    <n v="2036398"/>
    <s v="SVN"/>
    <s v="NIR"/>
    <x v="48"/>
    <s v="Northern Ireland"/>
    <n v="-0.6"/>
    <n v="18358"/>
    <n v="0"/>
    <n v="0"/>
    <n v="4"/>
    <n v="2"/>
    <m/>
    <m/>
    <n v="4"/>
    <n v="2"/>
    <s v="Slovenia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12587"/>
    <n v="250001140"/>
    <s v="SVN"/>
    <n v="15796"/>
    <n v="46.080641"/>
    <n v="14.52444"/>
    <n v="105"/>
    <n v="68"/>
    <s v="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"/>
    <m/>
    <m/>
    <m/>
    <s v="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"/>
    <s v="Ljubljana"/>
    <s v="Stadion StoÅ¾ice"/>
    <s v="Stadion StoÅ¾ice"/>
    <s v="Stadion StoÅ¾ice"/>
    <s v="Stadion StoÅ¾ice"/>
    <s v="Stadion StoÅ¾ice"/>
    <x v="0"/>
    <n v="0"/>
    <n v="2"/>
  </r>
  <r>
    <n v="2036512"/>
    <s v="SVN"/>
    <s v="KAZ"/>
    <x v="48"/>
    <s v="Kazakhstan"/>
    <n v="-0.6"/>
    <n v="18358"/>
    <n v="0"/>
    <n v="0"/>
    <n v="2"/>
    <n v="1"/>
    <m/>
    <m/>
    <n v="2"/>
    <n v="1"/>
    <s v="Slovenia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6432"/>
    <n v="250001140"/>
    <s v="SVN"/>
    <n v="15796"/>
    <n v="46.080641"/>
    <n v="14.52444"/>
    <n v="105"/>
    <n v="68"/>
    <s v="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"/>
    <m/>
    <m/>
    <m/>
    <s v="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"/>
    <s v="Ljubljana"/>
    <s v="Stadion StoÅ¾ice"/>
    <s v="Stadion StoÅ¾ice"/>
    <s v="Stadion StoÅ¾ice"/>
    <s v="Stadion StoÅ¾ice"/>
    <s v="Stadion StoÅ¾ice"/>
    <x v="0"/>
    <n v="0"/>
    <n v="1"/>
  </r>
  <r>
    <n v="2036375"/>
    <s v="SVN"/>
    <s v="DEN"/>
    <x v="48"/>
    <s v="Denmark"/>
    <n v="-0.6"/>
    <n v="18358"/>
    <n v="0.6"/>
    <n v="5264"/>
    <n v="1"/>
    <n v="1"/>
    <m/>
    <m/>
    <n v="1"/>
    <n v="1"/>
    <m/>
    <s v="DRAW"/>
    <n v="2024"/>
    <d v="2023-06-19T00:00:00"/>
    <s v="2023-06-19T18:45:00Z"/>
    <n v="2"/>
    <s v="Group H"/>
    <s v="MD4"/>
    <m/>
    <m/>
    <m/>
    <m/>
    <m/>
    <s v="FINISHED"/>
    <s v="GROUP_STAGE"/>
    <s v="QUALIFYING"/>
    <s v="GROUP"/>
    <n v="14382"/>
    <n v="250001140"/>
    <s v="SVN"/>
    <n v="15796"/>
    <n v="46.080641"/>
    <n v="14.52444"/>
    <n v="105"/>
    <n v="68"/>
    <s v="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"/>
    <m/>
    <m/>
    <m/>
    <s v="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"/>
    <s v="Ljubljana"/>
    <s v="Stadion StoÅ¾ice"/>
    <s v="Stadion StoÅ¾ice"/>
    <s v="Stadion StoÅ¾ice"/>
    <s v="Stadion StoÅ¾ice"/>
    <s v="Stadion StoÅ¾ice"/>
    <x v="0"/>
    <n v="0"/>
    <n v="0"/>
  </r>
  <r>
    <n v="2036323"/>
    <s v="SWE"/>
    <s v="AZE"/>
    <x v="49"/>
    <s v="Azerbaijan"/>
    <n v="0"/>
    <n v="0"/>
    <n v="0"/>
    <n v="0"/>
    <n v="5"/>
    <n v="0"/>
    <m/>
    <m/>
    <n v="5"/>
    <n v="0"/>
    <s v="Sweden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23674"/>
    <n v="250001872"/>
    <s v="SWE"/>
    <n v="50573"/>
    <n v="59.372500000000002"/>
    <n v="18"/>
    <n v="105"/>
    <n v="68"/>
    <s v="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"/>
    <m/>
    <m/>
    <m/>
    <s v="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"/>
    <s v="Solna"/>
    <s v="Friends Arena"/>
    <s v="Friends Arena"/>
    <s v="Friends Arena"/>
    <s v="Solna Arena"/>
    <s v="Friends Arena"/>
    <x v="0"/>
    <n v="0"/>
    <n v="5"/>
  </r>
  <r>
    <n v="2036508"/>
    <s v="SWE"/>
    <s v="EST"/>
    <x v="49"/>
    <s v="Estonia"/>
    <n v="0"/>
    <n v="0"/>
    <n v="0"/>
    <n v="0"/>
    <n v="2"/>
    <n v="0"/>
    <m/>
    <m/>
    <n v="2"/>
    <n v="0"/>
    <s v="Sweden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11201"/>
    <n v="250001872"/>
    <s v="SWE"/>
    <n v="50573"/>
    <n v="59.372500000000002"/>
    <n v="18"/>
    <n v="105"/>
    <n v="68"/>
    <s v="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"/>
    <m/>
    <m/>
    <m/>
    <s v="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"/>
    <s v="Solna"/>
    <s v="Friends Arena"/>
    <s v="Friends Arena"/>
    <s v="Friends Arena"/>
    <s v="Solna Arena"/>
    <s v="Friends Arena"/>
    <x v="0"/>
    <n v="0"/>
    <n v="2"/>
  </r>
  <r>
    <n v="2036416"/>
    <s v="SWE"/>
    <s v="AUT"/>
    <x v="49"/>
    <s v="Austria"/>
    <n v="0"/>
    <n v="0"/>
    <n v="-1.2"/>
    <n v="6048"/>
    <n v="1"/>
    <n v="3"/>
    <m/>
    <m/>
    <n v="1"/>
    <n v="3"/>
    <s v="Austria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43228"/>
    <n v="250001872"/>
    <s v="SWE"/>
    <n v="50573"/>
    <n v="59.372500000000002"/>
    <n v="18"/>
    <n v="105"/>
    <n v="68"/>
    <s v="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"/>
    <m/>
    <m/>
    <m/>
    <s v="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"/>
    <s v="Solna"/>
    <s v="Friends Arena"/>
    <s v="Friends Arena"/>
    <s v="Friends Arena"/>
    <s v="Solna Arena"/>
    <s v="Friends Arena"/>
    <x v="0"/>
    <n v="0"/>
    <n v="-2"/>
  </r>
  <r>
    <n v="2036300"/>
    <s v="SWE"/>
    <s v="BEL"/>
    <x v="49"/>
    <s v="Belgium"/>
    <n v="0"/>
    <n v="0"/>
    <n v="1.1000000000000001"/>
    <n v="2488"/>
    <n v="0"/>
    <n v="3"/>
    <m/>
    <m/>
    <n v="0"/>
    <n v="3"/>
    <s v="Belgium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49296"/>
    <n v="250001872"/>
    <s v="SWE"/>
    <n v="50573"/>
    <n v="59.372500000000002"/>
    <n v="18"/>
    <n v="105"/>
    <n v="68"/>
    <s v="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"/>
    <m/>
    <m/>
    <m/>
    <s v="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"/>
    <s v="Solna"/>
    <s v="Friends Arena"/>
    <s v="Friends Arena"/>
    <s v="Friends Arena"/>
    <s v="Solna Arena"/>
    <s v="Friends Arena"/>
    <x v="0"/>
    <n v="0"/>
    <n v="-3"/>
  </r>
  <r>
    <n v="2036457"/>
    <s v="TUR"/>
    <s v="LVA"/>
    <x v="50"/>
    <s v="Latvia"/>
    <n v="1.7"/>
    <n v="5515"/>
    <n v="0"/>
    <n v="0"/>
    <n v="4"/>
    <n v="0"/>
    <m/>
    <m/>
    <n v="4"/>
    <n v="0"/>
    <s v="TÃ¼rkiye"/>
    <s v="WIN_REGULAR"/>
    <n v="2024"/>
    <d v="2023-10-15T00:00:00"/>
    <s v="2023-10-15T18:45:00Z"/>
    <n v="3"/>
    <s v="Group D"/>
    <s v="MD8"/>
    <m/>
    <m/>
    <m/>
    <m/>
    <m/>
    <s v="FINISHED"/>
    <s v="GROUP_STAGE"/>
    <s v="QUALIFYING"/>
    <s v="GROUP"/>
    <n v="35925"/>
    <n v="250002663"/>
    <s v="TUR"/>
    <n v="41600"/>
    <n v="37.946245099999999"/>
    <n v="32.485821299999998"/>
    <n v="105"/>
    <n v="68"/>
    <s v="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"/>
    <m/>
    <m/>
    <m/>
    <s v="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"/>
    <s v="Konya"/>
    <s v="Konya BÃ¼yÃ¼kÅŸehir Belediye Stadyumu"/>
    <s v="Konya BÃ¼yÃ¼kÅŸehir Belediye Stadyumu"/>
    <s v="Konya BÃ¼yÃ¼kÅŸehir Belediye Stadyumu"/>
    <s v="Konya BÃ¼yÃ¼kÅŸehir Belediye Stadyumu"/>
    <s v="Konya BÃ¼yÃ¼kÅŸehir Belediye Stadyumu"/>
    <x v="0"/>
    <n v="0"/>
    <n v="4"/>
  </r>
  <r>
    <n v="2036366"/>
    <s v="TUR"/>
    <s v="WAL"/>
    <x v="50"/>
    <s v="Wales"/>
    <n v="1.7"/>
    <n v="5515"/>
    <n v="0"/>
    <n v="0"/>
    <n v="2"/>
    <n v="0"/>
    <m/>
    <m/>
    <n v="2"/>
    <n v="0"/>
    <s v="TÃ¼rkiye"/>
    <s v="WIN_REGULAR"/>
    <n v="2024"/>
    <d v="2023-06-19T00:00:00"/>
    <s v="2023-06-19T18:45:00Z"/>
    <n v="3"/>
    <s v="Group D"/>
    <s v="MD4"/>
    <m/>
    <m/>
    <m/>
    <m/>
    <m/>
    <s v="FINISHED"/>
    <s v="GROUP_STAGE"/>
    <s v="QUALIFYING"/>
    <s v="GROUP"/>
    <n v="28766"/>
    <n v="250004336"/>
    <s v="TUR"/>
    <n v="34503"/>
    <n v="41.228006000000001"/>
    <n v="36.457621199999998"/>
    <n v="105"/>
    <n v="68"/>
    <s v="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"/>
    <s v="[{'phase': 'SECOND_HALF', 'time': {'minute': 64, 'second': 53}, 'international_name': 'Hakan Ã‡alhanoÄŸlu', 'club_shirt_name': 'Ã‡alhanoÄŸlu', 'country_code': 'TUR', 'national_field_position': 'MIDFIELDER', 'national_jersey_number': '10', 'penalty_type': 'MISSED'}]"/>
    <m/>
    <s v="[{'phase': 'FIRST_HALF', 'time': {'minute': 41, 'second': 38}, 'international_name': 'Joe Morrell', 'club_shirt_name': 'Morrell', 'country_code': 'WAL', 'national_field_position': 'MIDFIELDER', 'national_jersey_number': '16'}]"/>
    <s v="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"/>
    <s v="Samsun"/>
    <s v="Samsun Yeni 19 MayÄ±s Stadium"/>
    <s v="Samsun Yeni 19 MayÄ±s Stadium"/>
    <s v="Samsun Yeni 19 MayÄ±s Stadium"/>
    <s v="Samsun Yeni 19 MayÄ±s Stadium"/>
    <s v="Samsun Yeni 19 MayÄ±s Stadium"/>
    <x v="0"/>
    <n v="0"/>
    <n v="2"/>
  </r>
  <r>
    <n v="2036389"/>
    <s v="TUR"/>
    <s v="ARM"/>
    <x v="50"/>
    <s v="Armenia"/>
    <n v="1.7"/>
    <n v="5515"/>
    <n v="0"/>
    <n v="0"/>
    <n v="1"/>
    <n v="1"/>
    <m/>
    <m/>
    <n v="1"/>
    <n v="1"/>
    <m/>
    <s v="DRAW"/>
    <n v="2024"/>
    <d v="2023-09-08T00:00:00"/>
    <s v="2023-09-08T18:45:00Z"/>
    <n v="3"/>
    <s v="Group D"/>
    <s v="MD5"/>
    <m/>
    <m/>
    <m/>
    <m/>
    <m/>
    <s v="FINISHED"/>
    <s v="GROUP_STAGE"/>
    <s v="QUALIFYING"/>
    <s v="GROUP"/>
    <n v="31740"/>
    <n v="250002670"/>
    <s v="TUR"/>
    <n v="32500"/>
    <n v="39.763199999999998"/>
    <n v="30.467328999999999"/>
    <n v="105"/>
    <n v="68"/>
    <s v="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"/>
    <m/>
    <m/>
    <m/>
    <s v="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"/>
    <s v="Eskisehir"/>
    <s v="EskiÅŸehir Yeni Stadyumu"/>
    <s v="EskiÅŸehir Yeni Stadyumu"/>
    <s v="EskiÅŸehir Yeni Stadyumu"/>
    <s v="ESKISEHIR YENI STADYUMU"/>
    <s v="EskiÅŸehir Yeni Stadyumu"/>
    <x v="0"/>
    <n v="0"/>
    <n v="0"/>
  </r>
  <r>
    <n v="2036319"/>
    <s v="TUR"/>
    <s v="CRO"/>
    <x v="50"/>
    <s v="Croatia"/>
    <n v="1.7"/>
    <n v="5515"/>
    <n v="1.3"/>
    <n v="9340"/>
    <n v="0"/>
    <n v="2"/>
    <m/>
    <m/>
    <n v="0"/>
    <n v="2"/>
    <s v="Croatia"/>
    <s v="WIN_REGULAR"/>
    <n v="2024"/>
    <d v="2023-03-28T00:00:00"/>
    <s v="2023-03-28T18:45:00Z"/>
    <n v="3"/>
    <s v="Group D"/>
    <s v="MD2"/>
    <m/>
    <m/>
    <m/>
    <m/>
    <m/>
    <s v="FINISHED"/>
    <s v="GROUP_STAGE"/>
    <s v="QUALIFYING"/>
    <s v="GROUP"/>
    <n v="37750"/>
    <n v="250002379"/>
    <s v="TUR"/>
    <n v="43396"/>
    <n v="40.210777999999998"/>
    <n v="29.009333000000002"/>
    <n v="105"/>
    <n v="68"/>
    <s v="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"/>
    <m/>
    <m/>
    <m/>
    <s v="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"/>
    <s v="Bursa"/>
    <s v="Bursa BÃ¼yÃ¼kÅŸehir Belediye Stadyumu"/>
    <s v="New Bursa Stadium"/>
    <s v="Bursa BÃ¼yÃ¼kÅŸehir Belediye Stadyumu"/>
    <s v="Bursa BÃ¼yÃ¼kÅŸehir Belediye Stadyuu"/>
    <s v="Bursa BÃ¼yÃ¼kÅŸehir Belediye Stadyumu"/>
    <x v="0"/>
    <n v="0"/>
    <n v="-2"/>
  </r>
  <r>
    <n v="2036432"/>
    <s v="UKR"/>
    <s v="MKD"/>
    <x v="51"/>
    <s v="North Macedonia"/>
    <n v="-0.3"/>
    <n v="20062"/>
    <n v="0"/>
    <n v="0"/>
    <n v="2"/>
    <n v="0"/>
    <m/>
    <m/>
    <n v="2"/>
    <n v="0"/>
    <s v="Ukraine"/>
    <s v="WIN_REGULAR"/>
    <n v="2024"/>
    <d v="2023-10-14T00:00:00"/>
    <s v="2023-10-14T13:00:00Z"/>
    <n v="2"/>
    <s v="Group C"/>
    <s v="MD7"/>
    <m/>
    <m/>
    <m/>
    <m/>
    <m/>
    <s v="FINISHED"/>
    <s v="GROUP_STAGE"/>
    <s v="QUALIFYING"/>
    <s v="GROUP"/>
    <n v="12939"/>
    <n v="62729"/>
    <s v="CZE"/>
    <n v="18349"/>
    <n v="50.100038900000001"/>
    <n v="14.415130599999999"/>
    <n v="105"/>
    <n v="68"/>
    <s v="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"/>
    <m/>
    <m/>
    <m/>
    <s v="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"/>
    <s v="Prague"/>
    <s v="EPET ARENA"/>
    <s v="Stadion LetnÃ¡"/>
    <s v="Stadion LetnÃ¡"/>
    <s v="Stadion LetnÃ¡"/>
    <s v="EPET ARENA"/>
    <x v="0"/>
    <n v="0"/>
    <n v="2"/>
  </r>
  <r>
    <n v="2036364"/>
    <s v="UKR"/>
    <s v="MLT"/>
    <x v="51"/>
    <s v="Malta"/>
    <n v="-0.3"/>
    <n v="20062"/>
    <n v="0"/>
    <n v="0"/>
    <n v="1"/>
    <n v="0"/>
    <m/>
    <m/>
    <n v="1"/>
    <n v="0"/>
    <s v="Ukraine"/>
    <s v="WIN_REGULAR"/>
    <n v="2024"/>
    <d v="2023-06-19T00:00:00"/>
    <s v="2023-06-19T16:00:00Z"/>
    <n v="2"/>
    <s v="Group C"/>
    <s v="MD4"/>
    <m/>
    <m/>
    <m/>
    <m/>
    <m/>
    <s v="FINISHED"/>
    <s v="GROUP_STAGE"/>
    <s v="QUALIFYING"/>
    <s v="GROUP"/>
    <n v="7543"/>
    <n v="62308"/>
    <s v="SVK"/>
    <n v="18100"/>
    <n v="48.373844400000003"/>
    <n v="17.591627800000001"/>
    <n v="105"/>
    <n v="68"/>
    <s v="[{'phase': 'SECOND_HALF', 'time': {'minute': 72, 'second': 26}, 'international_name': 'Viktor Tsygankov', 'club_shirt_name': 'Tsygankov', 'country_code': 'UKR', 'national_field_position': 'MIDFIELDER', 'national_jersey_number': '15', 'goal_type': 'PENALTY'}]"/>
    <s v="[{'phase': 'SECOND_HALF', 'time': {'minute': 52, 'second': 35}, 'international_name': 'Andriy Yarmolenko', 'club_shirt_name': 'Yarmolenko', 'country_code': 'UKR', 'national_field_position': 'MIDFIELDER', 'national_jersey_number': '7', 'penalty_type': 'MISSED'}]"/>
    <m/>
    <m/>
    <s v="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1"/>
  </r>
  <r>
    <n v="2039648"/>
    <s v="UKR"/>
    <s v="ISL"/>
    <x v="51"/>
    <s v="Iceland"/>
    <n v="-0.3"/>
    <n v="20062"/>
    <n v="0"/>
    <n v="0"/>
    <n v="2"/>
    <n v="1"/>
    <m/>
    <m/>
    <n v="2"/>
    <n v="1"/>
    <s v="Ukraine"/>
    <s v="WIN_REGULAR"/>
    <n v="2024"/>
    <d v="2024-03-26T00:00:00"/>
    <s v="2024-03-26T19:45:00Z"/>
    <n v="1"/>
    <m/>
    <s v="MD12"/>
    <m/>
    <m/>
    <m/>
    <m/>
    <m/>
    <s v="FINISHED"/>
    <s v="SINGLE"/>
    <s v="FINAL_TOURNAMENT_PLAY_OFF"/>
    <s v="KNOCK_OUT"/>
    <n v="29310"/>
    <n v="250001179"/>
    <s v="POL"/>
    <n v="41837"/>
    <n v="51.143056000000001"/>
    <n v="16.942222000000001"/>
    <n v="105"/>
    <n v="68"/>
    <s v="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"/>
    <m/>
    <m/>
    <m/>
    <s v="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"/>
    <s v="Wroclaw"/>
    <s v="Tarczynski Arena Wroclaw"/>
    <s v="Stadion Miejski"/>
    <s v="Stadion Miejski we WrocÅ‚awiu"/>
    <s v="Stadion Miejski we WrocÅ‚awiu"/>
    <s v="Tarczynski Arena Wroclaw"/>
    <x v="0"/>
    <n v="0"/>
    <n v="1"/>
  </r>
  <r>
    <n v="2036386"/>
    <s v="UKR"/>
    <s v="ENG"/>
    <x v="51"/>
    <s v="England"/>
    <n v="-0.3"/>
    <n v="20062"/>
    <n v="0.3"/>
    <n v="451"/>
    <n v="1"/>
    <n v="1"/>
    <m/>
    <m/>
    <n v="1"/>
    <n v="1"/>
    <m/>
    <s v="DRAW"/>
    <n v="2024"/>
    <d v="2023-09-09T00:00:00"/>
    <s v="2023-09-09T16:00:00Z"/>
    <n v="2"/>
    <s v="Group C"/>
    <s v="MD5"/>
    <m/>
    <m/>
    <m/>
    <m/>
    <m/>
    <s v="FINISHED"/>
    <s v="GROUP_STAGE"/>
    <s v="QUALIFYING"/>
    <s v="GROUP"/>
    <n v="39000"/>
    <n v="250001179"/>
    <s v="POL"/>
    <n v="41837"/>
    <n v="51.143056000000001"/>
    <n v="16.942222000000001"/>
    <n v="105"/>
    <n v="68"/>
    <s v="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"/>
    <m/>
    <m/>
    <m/>
    <s v="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0"/>
    <n v="0"/>
    <n v="0"/>
  </r>
  <r>
    <n v="2036501"/>
    <s v="UKR"/>
    <s v="ITA"/>
    <x v="51"/>
    <s v="Italy"/>
    <n v="-0.3"/>
    <n v="20062"/>
    <n v="1"/>
    <n v="1971"/>
    <n v="0"/>
    <n v="0"/>
    <m/>
    <m/>
    <n v="0"/>
    <n v="0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6403"/>
    <n v="63465"/>
    <s v="GER"/>
    <n v="30210"/>
    <n v="51.038233300000002"/>
    <n v="7.0022361000000002"/>
    <n v="105"/>
    <n v="68"/>
    <m/>
    <m/>
    <m/>
    <m/>
    <s v="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&quot;Garry O'hagan&quot;, 'role': 'UEFA_DELEGATE', 'name_short': &quot;O'hagan&quot;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"/>
    <s v="Leverkusen"/>
    <s v="BayArena"/>
    <s v="BayArena"/>
    <s v="BayArena"/>
    <s v="BayArena"/>
    <s v="BayArena"/>
    <x v="0"/>
    <n v="0"/>
    <n v="0"/>
  </r>
  <r>
    <n v="2039646"/>
    <s v="WAL"/>
    <s v="FIN"/>
    <x v="52"/>
    <s v="Finland"/>
    <n v="0"/>
    <n v="0"/>
    <n v="0"/>
    <n v="0"/>
    <n v="4"/>
    <n v="1"/>
    <m/>
    <m/>
    <n v="4"/>
    <n v="1"/>
    <s v="Wales"/>
    <s v="WIN_REGULAR"/>
    <n v="2024"/>
    <d v="2024-03-21T00:00:00"/>
    <s v="2024-03-21T19:45:00Z"/>
    <n v="0"/>
    <m/>
    <s v="MD11"/>
    <m/>
    <m/>
    <m/>
    <m/>
    <m/>
    <s v="FINISHED"/>
    <s v="SINGLE"/>
    <s v="FINAL_TOURNAMENT_PLAY_OFF"/>
    <s v="KNOCK_OUT"/>
    <n v="32162"/>
    <n v="250001108"/>
    <s v="WAL"/>
    <n v="33322"/>
    <n v="51.474536999999998"/>
    <n v="-3.2008179999999999"/>
    <n v="105"/>
    <n v="68"/>
    <s v="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"/>
    <m/>
    <m/>
    <m/>
    <s v="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"/>
    <s v="Cardiff"/>
    <s v="Cardiff City Stadium"/>
    <s v="Cardiff City Stadium"/>
    <s v="Cardiff City Stadium"/>
    <s v="Cardiff City Stadium"/>
    <s v="Cardiff City Stadium"/>
    <x v="0"/>
    <n v="0"/>
    <n v="3"/>
  </r>
  <r>
    <n v="2036320"/>
    <s v="WAL"/>
    <s v="LVA"/>
    <x v="52"/>
    <s v="Latvia"/>
    <n v="0"/>
    <n v="0"/>
    <n v="0"/>
    <n v="0"/>
    <n v="1"/>
    <n v="0"/>
    <m/>
    <m/>
    <n v="1"/>
    <n v="0"/>
    <s v="Wales"/>
    <s v="WIN_REGULAR"/>
    <n v="2024"/>
    <d v="2023-03-28T00:00:00"/>
    <s v="2023-03-28T18:45:00Z"/>
    <n v="1"/>
    <s v="Group D"/>
    <s v="MD2"/>
    <m/>
    <m/>
    <m/>
    <m/>
    <m/>
    <s v="FINISHED"/>
    <s v="GROUP_STAGE"/>
    <s v="QUALIFYING"/>
    <s v="GROUP"/>
    <n v="32806"/>
    <n v="250001108"/>
    <s v="WAL"/>
    <n v="33322"/>
    <n v="51.474536999999998"/>
    <n v="-3.2008179999999999"/>
    <n v="105"/>
    <n v="68"/>
    <s v="[{'phase': 'FIRST_HALF', 'time': {'minute': 41, 'second': 5}, 'international_name': 'Kieffer Moore', 'club_shirt_name': 'Moore', 'country_code': 'WAL', 'national_field_position': 'FORWARD', 'national_jersey_number': '13', 'goal_type': 'SCORED'}]"/>
    <m/>
    <m/>
    <m/>
    <s v="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458"/>
    <s v="WAL"/>
    <s v="CRO"/>
    <x v="52"/>
    <s v="Croatia"/>
    <n v="0"/>
    <n v="0"/>
    <n v="1.3"/>
    <n v="9340"/>
    <n v="2"/>
    <n v="1"/>
    <m/>
    <m/>
    <n v="2"/>
    <n v="1"/>
    <s v="Wales"/>
    <s v="WIN_REGULAR"/>
    <n v="2024"/>
    <d v="2023-10-15T00:00:00"/>
    <s v="2023-10-15T18:45:00Z"/>
    <n v="1"/>
    <s v="Group D"/>
    <s v="MD8"/>
    <m/>
    <m/>
    <m/>
    <m/>
    <m/>
    <s v="FINISHED"/>
    <s v="GROUP_STAGE"/>
    <s v="QUALIFYING"/>
    <s v="GROUP"/>
    <n v="31240"/>
    <n v="250001108"/>
    <s v="WAL"/>
    <n v="33322"/>
    <n v="51.474536999999998"/>
    <n v="-3.2008179999999999"/>
    <n v="105"/>
    <n v="68"/>
    <s v="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"/>
    <m/>
    <m/>
    <m/>
    <s v="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504"/>
    <s v="WAL"/>
    <s v="TUR"/>
    <x v="52"/>
    <s v="Turkey"/>
    <n v="0"/>
    <n v="0"/>
    <n v="1.7"/>
    <n v="5515"/>
    <n v="1"/>
    <n v="1"/>
    <m/>
    <m/>
    <n v="1"/>
    <n v="1"/>
    <m/>
    <s v="DRAW"/>
    <n v="2024"/>
    <d v="2023-11-21T00:00:00"/>
    <s v="2023-11-21T19:45:00Z"/>
    <n v="0"/>
    <s v="Group D"/>
    <s v="MD10"/>
    <m/>
    <m/>
    <m/>
    <m/>
    <m/>
    <s v="FINISHED"/>
    <s v="GROUP_STAGE"/>
    <s v="QUALIFYING"/>
    <s v="GROUP"/>
    <n v="32291"/>
    <n v="250001108"/>
    <s v="WAL"/>
    <n v="33322"/>
    <n v="51.474536999999998"/>
    <n v="-3.2008179999999999"/>
    <n v="105"/>
    <n v="68"/>
    <s v="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"/>
    <m/>
    <m/>
    <m/>
    <s v="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"/>
    <s v="Cardiff"/>
    <s v="Cardiff City Stadium"/>
    <s v="Cardiff City Stadium"/>
    <s v="Cardiff City Stadium"/>
    <s v="Cardiff City Stadium"/>
    <s v="Cardiff City Stadium"/>
    <x v="0"/>
    <n v="0"/>
    <n v="0"/>
  </r>
  <r>
    <n v="2039649"/>
    <s v="WAL"/>
    <s v="POL"/>
    <x v="52"/>
    <s v="Poland"/>
    <n v="0"/>
    <n v="0"/>
    <n v="-0.1"/>
    <n v="17538"/>
    <n v="0"/>
    <n v="0"/>
    <n v="4"/>
    <n v="5"/>
    <n v="0"/>
    <n v="0"/>
    <s v="Poland"/>
    <s v="WIN_ON_PENALTIES"/>
    <n v="2024"/>
    <d v="2024-03-26T00:00:00"/>
    <s v="2024-03-26T19:45:00Z"/>
    <n v="0"/>
    <m/>
    <s v="MD12"/>
    <m/>
    <m/>
    <m/>
    <m/>
    <m/>
    <s v="FINISHED"/>
    <s v="SINGLE"/>
    <s v="FINAL_TOURNAMENT_PLAY_OFF"/>
    <s v="KNOCK_OUT"/>
    <n v="31876"/>
    <n v="250001108"/>
    <s v="WAL"/>
    <n v="33322"/>
    <n v="51.474536999999998"/>
    <n v="-3.2008179999999999"/>
    <n v="105"/>
    <n v="68"/>
    <m/>
    <m/>
    <s v="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"/>
    <s v="[{'phase': 'EXTRA_TIME_SECOND_HALF', 'time': {'injuryMinute': 1, 'minute': 120, 'second': 44}, 'international_name': 'Chris Mepham', 'club_shirt_name': 'Mepham', 'country_code': 'WAL', 'national_field_position': 'DEFENDER', 'national_jersey_number': '5'}]"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0"/>
  </r>
  <r>
    <n v="2036342"/>
    <s v="WAL"/>
    <s v="ARM"/>
    <x v="52"/>
    <s v="Armenia"/>
    <n v="0"/>
    <n v="0"/>
    <n v="0"/>
    <n v="0"/>
    <n v="2"/>
    <n v="4"/>
    <m/>
    <m/>
    <n v="2"/>
    <n v="4"/>
    <s v="Armenia"/>
    <s v="WIN_REGULAR"/>
    <n v="2024"/>
    <d v="2023-06-16T00:00:00"/>
    <s v="2023-06-16T18:45:00Z"/>
    <n v="1"/>
    <s v="Group D"/>
    <s v="MD3"/>
    <m/>
    <m/>
    <m/>
    <m/>
    <m/>
    <s v="FINISHED"/>
    <s v="GROUP_STAGE"/>
    <s v="QUALIFYING"/>
    <s v="GROUP"/>
    <n v="32774"/>
    <n v="250001108"/>
    <s v="WAL"/>
    <n v="33322"/>
    <n v="51.474536999999998"/>
    <n v="-3.2008179999999999"/>
    <n v="105"/>
    <n v="68"/>
    <s v="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"/>
    <m/>
    <m/>
    <s v="[{'phase': 'SECOND_HALF', 'time': {'minute': 78, 'second': 28}, 'international_name': 'Kieffer Moore', 'club_shirt_name': 'Moore', 'country_code': 'WAL', 'national_field_position': 'FORWARD', 'national_jersey_number': '13'}]"/>
    <s v="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"/>
    <s v="Cardiff"/>
    <s v="Cardiff City Stadium"/>
    <s v="Cardiff City Stadium"/>
    <s v="Cardiff City Stadium"/>
    <s v="Cardiff City Stadium"/>
    <s v="Cardiff City Stadium"/>
    <x v="0"/>
    <n v="0"/>
    <n v="-2"/>
  </r>
  <r>
    <n v="2040212"/>
    <s v="POR"/>
    <s v="IRL"/>
    <x v="41"/>
    <s v="Republic of Ireland"/>
    <n v="1.4"/>
    <n v="601"/>
    <n v="0"/>
    <n v="0"/>
    <n v="3"/>
    <n v="0"/>
    <m/>
    <m/>
    <n v="3"/>
    <n v="0"/>
    <s v="Portugal"/>
    <s v="WIN_REGULAR"/>
    <n v="2024"/>
    <d v="2024-06-11T00:00:00"/>
    <s v="2024-06-11T18:45:00Z"/>
    <n v="1"/>
    <s v="Group A"/>
    <s v="MD3"/>
    <m/>
    <m/>
    <m/>
    <m/>
    <m/>
    <s v="FINISHED"/>
    <s v="GROUP_STAGE"/>
    <s v="GROUP_STANDINGS"/>
    <s v="GROUP"/>
    <n v="27024"/>
    <n v="85535"/>
    <s v="POR"/>
    <n v="31040"/>
    <n v="40.647838900000004"/>
    <n v="-8.5938999999999997"/>
    <n v="105"/>
    <n v="68"/>
    <s v="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"/>
    <m/>
    <m/>
    <m/>
    <s v="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"/>
    <s v="Aveiro"/>
    <s v="EstÃ¡dio Municipal de Aveiro"/>
    <s v="EstÃ¡dio Municipal de Aveiro"/>
    <s v="EstÃ¡dio Municipal de Aveiro"/>
    <s v="EstÃ¡dio Municipal de Aveiro"/>
    <s v="EstÃ¡dio Municipal de Aveiro"/>
    <x v="1"/>
    <n v="0"/>
    <m/>
  </r>
  <r>
    <n v="2040794"/>
    <s v="NIR"/>
    <s v="AND"/>
    <x v="38"/>
    <s v="Andorra"/>
    <n v="0"/>
    <n v="0"/>
    <n v="0"/>
    <n v="0"/>
    <n v="2"/>
    <n v="0"/>
    <m/>
    <m/>
    <n v="2"/>
    <n v="0"/>
    <s v="Northern Ireland"/>
    <s v="WIN_REGULAR"/>
    <n v="2024"/>
    <d v="2024-06-11T00:00:00"/>
    <s v="2024-06-11T18:45:00Z"/>
    <n v="2"/>
    <s v="Group A"/>
    <s v="MD3"/>
    <m/>
    <m/>
    <m/>
    <m/>
    <m/>
    <s v="FINISHED"/>
    <s v="GROUP_STAGE"/>
    <s v="GROUP_STANDINGS"/>
    <s v="GROUP"/>
    <m/>
    <n v="80311"/>
    <s v="ESP"/>
    <n v="32000"/>
    <n v="38.050919399999998"/>
    <n v="-1.2252917000000001"/>
    <n v="102"/>
    <n v="70"/>
    <s v="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"/>
    <m/>
    <m/>
    <m/>
    <s v="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"/>
    <s v="Murcia"/>
    <s v="Estadio Enrique Roca de Murcia"/>
    <s v="La Condomina"/>
    <s v="Estadio Nueva Condomina"/>
    <s v="Estadio Nueva Condomina"/>
    <s v="Estadio Enrique Roca de Murcia"/>
    <x v="1"/>
    <n v="0"/>
    <m/>
  </r>
  <r>
    <n v="2040211"/>
    <s v="SMR"/>
    <s v="CYP"/>
    <x v="44"/>
    <s v="Cyprus"/>
    <n v="0"/>
    <n v="0"/>
    <n v="0"/>
    <n v="0"/>
    <n v="1"/>
    <n v="4"/>
    <m/>
    <m/>
    <n v="1"/>
    <n v="4"/>
    <s v="Cyprus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2265"/>
    <s v="SMR"/>
    <n v="4798"/>
    <n v="43.971252800000002"/>
    <n v="12.4769694"/>
    <n v="105"/>
    <n v="68"/>
    <s v="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"/>
    <m/>
    <m/>
    <m/>
    <s v="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"/>
    <s v="Serravalle"/>
    <s v="San Marino Stadium"/>
    <s v="San Marino Stadium"/>
    <s v="San Marino Stadium"/>
    <s v="San Marino Stadium"/>
    <s v="San Marino Stadium"/>
    <x v="1"/>
    <n v="0"/>
    <m/>
  </r>
  <r>
    <n v="2040598"/>
    <s v="MDA"/>
    <s v="UKR"/>
    <x v="33"/>
    <s v="Ukraine"/>
    <n v="0"/>
    <n v="0"/>
    <n v="-0.3"/>
    <n v="20062"/>
    <n v="0"/>
    <n v="4"/>
    <m/>
    <m/>
    <n v="0"/>
    <n v="4"/>
    <s v="Ukraine"/>
    <s v="WIN_REGULAR"/>
    <n v="2024"/>
    <d v="2024-06-11T00:00:00"/>
    <s v="2024-06-11T16:00:00Z"/>
    <n v="3"/>
    <s v="Group A"/>
    <s v="MD3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"/>
    <m/>
    <m/>
    <m/>
    <s v="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"/>
    <s v="Chisinau"/>
    <s v="Stadionul Zimbru"/>
    <s v="Stadionul Zimbru"/>
    <s v="Stadionul Zimbru"/>
    <s v="Stadionul Zimbru"/>
    <s v="Stadionul Zimbru"/>
    <x v="1"/>
    <n v="0"/>
    <m/>
  </r>
  <r>
    <n v="2040599"/>
    <s v="LVA"/>
    <s v="FRO"/>
    <x v="32"/>
    <s v="Faroe Islands"/>
    <n v="0"/>
    <n v="0"/>
    <n v="0"/>
    <n v="0"/>
    <n v="1"/>
    <n v="0"/>
    <m/>
    <m/>
    <n v="1"/>
    <n v="0"/>
    <s v="Latvia"/>
    <s v="WIN_REGULAR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SECOND_HALF', 'time': {'minute': 50, 'second': 9}, 'international_name': 'Andrejs CigaÅ†iks', 'club_shirt_name': 'CigaÅ†iks', 'country_code': 'LVA', 'national_field_position': 'DEFENDER', 'national_jersey_number': '14', 'goal_type': 'SCORED'}]"/>
    <m/>
    <m/>
    <m/>
    <s v="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"/>
    <s v="LiepÄja"/>
    <s v="Daugava LiepÄja"/>
    <s v="Daugava"/>
    <s v="Daugava LiepÄja"/>
    <s v="Daugava LiepÄja"/>
    <s v="Daugava LiepÄja"/>
    <x v="1"/>
    <n v="0"/>
    <m/>
  </r>
  <r>
    <n v="2040600"/>
    <s v="LTU"/>
    <s v="EST"/>
    <x v="30"/>
    <s v="Estonia"/>
    <n v="0"/>
    <n v="0"/>
    <n v="0"/>
    <n v="0"/>
    <n v="1"/>
    <n v="1"/>
    <n v="3"/>
    <n v="4"/>
    <n v="1"/>
    <n v="1"/>
    <s v="Estonia"/>
    <s v="WIN_ON_PENALTIES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4556"/>
    <s v="LTU"/>
    <n v="15174"/>
    <n v="54.897366699999999"/>
    <n v="23.937122200000001"/>
    <n v="105"/>
    <n v="68"/>
    <s v="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"/>
    <m/>
    <s v="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"/>
    <m/>
    <s v="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"/>
    <s v="Kaunas"/>
    <s v="Dariaus ir GirÄ—no stadionas"/>
    <s v="Dariaus ir GirÄ—no stadionas"/>
    <s v="Darius &amp; Girenas Stadium"/>
    <s v="Darius &amp; Girenas Stadium"/>
    <s v="Dariaus ir GirÄ—no stadionas"/>
    <x v="1"/>
    <n v="0"/>
    <m/>
  </r>
  <r>
    <n v="2040820"/>
    <s v="MLT"/>
    <s v="GRE"/>
    <x v="35"/>
    <s v="Greece"/>
    <n v="0"/>
    <n v="0"/>
    <n v="0"/>
    <n v="0"/>
    <n v="0"/>
    <n v="2"/>
    <m/>
    <m/>
    <n v="0"/>
    <n v="2"/>
    <s v="Greece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"/>
    <m/>
    <m/>
    <m/>
    <s v="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821"/>
    <s v="BLR"/>
    <s v="ISR"/>
    <x v="7"/>
    <s v="Israel"/>
    <n v="0"/>
    <n v="0"/>
    <n v="0"/>
    <n v="0"/>
    <n v="0"/>
    <n v="4"/>
    <m/>
    <m/>
    <n v="0"/>
    <n v="4"/>
    <s v="Israel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3453"/>
    <s v="HUN"/>
    <n v="10717"/>
    <n v="47.574897200000002"/>
    <n v="19.084616700000002"/>
    <n v="105"/>
    <n v="68"/>
    <s v="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"/>
    <m/>
    <m/>
    <s v="[{'phase': 'SECOND_HALF', 'time': {'minute': 65, 'second': 35}, 'international_name': 'Zakhar Volkov', 'club_shirt_name': 'Volkau', 'country_code': 'BLR', 'national_field_position': 'DEFENDER', 'national_jersey_number': '20'}]"/>
    <s v="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"/>
    <s v="Budapest"/>
    <s v="Szusza Ferenc Stadion"/>
    <s v="Ferenc Szusza Stadion"/>
    <s v="Szusza Ferenc Stadion"/>
    <s v="Szusza Ferenc Stadion"/>
    <s v="Szusza Ferenc Stadion"/>
    <x v="1"/>
    <n v="0"/>
    <m/>
  </r>
  <r>
    <n v="2040797"/>
    <s v="AZE"/>
    <s v="KAZ"/>
    <x v="4"/>
    <s v="Kazakhstan"/>
    <n v="0"/>
    <n v="0"/>
    <n v="0"/>
    <n v="0"/>
    <n v="3"/>
    <n v="2"/>
    <m/>
    <m/>
    <n v="3"/>
    <n v="2"/>
    <s v="Azerbaijan"/>
    <s v="WIN_REGULAR"/>
    <n v="2024"/>
    <d v="2024-06-11T00:00:00"/>
    <s v="2024-06-11T14:00:00Z"/>
    <n v="2"/>
    <s v="Group A"/>
    <s v="MD3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"/>
    <m/>
    <m/>
    <m/>
    <s v="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587"/>
    <s v="NED"/>
    <s v="ISL"/>
    <x v="37"/>
    <s v="Iceland"/>
    <n v="0.1"/>
    <n v="1553"/>
    <n v="0"/>
    <n v="0"/>
    <n v="4"/>
    <n v="0"/>
    <m/>
    <m/>
    <n v="4"/>
    <n v="0"/>
    <s v="Netherlands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"/>
    <m/>
    <m/>
    <m/>
    <s v="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596"/>
    <s v="POL"/>
    <s v="TUR"/>
    <x v="40"/>
    <s v="Turkey"/>
    <n v="-0.1"/>
    <n v="17538"/>
    <n v="1.7"/>
    <n v="5515"/>
    <n v="2"/>
    <n v="1"/>
    <m/>
    <m/>
    <n v="2"/>
    <n v="1"/>
    <s v="Poland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"/>
    <m/>
    <m/>
    <m/>
    <s v="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"/>
    <s v="Warsaw"/>
    <s v="PGE Narodowy"/>
    <s v="PGE Narodowy"/>
    <s v="Stadion Narodowy"/>
    <s v="Stadion Narodowy"/>
    <s v="PGE Narodowy"/>
    <x v="1"/>
    <n v="0"/>
    <m/>
  </r>
  <r>
    <n v="2040597"/>
    <s v="CZE"/>
    <s v="MKD"/>
    <x v="11"/>
    <s v="North Macedonia"/>
    <n v="-1.4"/>
    <n v="15861"/>
    <n v="0"/>
    <n v="0"/>
    <n v="2"/>
    <n v="1"/>
    <m/>
    <m/>
    <n v="2"/>
    <n v="1"/>
    <s v="Czechia"/>
    <s v="WIN_REGULAR"/>
    <n v="2024"/>
    <d v="2024-06-10T00:00:00"/>
    <s v="2024-06-10T16:00:00Z"/>
    <n v="2"/>
    <s v="Group A"/>
    <s v="MD3"/>
    <m/>
    <m/>
    <m/>
    <m/>
    <m/>
    <s v="FINISHED"/>
    <s v="GROUP_STAGE"/>
    <s v="GROUP_STANDINGS"/>
    <s v="GROUP"/>
    <n v="8864"/>
    <n v="64442"/>
    <s v="CZE"/>
    <n v="9300"/>
    <n v="50.206413900000001"/>
    <n v="15.8454306"/>
    <n v="105"/>
    <n v="68"/>
    <s v="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"/>
    <m/>
    <m/>
    <m/>
    <s v="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"/>
    <s v="Hradec Kralove"/>
    <s v="Malsovicka Arena"/>
    <s v="VÅ¡esportovnÃ­"/>
    <s v="VÅ¡esportovnÃ­"/>
    <s v="VÅ¡esportovnÃ­"/>
    <s v="Malsovicka Arena"/>
    <x v="1"/>
    <n v="0"/>
    <m/>
  </r>
  <r>
    <n v="2040621"/>
    <s v="FRA"/>
    <s v="CAN"/>
    <x v="17"/>
    <s v="Canada"/>
    <n v="1.2"/>
    <n v="401"/>
    <n v="0"/>
    <n v="0"/>
    <n v="0"/>
    <n v="0"/>
    <m/>
    <m/>
    <n v="0"/>
    <n v="0"/>
    <m/>
    <s v="DRAW"/>
    <n v="2024"/>
    <d v="2024-06-09T00:00:00"/>
    <s v="2024-06-09T19:15:00Z"/>
    <n v="2"/>
    <s v="Group A"/>
    <s v="MD3"/>
    <m/>
    <m/>
    <m/>
    <m/>
    <m/>
    <s v="FINISHED"/>
    <s v="GROUP_STAGE"/>
    <s v="GROUP_STANDINGS"/>
    <s v="GROUP"/>
    <m/>
    <n v="250002702"/>
    <s v="FRA"/>
    <n v="41774"/>
    <n v="44.899250000000002"/>
    <n v="-0.56579000000000002"/>
    <n v="105"/>
    <n v="68"/>
    <m/>
    <m/>
    <m/>
    <m/>
    <s v="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"/>
    <s v="Bordeaux"/>
    <s v="Stade Matmut Atlantique"/>
    <s v="Stade de Bordeaux"/>
    <s v="Stade de Bordeaux"/>
    <s v="Stade de Bordeaux"/>
    <s v="Stade Matmut Atlantique"/>
    <x v="1"/>
    <n v="0"/>
    <m/>
  </r>
  <r>
    <n v="2040264"/>
    <s v="ITA"/>
    <s v="BIH"/>
    <x v="26"/>
    <s v="Bosnia and Herzegovina"/>
    <n v="1"/>
    <n v="1971"/>
    <n v="0"/>
    <n v="0"/>
    <n v="1"/>
    <n v="0"/>
    <m/>
    <m/>
    <n v="1"/>
    <n v="0"/>
    <s v="Italy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m/>
    <n v="63182"/>
    <s v="ITA"/>
    <n v="6667"/>
    <n v="43.726511100000003"/>
    <n v="10.9547472"/>
    <n v="105"/>
    <n v="66"/>
    <s v="[{'phase': 'FIRST_HALF', 'time': {'minute': 38, 'second': 25}, 'international_name': 'Davide Frattesi', 'club_shirt_name': 'Frattesi', 'country_code': 'ITA', 'national_field_position': 'MIDFIELDER', 'national_jersey_number': '7', 'goal_type': 'SCORED'}]"/>
    <m/>
    <m/>
    <m/>
    <s v="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"/>
    <s v="Empoli"/>
    <s v="Computer Gross Arena"/>
    <s v="Carlo Castellani"/>
    <s v="Carlo Castellani"/>
    <s v="Carlo Castellani"/>
    <s v="Computer Gross Arena"/>
    <x v="1"/>
    <n v="0"/>
    <m/>
  </r>
  <r>
    <n v="2040594"/>
    <s v="SVK"/>
    <s v="WAL"/>
    <x v="47"/>
    <s v="Wales"/>
    <n v="-1.1000000000000001"/>
    <n v="15850"/>
    <n v="0"/>
    <n v="0"/>
    <n v="4"/>
    <n v="0"/>
    <m/>
    <m/>
    <n v="4"/>
    <n v="0"/>
    <s v="Slovak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6348"/>
    <n v="62308"/>
    <s v="SVK"/>
    <n v="18100"/>
    <n v="48.373844400000003"/>
    <n v="17.591627800000001"/>
    <n v="105"/>
    <n v="68"/>
    <s v="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"/>
    <m/>
    <m/>
    <m/>
    <s v="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1"/>
    <n v="0"/>
    <m/>
  </r>
  <r>
    <n v="2040595"/>
    <s v="MNE"/>
    <s v="GEO"/>
    <x v="36"/>
    <s v="Georgia"/>
    <n v="0"/>
    <n v="0"/>
    <n v="-1.7"/>
    <n v="66820"/>
    <n v="1"/>
    <n v="3"/>
    <m/>
    <m/>
    <n v="1"/>
    <n v="3"/>
    <s v="Georg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2942"/>
    <n v="62907"/>
    <s v="MNE"/>
    <n v="11563"/>
    <n v="42.445561099999999"/>
    <n v="19.264344399999999"/>
    <n v="105"/>
    <n v="68"/>
    <s v="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"/>
    <m/>
    <m/>
    <m/>
    <s v="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40593"/>
    <s v="ESP"/>
    <s v="NIR"/>
    <x v="14"/>
    <s v="Northern Ireland"/>
    <n v="-0.1"/>
    <n v="545"/>
    <n v="0"/>
    <n v="0"/>
    <n v="5"/>
    <n v="1"/>
    <m/>
    <m/>
    <n v="5"/>
    <n v="1"/>
    <s v="Spain"/>
    <s v="WIN_REGULAR"/>
    <n v="2024"/>
    <d v="2024-06-08T00:00:00"/>
    <s v="2024-06-08T19:30:00Z"/>
    <n v="2"/>
    <s v="Group A"/>
    <s v="MD2"/>
    <m/>
    <m/>
    <m/>
    <m/>
    <m/>
    <s v="FINISHED"/>
    <s v="GROUP_STAGE"/>
    <s v="GROUP_STANDINGS"/>
    <s v="GROUP"/>
    <m/>
    <n v="74569"/>
    <s v="ESP"/>
    <n v="26020"/>
    <n v="39.5899778"/>
    <n v="2.6301082999999998"/>
    <n v="105"/>
    <n v="68"/>
    <s v="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"/>
    <m/>
    <m/>
    <m/>
    <s v="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"/>
    <s v="Mallorca"/>
    <s v="Estadi Mallorca Son Moix"/>
    <s v="Estadi Mallorca Son Moix"/>
    <s v="Estadi Municipal de Son Moix"/>
    <s v="Estadi Municipal de Son Moix"/>
    <s v="Estadi Mallorca Son Moix"/>
    <x v="1"/>
    <n v="0"/>
    <m/>
  </r>
  <r>
    <n v="2039991"/>
    <s v="BEL"/>
    <s v="LUX"/>
    <x v="5"/>
    <s v="Luxembourg"/>
    <n v="1.1000000000000001"/>
    <n v="2488"/>
    <n v="0"/>
    <n v="0"/>
    <n v="3"/>
    <n v="0"/>
    <m/>
    <m/>
    <n v="3"/>
    <n v="0"/>
    <s v="Belgium"/>
    <s v="WIN_REGULAR"/>
    <n v="2024"/>
    <d v="2024-06-08T00:00:00"/>
    <s v="2024-06-08T18:0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"/>
    <m/>
    <m/>
    <m/>
    <s v="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"/>
    <s v="Brussels"/>
    <s v="King Baudouin Stadium"/>
    <s v="King Baudouin Stadium"/>
    <s v="King Baudouin Stadium"/>
    <s v="King Baudouin Stadium"/>
    <s v="King Baudouin Stadium"/>
    <x v="1"/>
    <n v="0"/>
    <m/>
  </r>
  <r>
    <n v="2040210"/>
    <s v="DEN"/>
    <s v="NOR"/>
    <x v="12"/>
    <s v="Norway"/>
    <n v="0.6"/>
    <n v="5264"/>
    <n v="0"/>
    <n v="0"/>
    <n v="3"/>
    <n v="1"/>
    <m/>
    <m/>
    <n v="3"/>
    <n v="1"/>
    <s v="Denmark"/>
    <s v="WIN_REGULAR"/>
    <n v="2024"/>
    <d v="2024-06-08T00:00:00"/>
    <s v="2024-06-08T17:30:00Z"/>
    <n v="2"/>
    <s v="Group A"/>
    <s v="MD2"/>
    <m/>
    <m/>
    <m/>
    <m/>
    <m/>
    <s v="FINISHED"/>
    <s v="GROUP_STAGE"/>
    <s v="GROUP_STANDINGS"/>
    <s v="GROUP"/>
    <n v="23390"/>
    <n v="63149"/>
    <s v="DEN"/>
    <n v="23804"/>
    <n v="55.649011100000003"/>
    <n v="12.418775"/>
    <n v="105"/>
    <n v="68"/>
    <s v="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"/>
    <m/>
    <m/>
    <m/>
    <s v="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"/>
    <s v="Brondby"/>
    <s v="BrÃ¸ndby Stadion"/>
    <s v="BrÃ¸ndby Stadion"/>
    <s v="BrÃ¸ndby Stadion"/>
    <s v="BrÃ¸ndby Stadion"/>
    <s v="BrÃ¸ndby Stadion"/>
    <x v="1"/>
    <n v="0"/>
    <m/>
  </r>
  <r>
    <n v="2040004"/>
    <s v="POR"/>
    <s v="CRO"/>
    <x v="41"/>
    <s v="Croatia"/>
    <n v="1.4"/>
    <n v="601"/>
    <n v="1.3"/>
    <n v="9340"/>
    <n v="1"/>
    <n v="2"/>
    <m/>
    <m/>
    <n v="1"/>
    <n v="2"/>
    <s v="Croatia"/>
    <s v="WIN_REGULAR"/>
    <n v="2024"/>
    <d v="2024-06-08T00:00:00"/>
    <s v="2024-06-08T16:45:00Z"/>
    <n v="1"/>
    <s v="Group A"/>
    <s v="MD2"/>
    <m/>
    <m/>
    <m/>
    <m/>
    <m/>
    <s v="FINISHED"/>
    <s v="GROUP_STAGE"/>
    <s v="GROUP_STANDINGS"/>
    <s v="GROUP"/>
    <m/>
    <n v="62404"/>
    <s v="POR"/>
    <n v="37942"/>
    <n v="38.708872200000002"/>
    <n v="-9.2609361000000003"/>
    <n v="105"/>
    <n v="68"/>
    <s v="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"/>
    <m/>
    <m/>
    <m/>
    <s v="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"/>
    <s v="Oeiras"/>
    <s v="Nacional Do Jamor"/>
    <s v="Nacional Do Jamor"/>
    <s v="Nacional Do Jamor"/>
    <s v="Nacional Do Jamor"/>
    <s v="Nacional Do Jamor"/>
    <x v="1"/>
    <n v="0"/>
    <m/>
  </r>
  <r>
    <n v="2040262"/>
    <s v="SWE"/>
    <s v="SRB"/>
    <x v="49"/>
    <s v="Serbia"/>
    <n v="0"/>
    <n v="0"/>
    <n v="-0.3"/>
    <n v="15858"/>
    <n v="0"/>
    <n v="3"/>
    <m/>
    <m/>
    <n v="0"/>
    <n v="3"/>
    <s v="Serbia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n v="46956"/>
    <n v="250001872"/>
    <s v="SWE"/>
    <n v="50573"/>
    <n v="59.372500000000002"/>
    <n v="18"/>
    <n v="105"/>
    <n v="68"/>
    <s v="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"/>
    <m/>
    <m/>
    <m/>
    <s v="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&quot;Simon Bourdeaud'hui&quot;, 'role': 'FOURTH_OFFICIAL', 'name_short': &quot;Bourdeaud'hui&quot;, 'gender': 'MALE', 'counrty_code': 'BEL', 'counrty': 'Belgium'}]"/>
    <s v="Solna"/>
    <s v="Friends Arena"/>
    <s v="Friends Arena"/>
    <s v="Friends Arena"/>
    <s v="Solna Arena"/>
    <s v="Friends Arena"/>
    <x v="1"/>
    <n v="0"/>
    <m/>
  </r>
  <r>
    <n v="2040263"/>
    <s v="MDA"/>
    <s v="CYP"/>
    <x v="33"/>
    <s v="Cyprus"/>
    <n v="0"/>
    <n v="0"/>
    <n v="0"/>
    <n v="0"/>
    <n v="3"/>
    <n v="2"/>
    <m/>
    <m/>
    <n v="3"/>
    <n v="2"/>
    <s v="Moldova"/>
    <s v="WIN_REGULAR"/>
    <n v="2024"/>
    <d v="2024-06-08T00:00:00"/>
    <s v="2024-06-08T16:00:00Z"/>
    <n v="3"/>
    <s v="Group A"/>
    <s v="MD2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"/>
    <m/>
    <m/>
    <m/>
    <s v="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"/>
    <s v="Chisinau"/>
    <s v="Stadionul Zimbru"/>
    <s v="Stadionul Zimbru"/>
    <s v="Stadionul Zimbru"/>
    <s v="Stadionul Zimbru"/>
    <s v="Stadionul Zimbru"/>
    <x v="1"/>
    <n v="0"/>
    <m/>
  </r>
  <r>
    <n v="2040265"/>
    <s v="SUI"/>
    <s v="AUT"/>
    <x v="46"/>
    <s v="Austria"/>
    <n v="1.4"/>
    <n v="4995"/>
    <n v="-1.2"/>
    <n v="6048"/>
    <n v="1"/>
    <n v="1"/>
    <m/>
    <m/>
    <n v="1"/>
    <n v="1"/>
    <m/>
    <s v="DRAW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0018"/>
    <s v="SUI"/>
    <n v="17152"/>
    <n v="47.407019400000003"/>
    <n v="9.3041861000000008"/>
    <n v="105"/>
    <n v="68"/>
    <s v="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"/>
    <m/>
    <m/>
    <m/>
    <s v="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"/>
    <s v="St Gallen"/>
    <s v="Kybunpark"/>
    <s v="Kybunpark"/>
    <s v="Arena St. Gallen"/>
    <s v="Arena St. Gallen "/>
    <s v="Kybunpark"/>
    <x v="1"/>
    <n v="0"/>
    <m/>
  </r>
  <r>
    <n v="2040590"/>
    <s v="EST"/>
    <s v="FRO"/>
    <x v="15"/>
    <s v="Faroe Islands"/>
    <n v="0"/>
    <n v="0"/>
    <n v="0"/>
    <n v="0"/>
    <n v="4"/>
    <n v="1"/>
    <m/>
    <m/>
    <n v="4"/>
    <n v="1"/>
    <s v="Estonia"/>
    <s v="WIN_REGULAR"/>
    <n v="2024"/>
    <d v="2024-06-08T00:00:00"/>
    <s v="2024-06-08T16:00:00Z"/>
    <n v="3"/>
    <s v="Group A"/>
    <s v="MD1BCV"/>
    <m/>
    <m/>
    <m/>
    <m/>
    <m/>
    <s v="FINISHED"/>
    <s v="GROUP_STAGE"/>
    <s v="GROUP_STANDINGS"/>
    <s v="GROUP"/>
    <m/>
    <n v="77966"/>
    <s v="EST"/>
    <n v="14336"/>
    <n v="59.421358300000001"/>
    <n v="24.732155599999999"/>
    <n v="105"/>
    <n v="68"/>
    <s v="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"/>
    <m/>
    <m/>
    <m/>
    <s v="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"/>
    <s v="Tallinn"/>
    <s v="A. Le Coq Arena"/>
    <s v="A. Le Coq Arena"/>
    <s v="LillekÃ¼la Stadium"/>
    <s v="LillekÃ¼la Stadium"/>
    <s v="A. Le Coq Arena"/>
    <x v="1"/>
    <n v="0"/>
    <m/>
  </r>
  <r>
    <n v="2040592"/>
    <s v="HUN"/>
    <s v="ISR"/>
    <x v="22"/>
    <s v="Israel"/>
    <n v="-1.5"/>
    <n v="40918"/>
    <n v="0"/>
    <n v="0"/>
    <n v="3"/>
    <n v="0"/>
    <m/>
    <m/>
    <n v="3"/>
    <n v="0"/>
    <s v="Hungary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1811"/>
    <s v="HUN"/>
    <n v="20453"/>
    <n v="47.549444000000001"/>
    <n v="21.638888999999999"/>
    <n v="105"/>
    <n v="68"/>
    <s v="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"/>
    <m/>
    <m/>
    <m/>
    <s v="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"/>
    <s v="Debrecen"/>
    <s v="Nagyerdei Stadion"/>
    <s v="Debrecen Stadion"/>
    <s v="Nagyerdei Stadion"/>
    <s v="Nagyerdei Stadion"/>
    <s v="Nagyerdei Stadion"/>
    <x v="1"/>
    <n v="0"/>
    <m/>
  </r>
  <r>
    <n v="2040011"/>
    <s v="SVN"/>
    <s v="BUL"/>
    <x v="48"/>
    <s v="Bulgaria"/>
    <n v="-0.6"/>
    <n v="18358"/>
    <n v="0"/>
    <n v="0"/>
    <n v="1"/>
    <n v="1"/>
    <m/>
    <m/>
    <n v="1"/>
    <n v="1"/>
    <m/>
    <s v="DRAW"/>
    <n v="2024"/>
    <d v="2024-06-08T00:00:00"/>
    <s v="2024-06-08T13:00:00Z"/>
    <n v="2"/>
    <s v="Group A"/>
    <s v="MD2"/>
    <m/>
    <m/>
    <m/>
    <m/>
    <m/>
    <s v="FINISHED"/>
    <s v="GROUP_STAGE"/>
    <s v="GROUP_STANDINGS"/>
    <s v="GROUP"/>
    <m/>
    <n v="250001140"/>
    <s v="SVN"/>
    <n v="15796"/>
    <n v="46.080641"/>
    <n v="14.52444"/>
    <n v="105"/>
    <n v="68"/>
    <s v="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"/>
    <m/>
    <m/>
    <m/>
    <s v="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"/>
    <s v="Ljubljana"/>
    <s v="Stadion StoÅ¾ice"/>
    <s v="Stadion StoÅ¾ice"/>
    <s v="Stadion StoÅ¾ice"/>
    <s v="Stadion StoÅ¾ice"/>
    <s v="Stadion StoÅ¾ice"/>
    <x v="1"/>
    <n v="0"/>
    <m/>
  </r>
  <r>
    <n v="2040591"/>
    <s v="LVA"/>
    <s v="LTU"/>
    <x v="32"/>
    <s v="Lithuania"/>
    <n v="0"/>
    <n v="0"/>
    <n v="0"/>
    <n v="0"/>
    <n v="0"/>
    <n v="2"/>
    <m/>
    <m/>
    <n v="0"/>
    <n v="2"/>
    <s v="Lithuania"/>
    <s v="WIN_REGULAR"/>
    <n v="2024"/>
    <d v="2024-06-08T00:00:00"/>
    <s v="2024-06-08T13:00:00Z"/>
    <n v="3"/>
    <s v="Group A"/>
    <s v="MD1BCV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"/>
    <m/>
    <m/>
    <m/>
    <s v="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"/>
    <s v="LiepÄja"/>
    <s v="Daugava LiepÄja"/>
    <s v="Daugava"/>
    <s v="Daugava LiepÄja"/>
    <s v="Daugava LiepÄja"/>
    <s v="Daugava LiepÄja"/>
    <x v="1"/>
    <n v="0"/>
    <m/>
  </r>
  <r>
    <n v="2040003"/>
    <s v="SCO"/>
    <s v="FIN"/>
    <x v="43"/>
    <s v="Finland"/>
    <n v="-2.4"/>
    <n v="20868"/>
    <n v="0"/>
    <n v="0"/>
    <n v="2"/>
    <n v="2"/>
    <m/>
    <m/>
    <n v="2"/>
    <n v="2"/>
    <m/>
    <s v="DRAW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n v="40519"/>
    <n v="62427"/>
    <s v="SCO"/>
    <n v="51824"/>
    <n v="55.8258583"/>
    <n v="-4.2519416999999997"/>
    <n v="105"/>
    <n v="68"/>
    <s v="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"/>
    <m/>
    <m/>
    <m/>
    <s v="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"/>
    <s v="Glasgow"/>
    <s v="Hampden Park"/>
    <s v="Hampden Park"/>
    <s v="Hampden Park"/>
    <s v="Hampden Park"/>
    <s v="Hampden Park"/>
    <x v="1"/>
    <n v="0"/>
    <m/>
  </r>
  <r>
    <n v="2040209"/>
    <s v="ENG"/>
    <s v="ISL"/>
    <x v="13"/>
    <s v="Iceland"/>
    <n v="0.3"/>
    <n v="451"/>
    <n v="0"/>
    <n v="0"/>
    <n v="0"/>
    <n v="1"/>
    <m/>
    <m/>
    <n v="0"/>
    <n v="1"/>
    <s v="Iceland"/>
    <s v="WIN_REGULAR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m/>
    <n v="1100043"/>
    <s v="ENG"/>
    <n v="87360"/>
    <n v="51.555841700000002"/>
    <n v="-0.27959719999999999"/>
    <n v="105"/>
    <n v="68"/>
    <s v="[{'phase': 'FIRST_HALF', 'time': {'minute': 12, 'second': 58}, 'international_name': 'JÃ³n Dagur Thorsteinsson', 'club_shirt_name': 'Ãžorsteinsson', 'country_code': 'ISL', 'national_field_position': 'MIDFIELDER', 'national_jersey_number': '9', 'goal_type': 'SCORED'}]"/>
    <m/>
    <m/>
    <m/>
    <s v="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"/>
    <s v="London"/>
    <s v="Wembley Stadium"/>
    <s v="Wembley Stadium"/>
    <s v="Wembley Stadium"/>
    <s v="Wembley Stadium"/>
    <s v="Wembley Stadium"/>
    <x v="1"/>
    <n v="0"/>
    <m/>
  </r>
  <r>
    <n v="2040586"/>
    <s v="GER"/>
    <s v="GRE"/>
    <x v="53"/>
    <s v="Greece"/>
    <n v="2.5"/>
    <n v="398"/>
    <n v="0"/>
    <n v="0"/>
    <n v="2"/>
    <n v="1"/>
    <m/>
    <m/>
    <n v="2"/>
    <n v="1"/>
    <s v="Germany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88350"/>
    <s v="GER"/>
    <n v="46279"/>
    <n v="51.1746056"/>
    <n v="6.3854417000000003"/>
    <n v="105"/>
    <n v="68"/>
    <s v="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"/>
    <m/>
    <m/>
    <m/>
    <s v="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"/>
    <s v="Monchengladbach"/>
    <s v="Borussia-Park"/>
    <s v="Borussia-Park"/>
    <s v="Borussia-Park"/>
    <s v="BORUSSIA-PARK"/>
    <s v="Borussia-Park"/>
    <x v="1"/>
    <n v="0"/>
    <m/>
  </r>
  <r>
    <n v="2040589"/>
    <s v="POL"/>
    <s v="UKR"/>
    <x v="40"/>
    <s v="Ukraine"/>
    <n v="-0.1"/>
    <n v="17538"/>
    <n v="-0.3"/>
    <n v="20062"/>
    <n v="3"/>
    <n v="1"/>
    <m/>
    <m/>
    <n v="3"/>
    <n v="1"/>
    <s v="Poland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"/>
    <m/>
    <m/>
    <m/>
    <s v="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"/>
    <s v="Warsaw"/>
    <s v="PGE Narodowy"/>
    <s v="PGE Narodowy"/>
    <s v="Stadion Narodowy"/>
    <s v="Stadion Narodowy"/>
    <s v="PGE Narodowy"/>
    <x v="1"/>
    <n v="0"/>
    <m/>
  </r>
  <r>
    <n v="2039990"/>
    <s v="ROU"/>
    <s v="LIE"/>
    <x v="42"/>
    <s v="Liechtenstein"/>
    <n v="0.3"/>
    <n v="12509"/>
    <n v="0"/>
    <n v="0"/>
    <n v="0"/>
    <n v="0"/>
    <m/>
    <m/>
    <n v="0"/>
    <n v="0"/>
    <m/>
    <s v="DRAW"/>
    <n v="2024"/>
    <d v="2024-06-07T00:00:00"/>
    <s v="2024-06-07T18:00:00Z"/>
    <n v="3"/>
    <s v="Group A"/>
    <s v="MD2"/>
    <m/>
    <m/>
    <m/>
    <m/>
    <m/>
    <s v="FINISHED"/>
    <s v="GROUP_STAGE"/>
    <s v="GROUP_STANDINGS"/>
    <s v="GROUP"/>
    <n v="25097"/>
    <n v="250004575"/>
    <s v="ROU"/>
    <n v="31406"/>
    <n v="44.412844399999997"/>
    <n v="26.040419400000001"/>
    <n v="105"/>
    <n v="68"/>
    <m/>
    <m/>
    <m/>
    <m/>
    <s v="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"/>
    <s v="Bucharest"/>
    <s v="Stadionul Steaua"/>
    <s v="Steaua Stadium"/>
    <s v="Stadionul Steaua"/>
    <s v="Steaua Stadium"/>
    <s v="Stadionul Steaua"/>
    <x v="1"/>
    <n v="0"/>
    <m/>
  </r>
  <r>
    <n v="2040620"/>
    <s v="BLR"/>
    <s v="RUS"/>
    <x v="7"/>
    <s v="Russia"/>
    <n v="0"/>
    <n v="0"/>
    <n v="0"/>
    <n v="0"/>
    <n v="0"/>
    <n v="4"/>
    <m/>
    <m/>
    <n v="0"/>
    <n v="4"/>
    <s v="Russia"/>
    <s v="WIN_REGULAR"/>
    <n v="2024"/>
    <d v="2024-06-07T00:00:00"/>
    <s v="2024-06-07T17:00:00Z"/>
    <n v="3"/>
    <s v="Group A"/>
    <s v="MD2"/>
    <m/>
    <m/>
    <m/>
    <m/>
    <m/>
    <s v="FINISHED"/>
    <s v="GROUP_STAGE"/>
    <s v="GROUP_STANDINGS"/>
    <s v="GROUP"/>
    <m/>
    <n v="62088"/>
    <s v="BLR"/>
    <n v="21491"/>
    <n v="53.895269399999997"/>
    <n v="27.559897200000002"/>
    <n v="105"/>
    <n v="68"/>
    <s v="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"/>
    <m/>
    <m/>
    <m/>
    <s v="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"/>
    <s v="Minsk"/>
    <s v="National Olympic Stadium Dinamo"/>
    <s v="Dinamo National Olympic Stadium"/>
    <s v="National Olympic Stadium Dinamo"/>
    <s v="National Olympic Stadium Dinamo"/>
    <s v="National Olympic Stadium Dinamo"/>
    <x v="1"/>
    <n v="0"/>
    <m/>
  </r>
  <r>
    <n v="2040796"/>
    <s v="ALB"/>
    <s v="AZE"/>
    <x v="0"/>
    <s v="Azerbaijan"/>
    <n v="-2.2000000000000002"/>
    <n v="48468"/>
    <n v="0"/>
    <n v="0"/>
    <n v="3"/>
    <n v="1"/>
    <m/>
    <m/>
    <n v="3"/>
    <n v="1"/>
    <s v="Albania"/>
    <s v="WIN_REGULAR"/>
    <n v="2024"/>
    <d v="2024-06-07T00:00:00"/>
    <s v="2024-06-07T17:00:00Z"/>
    <n v="2"/>
    <s v="Group A"/>
    <s v="MD2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"/>
    <m/>
    <m/>
    <m/>
    <s v="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08"/>
    <s v="ARM"/>
    <s v="KAZ"/>
    <x v="2"/>
    <s v="Kazakhstan"/>
    <n v="0"/>
    <n v="0"/>
    <n v="0"/>
    <n v="0"/>
    <n v="2"/>
    <n v="1"/>
    <m/>
    <m/>
    <n v="2"/>
    <n v="1"/>
    <s v="Armenia"/>
    <s v="WIN_REGULAR"/>
    <n v="2024"/>
    <d v="2024-06-07T00:00:00"/>
    <s v="2024-06-07T16:00:00Z"/>
    <n v="4"/>
    <s v="Group A"/>
    <s v="MD2"/>
    <m/>
    <m/>
    <m/>
    <m/>
    <m/>
    <s v="FINISHED"/>
    <s v="GROUP_STAGE"/>
    <s v="GROUP_STANDINGS"/>
    <s v="GROUP"/>
    <m/>
    <n v="78014"/>
    <s v="ARM"/>
    <n v="14527"/>
    <n v="40.171930600000003"/>
    <n v="44.525680600000001"/>
    <n v="105"/>
    <n v="68"/>
    <s v="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"/>
    <m/>
    <m/>
    <m/>
    <s v="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588"/>
    <s v="CZE"/>
    <s v="MLT"/>
    <x v="11"/>
    <s v="Malta"/>
    <n v="-1.4"/>
    <n v="15861"/>
    <n v="0"/>
    <n v="0"/>
    <n v="7"/>
    <n v="1"/>
    <m/>
    <m/>
    <n v="7"/>
    <n v="1"/>
    <s v="Czechia"/>
    <s v="WIN_REGULAR"/>
    <n v="2024"/>
    <d v="2024-06-07T00:00:00"/>
    <s v="2024-06-07T15:30:00Z"/>
    <n v="2"/>
    <s v="Group A"/>
    <s v="MD2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"/>
    <m/>
    <m/>
    <s v="[{'phase': 'SECOND_HALF', 'time': {'minute': 84, 'second': 14}, 'international_name': 'Joseph Mbong', 'club_shirt_name': 'Mbong', 'country_code': 'MLT', 'national_field_position': 'MIDFIELDER', 'national_jersey_number': '7'}]"/>
    <s v="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585"/>
    <s v="NED"/>
    <s v="CAN"/>
    <x v="37"/>
    <s v="Canada"/>
    <n v="0.1"/>
    <n v="1553"/>
    <n v="0"/>
    <n v="0"/>
    <n v="4"/>
    <n v="0"/>
    <m/>
    <m/>
    <n v="4"/>
    <n v="0"/>
    <s v="Netherlands"/>
    <s v="WIN_REGULAR"/>
    <n v="2024"/>
    <d v="2024-06-06T00:00:00"/>
    <s v="2024-06-06T18:45:00Z"/>
    <n v="2"/>
    <s v="Group A"/>
    <s v="MD2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"/>
    <m/>
    <m/>
    <m/>
    <s v="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619"/>
    <s v="GIB"/>
    <s v="WAL"/>
    <x v="20"/>
    <s v="Wales"/>
    <n v="0"/>
    <n v="0"/>
    <n v="0"/>
    <n v="0"/>
    <n v="0"/>
    <n v="0"/>
    <m/>
    <m/>
    <n v="0"/>
    <n v="0"/>
    <m/>
    <s v="DRAW"/>
    <n v="2024"/>
    <d v="2024-06-06T00:00:00"/>
    <s v="2024-06-06T16:00:00Z"/>
    <n v="1"/>
    <s v="Group A"/>
    <s v="MD2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m/>
    <m/>
    <m/>
    <m/>
    <s v="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"/>
    <s v="Faro-LoulÃ©"/>
    <s v="EstÃ¡dio Algarve"/>
    <s v="EstÃ¡dio Algarve"/>
    <s v="EstÃ¡dio Algarve"/>
    <s v="EstÃ¡dio Algarve"/>
    <s v="EstÃ¡dio Algarve"/>
    <x v="1"/>
    <n v="0"/>
    <m/>
  </r>
  <r>
    <n v="2040584"/>
    <s v="ESP"/>
    <s v="AND"/>
    <x v="14"/>
    <s v="Andorra"/>
    <n v="-0.1"/>
    <n v="545"/>
    <n v="0"/>
    <n v="0"/>
    <n v="5"/>
    <n v="0"/>
    <m/>
    <m/>
    <n v="5"/>
    <n v="0"/>
    <s v="Spain"/>
    <s v="WIN_REGULAR"/>
    <n v="2024"/>
    <d v="2024-06-05T00:00:00"/>
    <s v="2024-06-05T19:30:00Z"/>
    <n v="2"/>
    <s v="Group A"/>
    <s v="MD2"/>
    <m/>
    <m/>
    <m/>
    <m/>
    <m/>
    <s v="FINISHED"/>
    <s v="GROUP_STAGE"/>
    <s v="GROUP_STANDINGS"/>
    <s v="GROUP"/>
    <m/>
    <n v="250002916"/>
    <s v="ESP"/>
    <n v="14211"/>
    <n v="0"/>
    <n v="0"/>
    <n v="105"/>
    <n v="69"/>
    <s v="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"/>
    <m/>
    <m/>
    <m/>
    <s v="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"/>
    <s v="Badajoz"/>
    <s v="Estadio Nuevo Vivero"/>
    <s v="Estadio Nuevo Vivero"/>
    <s v="Estadio Nuevo Vivero"/>
    <s v="Estadio Nuevo Vivero"/>
    <s v="Estadio Nuevo Vivero"/>
    <x v="1"/>
    <n v="0"/>
    <m/>
  </r>
  <r>
    <n v="2040618"/>
    <s v="FRA"/>
    <s v="LUX"/>
    <x v="17"/>
    <s v="Luxembourg"/>
    <n v="1.2"/>
    <n v="401"/>
    <n v="0"/>
    <n v="0"/>
    <n v="3"/>
    <n v="0"/>
    <m/>
    <m/>
    <n v="3"/>
    <n v="0"/>
    <s v="France"/>
    <s v="WIN_REGULAR"/>
    <n v="2024"/>
    <d v="2024-06-05T00:00:00"/>
    <s v="2024-06-05T19:00:00Z"/>
    <n v="2"/>
    <s v="Group A"/>
    <s v="MD2"/>
    <m/>
    <m/>
    <m/>
    <m/>
    <m/>
    <s v="FINISHED"/>
    <s v="GROUP_STAGE"/>
    <s v="GROUP_STANDINGS"/>
    <s v="GROUP"/>
    <m/>
    <n v="92003"/>
    <s v="FRA"/>
    <n v="28992"/>
    <n v="49.1098"/>
    <n v="6.1594556000000003"/>
    <n v="105"/>
    <n v="68"/>
    <s v="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"/>
    <m/>
    <m/>
    <m/>
    <s v="[{'name': &quot;Lothar D'hondt&quot;, 'role': 'FOURTH_OFFICIAL', 'name_short': &quot;D'hondt&quot;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"/>
    <s v="Metz"/>
    <s v="Saint-Symphorien"/>
    <s v="Stade Municipal Saint-Symphorien"/>
    <s v="Saint-Symphorien"/>
    <s v="Saint-Symphorien"/>
    <s v="Saint-Symphorien"/>
    <x v="1"/>
    <n v="0"/>
    <m/>
  </r>
  <r>
    <n v="2040261"/>
    <s v="BEL"/>
    <s v="MNE"/>
    <x v="5"/>
    <s v="Montenegro"/>
    <n v="1.1000000000000001"/>
    <n v="2488"/>
    <n v="0"/>
    <n v="0"/>
    <n v="2"/>
    <n v="0"/>
    <m/>
    <m/>
    <n v="2"/>
    <n v="0"/>
    <s v="Belgium"/>
    <s v="WIN_REGULAR"/>
    <n v="2024"/>
    <d v="2024-06-05T00:00:00"/>
    <s v="2024-06-05T18:3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"/>
    <m/>
    <m/>
    <s v="[{'phase': 'SECOND_HALF', 'time': {'minute': 88, 'second': 14}, 'international_name': 'MiloÅ¡ BrnoviÄ‡', 'club_shirt_name': 'BrnoviÄ‡', 'country_code': 'MNE', 'national_field_position': 'MIDFIELDER', 'national_jersey_number': '24'}]"/>
    <s v="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"/>
    <s v="Brussels"/>
    <s v="King Baudouin Stadium"/>
    <s v="King Baudouin Stadium"/>
    <s v="King Baudouin Stadium"/>
    <s v="King Baudouin Stadium"/>
    <s v="King Baudouin Stadium"/>
    <x v="1"/>
    <n v="0"/>
    <m/>
  </r>
  <r>
    <n v="2040206"/>
    <s v="DEN"/>
    <s v="SWE"/>
    <x v="12"/>
    <s v="Sweden"/>
    <n v="0.6"/>
    <n v="5264"/>
    <n v="0"/>
    <n v="0"/>
    <n v="2"/>
    <n v="1"/>
    <m/>
    <m/>
    <n v="2"/>
    <n v="1"/>
    <s v="Denmark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35522"/>
    <n v="63462"/>
    <s v="DEN"/>
    <n v="38052"/>
    <n v="55.702761099999996"/>
    <n v="12.572274999999999"/>
    <n v="105"/>
    <n v="68"/>
    <s v="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"/>
    <m/>
    <m/>
    <m/>
    <s v="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"/>
    <s v="Copenhagen"/>
    <s v="Parken"/>
    <s v="Parken"/>
    <s v="Parken"/>
    <s v="Parken Stadium"/>
    <s v="Parken"/>
    <x v="1"/>
    <n v="0"/>
    <m/>
  </r>
  <r>
    <n v="2040207"/>
    <s v="NOR"/>
    <s v="KOS"/>
    <x v="39"/>
    <s v="Kosovo"/>
    <n v="0"/>
    <n v="0"/>
    <n v="0"/>
    <n v="0"/>
    <n v="3"/>
    <n v="0"/>
    <m/>
    <m/>
    <n v="3"/>
    <n v="0"/>
    <s v="Norway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19634"/>
    <n v="62397"/>
    <s v="NOR"/>
    <n v="27184"/>
    <n v="59.949047200000003"/>
    <n v="10.7342139"/>
    <n v="105"/>
    <n v="68"/>
    <s v="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"/>
    <m/>
    <m/>
    <m/>
    <s v="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40617"/>
    <s v="SVK"/>
    <s v="SMR"/>
    <x v="47"/>
    <s v="San Marino"/>
    <n v="-1.1000000000000001"/>
    <n v="15850"/>
    <n v="0"/>
    <n v="0"/>
    <n v="4"/>
    <n v="0"/>
    <m/>
    <m/>
    <n v="4"/>
    <n v="0"/>
    <s v="Slovakia"/>
    <s v="WIN_REGULAR"/>
    <n v="2024"/>
    <d v="2024-06-05T00:00:00"/>
    <s v="2024-06-05T16:00:00Z"/>
    <n v="2"/>
    <s v="Group A"/>
    <s v="MD2"/>
    <m/>
    <m/>
    <m/>
    <m/>
    <m/>
    <s v="FINISHED"/>
    <s v="GROUP_STAGE"/>
    <s v="GROUP_STANDINGS"/>
    <s v="GROUP"/>
    <n v="452"/>
    <n v="66629"/>
    <s v="AUT"/>
    <n v="3083"/>
    <n v="47.822758299999997"/>
    <n v="16.2553722"/>
    <n v="105"/>
    <n v="68"/>
    <s v="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"/>
    <m/>
    <m/>
    <m/>
    <s v="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"/>
    <s v="Wiener Neustadt"/>
    <s v="Stadion Wiener Neustadt"/>
    <s v="Stadion Wiener Neustadt"/>
    <s v="Stadion Wiener Neustadt"/>
    <s v="Stadion Wiener Neustadt"/>
    <s v="Stadion Wiener Neustadt"/>
    <x v="1"/>
    <n v="0"/>
    <m/>
  </r>
  <r>
    <n v="2040258"/>
    <s v="ITA"/>
    <s v="TUR"/>
    <x v="26"/>
    <s v="Turkey"/>
    <n v="1"/>
    <n v="1971"/>
    <n v="1.7"/>
    <n v="5515"/>
    <n v="0"/>
    <n v="0"/>
    <m/>
    <m/>
    <n v="0"/>
    <n v="0"/>
    <m/>
    <s v="DRAW"/>
    <n v="2024"/>
    <d v="2024-06-04T00:00:00"/>
    <s v="2024-06-04T19:00:00Z"/>
    <n v="2"/>
    <s v="Group A"/>
    <s v="MD1"/>
    <m/>
    <m/>
    <m/>
    <m/>
    <m/>
    <s v="FINISHED"/>
    <s v="GROUP_STAGE"/>
    <s v="GROUP_STANDINGS"/>
    <s v="GROUP"/>
    <m/>
    <n v="62412"/>
    <s v="ITA"/>
    <n v="30790"/>
    <n v="44.492474999999999"/>
    <n v="11.30955"/>
    <n v="105"/>
    <n v="68"/>
    <m/>
    <m/>
    <m/>
    <m/>
    <s v="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"/>
    <s v="Bologna"/>
    <s v="Stadio Renato Dall'Ara"/>
    <s v="Renato Dall'Ara"/>
    <s v="Renato Dall'Ara"/>
    <s v="Renato Dall'Ara"/>
    <s v="Stadio Renato Dall'Ara"/>
    <x v="1"/>
    <n v="0"/>
    <m/>
  </r>
  <r>
    <n v="2040010"/>
    <s v="IRL"/>
    <s v="HUN"/>
    <x v="23"/>
    <s v="Hungary"/>
    <n v="0"/>
    <n v="0"/>
    <n v="-1.5"/>
    <n v="40918"/>
    <n v="2"/>
    <n v="1"/>
    <m/>
    <m/>
    <n v="2"/>
    <n v="1"/>
    <s v="Republic of Ireland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m/>
    <n v="250001051"/>
    <s v="IRL"/>
    <n v="51700"/>
    <n v="53.335690999999997"/>
    <n v="-6.2288189999999997"/>
    <n v="105"/>
    <n v="68"/>
    <s v="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"/>
    <m/>
    <m/>
    <m/>
    <s v="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"/>
    <s v="Dublin"/>
    <s v="Aviva Stadium"/>
    <s v="Dublin Arena"/>
    <s v="Dublin Arena"/>
    <s v="Dublin Arena"/>
    <s v="Aviva Stadium"/>
    <x v="1"/>
    <n v="0"/>
    <m/>
  </r>
  <r>
    <n v="2040260"/>
    <s v="AUT"/>
    <s v="SRB"/>
    <x v="3"/>
    <s v="Serbia"/>
    <n v="-1.2"/>
    <n v="6048"/>
    <n v="-0.3"/>
    <n v="15858"/>
    <n v="2"/>
    <n v="1"/>
    <m/>
    <m/>
    <n v="2"/>
    <n v="1"/>
    <s v="Austria"/>
    <s v="WIN_REGULAR"/>
    <n v="2024"/>
    <d v="2024-06-04T00:00:00"/>
    <s v="2024-06-04T18:45:00Z"/>
    <n v="2"/>
    <s v="Group A"/>
    <s v="MD1"/>
    <m/>
    <m/>
    <m/>
    <m/>
    <m/>
    <s v="FINISHED"/>
    <s v="GROUP_STAGE"/>
    <s v="GROUP_STANDINGS"/>
    <s v="GROUP"/>
    <m/>
    <n v="62085"/>
    <s v="AUT"/>
    <n v="49898"/>
    <n v="48.207188899999998"/>
    <n v="16.420508300000002"/>
    <n v="105"/>
    <n v="68"/>
    <s v="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"/>
    <m/>
    <m/>
    <m/>
    <s v="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"/>
    <s v="Vienna"/>
    <s v="Ernst-Happel-Stadion"/>
    <s v="Ernst-Happel-Stadion"/>
    <s v="Ernst-Happel-Stadion"/>
    <s v="Ernst-Happel-Stadion"/>
    <s v="Ernst-Happel-Stadion"/>
    <x v="1"/>
    <n v="0"/>
    <m/>
  </r>
  <r>
    <n v="2040583"/>
    <s v="POR"/>
    <s v="FIN"/>
    <x v="41"/>
    <s v="Finland"/>
    <n v="1.4"/>
    <n v="601"/>
    <n v="0"/>
    <n v="0"/>
    <n v="4"/>
    <n v="2"/>
    <m/>
    <m/>
    <n v="4"/>
    <n v="2"/>
    <s v="Portugal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n v="43125"/>
    <n v="83168"/>
    <s v="POR"/>
    <n v="50061"/>
    <n v="38.761839999999999"/>
    <n v="-9.1642130000000002"/>
    <n v="105"/>
    <n v="68"/>
    <s v="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"/>
    <m/>
    <m/>
    <m/>
    <s v="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"/>
    <s v="Lisbon"/>
    <s v="EstÃ¡dio JosÃ© Alvalade"/>
    <s v="EstÃ¡dio JosÃ© Alvalade"/>
    <s v="EstÃ¡dio JosÃ© Alvalade"/>
    <s v="EstÃ¡dio JosÃ© Alvalade"/>
    <s v="EstÃ¡dio JosÃ© Alvalade"/>
    <x v="1"/>
    <n v="0"/>
    <m/>
  </r>
  <r>
    <n v="2039989"/>
    <s v="ROU"/>
    <s v="BUL"/>
    <x v="42"/>
    <s v="Bulgaria"/>
    <n v="0.3"/>
    <n v="12509"/>
    <n v="0"/>
    <n v="0"/>
    <n v="0"/>
    <n v="0"/>
    <m/>
    <m/>
    <n v="0"/>
    <n v="0"/>
    <m/>
    <s v="DRAW"/>
    <n v="2024"/>
    <d v="2024-06-04T00:00:00"/>
    <s v="2024-06-04T18:30:00Z"/>
    <n v="3"/>
    <s v="Group A"/>
    <s v="MD1"/>
    <m/>
    <m/>
    <m/>
    <m/>
    <m/>
    <s v="FINISHED"/>
    <s v="GROUP_STAGE"/>
    <s v="GROUP_STANDINGS"/>
    <s v="GROUP"/>
    <m/>
    <n v="250004575"/>
    <s v="ROU"/>
    <n v="31406"/>
    <n v="44.412844399999997"/>
    <n v="26.040419400000001"/>
    <n v="105"/>
    <n v="68"/>
    <m/>
    <s v="[{'phase': 'SECOND_HALF', 'time': {'minute': 51, 'second': 51}, 'international_name': 'Dennis Man', 'club_shirt_name': 'Man', 'country_code': 'ROU', 'national_field_position': 'FORWARD', 'national_jersey_number': '20', 'penalty_type': 'MISSED'}]"/>
    <m/>
    <m/>
    <s v="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"/>
    <s v="Bucharest"/>
    <s v="Stadionul Steaua"/>
    <s v="Steaua Stadium"/>
    <s v="Stadionul Steaua"/>
    <s v="Steaua Stadium"/>
    <s v="Stadionul Steaua"/>
    <x v="1"/>
    <n v="0"/>
    <m/>
  </r>
  <r>
    <n v="2040259"/>
    <s v="SUI"/>
    <s v="EST"/>
    <x v="46"/>
    <s v="Estonia"/>
    <n v="1.4"/>
    <n v="4995"/>
    <n v="0"/>
    <n v="0"/>
    <n v="4"/>
    <n v="0"/>
    <m/>
    <m/>
    <n v="4"/>
    <n v="0"/>
    <s v="Switzerland"/>
    <s v="WIN_REGULAR"/>
    <n v="2024"/>
    <d v="2024-06-04T00:00:00"/>
    <s v="2024-06-04T18:15:00Z"/>
    <n v="2"/>
    <s v="Group A"/>
    <s v="MD1"/>
    <m/>
    <m/>
    <m/>
    <m/>
    <m/>
    <s v="FINISHED"/>
    <s v="GROUP_STAGE"/>
    <s v="GROUP_STANDINGS"/>
    <s v="GROUP"/>
    <m/>
    <n v="250001291"/>
    <s v="SUI"/>
    <n v="15697"/>
    <n v="47.033264000000003"/>
    <n v="8.3051870000000001"/>
    <n v="105"/>
    <n v="68"/>
    <s v="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"/>
    <m/>
    <m/>
    <m/>
    <s v="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"/>
    <s v="Lucerne"/>
    <s v="Swissporarena"/>
    <s v="Swissporarena"/>
    <s v="Luzern Arena"/>
    <s v="Luzern Arena"/>
    <s v="Swissporarena"/>
    <x v="1"/>
    <n v="0"/>
    <m/>
  </r>
  <r>
    <n v="2040205"/>
    <s v="SVN"/>
    <s v="ARM"/>
    <x v="48"/>
    <s v="Armenia"/>
    <n v="-0.6"/>
    <n v="18358"/>
    <n v="0"/>
    <n v="0"/>
    <n v="2"/>
    <n v="1"/>
    <m/>
    <m/>
    <n v="2"/>
    <n v="1"/>
    <s v="Slovenia"/>
    <s v="WIN_REGULAR"/>
    <n v="2024"/>
    <d v="2024-06-04T00:00:00"/>
    <s v="2024-06-04T16:00:00Z"/>
    <n v="2"/>
    <s v="Group A"/>
    <s v="MD1"/>
    <m/>
    <m/>
    <m/>
    <m/>
    <m/>
    <s v="FINISHED"/>
    <s v="GROUP_STAGE"/>
    <s v="GROUP_STANDINGS"/>
    <s v="GROUP"/>
    <n v="8389"/>
    <n v="250001140"/>
    <s v="SVN"/>
    <n v="15796"/>
    <n v="46.080641"/>
    <n v="14.52444"/>
    <n v="105"/>
    <n v="68"/>
    <s v="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"/>
    <m/>
    <m/>
    <m/>
    <s v="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"/>
    <s v="Ljubljana"/>
    <s v="Stadion StoÅ¾ice"/>
    <s v="Stadion StoÅ¾ice"/>
    <s v="Stadion StoÅ¾ice"/>
    <s v="Stadion StoÅ¾ice"/>
    <s v="Stadion StoÅ¾ice"/>
    <x v="1"/>
    <n v="0"/>
    <m/>
  </r>
  <r>
    <n v="2040204"/>
    <s v="ENG"/>
    <s v="BIH"/>
    <x v="13"/>
    <s v="Bosnia and Herzegovina"/>
    <n v="0.3"/>
    <n v="451"/>
    <n v="0"/>
    <n v="0"/>
    <n v="3"/>
    <n v="0"/>
    <m/>
    <m/>
    <n v="3"/>
    <n v="0"/>
    <s v="England"/>
    <s v="WIN_REGULAR"/>
    <n v="2024"/>
    <d v="2024-06-03T00:00:00"/>
    <s v="2024-06-03T18:45:00Z"/>
    <n v="1"/>
    <s v="Group A"/>
    <s v="MD1"/>
    <m/>
    <m/>
    <m/>
    <m/>
    <m/>
    <s v="FINISHED"/>
    <s v="GROUP_STAGE"/>
    <s v="GROUP_STANDINGS"/>
    <s v="GROUP"/>
    <m/>
    <n v="62098"/>
    <s v="ENG"/>
    <n v="52258"/>
    <n v="54.975544399999997"/>
    <n v="-1.6216360999999999"/>
    <n v="105"/>
    <n v="68"/>
    <s v="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"/>
    <m/>
    <m/>
    <m/>
    <s v="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"/>
    <s v="Newcastle"/>
    <s v="St James' Park"/>
    <s v="St James' Park"/>
    <s v="St James' Park"/>
    <s v="St James' Park"/>
    <s v="St James' Park"/>
    <x v="1"/>
    <n v="0"/>
    <m/>
  </r>
  <r>
    <n v="2040582"/>
    <s v="GER"/>
    <s v="UKR"/>
    <x v="53"/>
    <s v="Ukraine"/>
    <n v="2.5"/>
    <n v="398"/>
    <n v="-0.3"/>
    <n v="20062"/>
    <n v="0"/>
    <n v="0"/>
    <m/>
    <m/>
    <n v="0"/>
    <n v="0"/>
    <m/>
    <s v="DRAW"/>
    <n v="2024"/>
    <d v="2024-06-03T00:00:00"/>
    <s v="2024-06-03T18:45:00Z"/>
    <n v="2"/>
    <s v="Group A"/>
    <s v="MD1"/>
    <m/>
    <m/>
    <m/>
    <m/>
    <m/>
    <s v="FINISHED"/>
    <s v="GROUP_STAGE"/>
    <s v="GROUP_STANDINGS"/>
    <s v="GROUP"/>
    <n v="42789"/>
    <n v="57795"/>
    <s v="GER"/>
    <n v="43587"/>
    <n v="49.426408299999999"/>
    <n v="11.1258222"/>
    <n v="105"/>
    <n v="68"/>
    <m/>
    <m/>
    <m/>
    <m/>
    <s v="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Nuremberg"/>
    <s v="Max-Morlock-Stadion"/>
    <s v="Stadion NÃ¼rnberg"/>
    <s v="Max-Morlock-Stadion"/>
    <s v="Max-Morlock-Stadion"/>
    <s v="Max-Morlock-Stadion"/>
    <x v="1"/>
    <n v="0"/>
    <m/>
  </r>
  <r>
    <n v="2040795"/>
    <s v="ALB"/>
    <s v="LIE"/>
    <x v="0"/>
    <s v="Liechtenstein"/>
    <n v="-2.2000000000000002"/>
    <n v="48468"/>
    <n v="0"/>
    <n v="0"/>
    <n v="3"/>
    <n v="0"/>
    <m/>
    <m/>
    <n v="3"/>
    <n v="0"/>
    <s v="Albania"/>
    <s v="WIN_REGULAR"/>
    <n v="2024"/>
    <d v="2024-06-03T00:00:00"/>
    <s v="2024-06-03T18:00:00Z"/>
    <n v="2"/>
    <s v="Group A"/>
    <s v="MD1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"/>
    <m/>
    <m/>
    <m/>
    <s v="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57"/>
    <s v="CRO"/>
    <s v="MKD"/>
    <x v="9"/>
    <s v="North Macedonia"/>
    <n v="1.3"/>
    <n v="9340"/>
    <n v="0"/>
    <n v="0"/>
    <n v="3"/>
    <n v="0"/>
    <m/>
    <m/>
    <n v="3"/>
    <n v="0"/>
    <s v="Croatia"/>
    <s v="WIN_REGULAR"/>
    <n v="2024"/>
    <d v="2024-06-03T00:00:00"/>
    <s v="2024-06-03T17:00:00Z"/>
    <n v="2"/>
    <s v="Group A"/>
    <s v="MD1"/>
    <m/>
    <m/>
    <m/>
    <m/>
    <m/>
    <s v="FINISHED"/>
    <s v="GROUP_STAGE"/>
    <s v="GROUP_STANDINGS"/>
    <s v="GROUP"/>
    <n v="8030"/>
    <n v="250002873"/>
    <s v="CRO"/>
    <n v="8191"/>
    <n v="45.346535000000003"/>
    <n v="14.405457999999999"/>
    <n v="105"/>
    <n v="68"/>
    <s v="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"/>
    <m/>
    <m/>
    <m/>
    <s v="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"/>
    <s v="Rijeka"/>
    <s v="Stadion HNK Rijeka"/>
    <s v="Stadion HNK Rijeka"/>
    <s v="Stadion HNK Rijeka"/>
    <s v="Stadion HNK Rijeka"/>
    <s v="Stadion HNK Rijeka"/>
    <x v="1"/>
    <n v="0"/>
    <m/>
  </r>
  <r>
    <n v="2040002"/>
    <s v="GIB"/>
    <s v="SCO"/>
    <x v="20"/>
    <s v="Scotland"/>
    <n v="0"/>
    <n v="0"/>
    <n v="-2.4"/>
    <n v="20868"/>
    <n v="0"/>
    <n v="2"/>
    <m/>
    <m/>
    <n v="0"/>
    <n v="2"/>
    <s v="Scotland"/>
    <s v="WIN_REGULAR"/>
    <n v="2024"/>
    <d v="2024-06-03T00:00:00"/>
    <s v="2024-06-03T16:00:00Z"/>
    <n v="1"/>
    <s v="Group A"/>
    <s v="MD1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s v="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"/>
    <m/>
    <m/>
    <m/>
    <s v="[]"/>
    <s v="Faro-LoulÃ©"/>
    <s v="EstÃ¡dio Algarve"/>
    <s v="EstÃ¡dio Algarve"/>
    <s v="EstÃ¡dio Algarve"/>
    <s v="EstÃ¡dio Algarve"/>
    <s v="EstÃ¡dio Algarve"/>
    <x v="1"/>
    <n v="0"/>
    <m/>
  </r>
  <r>
    <n v="2039988"/>
    <s v="ESP"/>
    <s v="BRA"/>
    <x v="14"/>
    <s v="Brazil"/>
    <n v="-0.1"/>
    <n v="545"/>
    <n v="0"/>
    <n v="0"/>
    <n v="3"/>
    <n v="3"/>
    <m/>
    <m/>
    <n v="3"/>
    <n v="3"/>
    <m/>
    <s v="DRAW"/>
    <n v="2024"/>
    <d v="2024-03-26T00:00:00"/>
    <s v="2024-03-26T20:30:00Z"/>
    <n v="1"/>
    <s v="Friendly Matches"/>
    <s v="MD12"/>
    <m/>
    <m/>
    <m/>
    <m/>
    <m/>
    <s v="FINISHED"/>
    <s v="GROUP_STAGE"/>
    <s v="FIRST"/>
    <s v="GROUP"/>
    <m/>
    <n v="62401"/>
    <s v="ESP"/>
    <n v="76806"/>
    <n v="40.453077800000003"/>
    <n v="-3.6885194000000001"/>
    <n v="105"/>
    <n v="68"/>
    <s v="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"/>
    <m/>
    <m/>
    <m/>
    <s v="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"/>
    <s v="Madrid"/>
    <s v="N/A"/>
    <s v="Estadio Santiago BernabÃ©u"/>
    <s v="Estadio Santiago BernabÃ©u"/>
    <s v="Estadio Santiago BernabÃ©u"/>
    <s v="N/A"/>
    <x v="1"/>
    <n v="0"/>
    <m/>
  </r>
  <r>
    <n v="2040001"/>
    <s v="FRA"/>
    <s v="CHI"/>
    <x v="17"/>
    <s v="Chile"/>
    <n v="1.2"/>
    <n v="401"/>
    <n v="0"/>
    <n v="0"/>
    <n v="3"/>
    <n v="2"/>
    <m/>
    <m/>
    <n v="3"/>
    <n v="2"/>
    <s v="France"/>
    <s v="WIN_REGULAR"/>
    <n v="2024"/>
    <d v="2024-03-26T00:00:00"/>
    <s v="2024-03-26T20:00:00Z"/>
    <n v="1"/>
    <s v="Friendly Matches"/>
    <s v="MD12"/>
    <m/>
    <m/>
    <m/>
    <m/>
    <m/>
    <s v="FINISHED"/>
    <s v="GROUP_STAGE"/>
    <s v="FIRST"/>
    <s v="GROUP"/>
    <m/>
    <n v="62337"/>
    <s v="FRA"/>
    <n v="66534"/>
    <n v="43.269829999999999"/>
    <n v="5.3959999999999999"/>
    <n v="105"/>
    <n v="68"/>
    <s v="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"/>
    <m/>
    <m/>
    <m/>
    <s v="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"/>
    <s v="Marseille"/>
    <s v="Orange VÃ©lodrome"/>
    <s v="Stade de Marseille"/>
    <s v="Stade de Marseille"/>
    <s v="Stade de Marseille"/>
    <s v="Orange VÃ©lodrome"/>
    <x v="1"/>
    <n v="0"/>
    <m/>
  </r>
  <r>
    <n v="2040535"/>
    <s v="EGY"/>
    <s v="CRO"/>
    <x v="54"/>
    <s v="Croatia"/>
    <n v="0"/>
    <n v="0"/>
    <n v="1.3"/>
    <n v="9340"/>
    <n v="2"/>
    <n v="4"/>
    <m/>
    <m/>
    <n v="2"/>
    <n v="4"/>
    <s v="Croatia"/>
    <s v="WIN_REGULAR"/>
    <n v="2024"/>
    <d v="2024-03-26T00:00:00"/>
    <s v="2024-03-26T20:00:00Z"/>
    <n v="2"/>
    <s v="Friendly Matches"/>
    <s v="MD12"/>
    <m/>
    <m/>
    <m/>
    <m/>
    <m/>
    <s v="FINISHED"/>
    <s v="GROUP_STAGE"/>
    <s v="FIRST"/>
    <s v="GROUP"/>
    <m/>
    <n v="250005414"/>
    <s v="EGY"/>
    <n v="0"/>
    <n v="0"/>
    <n v="0"/>
    <n v="0"/>
    <n v="0"/>
    <s v="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"/>
    <m/>
    <m/>
    <m/>
    <s v="[]"/>
    <s v="Cairo"/>
    <s v="New Administrative Capital Stadium"/>
    <s v="New Administrative Capital Stadium"/>
    <s v="New Administrative Capital Stadium"/>
    <s v="New Administrative Capital Stadium"/>
    <s v="New Administrative Capital Stadium"/>
    <x v="1"/>
    <n v="0"/>
    <m/>
  </r>
  <r>
    <n v="2039814"/>
    <s v="ENG"/>
    <s v="BEL"/>
    <x v="13"/>
    <s v="Belgium"/>
    <n v="0.3"/>
    <n v="451"/>
    <n v="1.1000000000000001"/>
    <n v="2488"/>
    <n v="2"/>
    <n v="2"/>
    <m/>
    <m/>
    <n v="2"/>
    <n v="2"/>
    <m/>
    <s v="DRAW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"/>
    <m/>
    <m/>
    <m/>
    <s v="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"/>
    <s v="London"/>
    <s v="Wembley Stadium"/>
    <s v="Wembley Stadium"/>
    <s v="Wembley Stadium"/>
    <s v="Wembley Stadium"/>
    <s v="Wembley Stadium"/>
    <x v="1"/>
    <n v="0"/>
    <m/>
  </r>
  <r>
    <n v="2039911"/>
    <s v="SCO"/>
    <s v="NIR"/>
    <x v="43"/>
    <s v="Northern Ireland"/>
    <n v="-2.4"/>
    <n v="20868"/>
    <n v="0"/>
    <n v="0"/>
    <n v="0"/>
    <n v="1"/>
    <m/>
    <m/>
    <n v="0"/>
    <n v="1"/>
    <s v="Northern Ire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54}, 'international_name': 'Conor Bradley', 'club_shirt_name': 'Bradley', 'country_code': 'NIR', 'national_field_position': 'DEFENDER', 'national_jersey_number': '2', 'goal_type': 'SCORED'}]"/>
    <m/>
    <m/>
    <m/>
    <s v="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"/>
    <s v="Glasgow"/>
    <s v="Hampden Park"/>
    <s v="Hampden Park"/>
    <s v="Hampden Park"/>
    <s v="Hampden Park"/>
    <s v="Hampden Park"/>
    <x v="1"/>
    <n v="0"/>
    <m/>
  </r>
  <r>
    <n v="2039912"/>
    <s v="GER"/>
    <s v="NED"/>
    <x v="53"/>
    <s v="Netherlands"/>
    <n v="2.5"/>
    <n v="398"/>
    <n v="0.1"/>
    <n v="1553"/>
    <n v="2"/>
    <n v="1"/>
    <m/>
    <m/>
    <n v="2"/>
    <n v="1"/>
    <s v="Germany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n v="48590"/>
    <n v="85690"/>
    <s v="GER"/>
    <n v="49474"/>
    <n v="50.068586099999997"/>
    <n v="8.6454556"/>
    <n v="105"/>
    <n v="68"/>
    <s v="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"/>
    <m/>
    <m/>
    <m/>
    <s v="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"/>
    <s v="Frankfurt am Main"/>
    <s v="Deutsche Bank Park"/>
    <s v="Frankfurt Stadion"/>
    <s v="Frankfurt Stadion"/>
    <s v="Frankfurt Arena"/>
    <s v="Deutsche Bank Park"/>
    <x v="1"/>
    <n v="0"/>
    <m/>
  </r>
  <r>
    <n v="2039986"/>
    <s v="IRL"/>
    <s v="SUI"/>
    <x v="23"/>
    <s v="Switzerland"/>
    <n v="0"/>
    <n v="0"/>
    <n v="1.4"/>
    <n v="4995"/>
    <n v="0"/>
    <n v="1"/>
    <m/>
    <m/>
    <n v="0"/>
    <n v="1"/>
    <s v="Switzer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3, 'second': 59}, 'international_name': 'Xherdan Shaqiri', 'club_shirt_name': 'Shaqiri', 'country_code': 'SUI', 'national_field_position': 'MIDFIELDER', 'national_jersey_number': '23', 'goal_type': 'SCORED'}]"/>
    <m/>
    <m/>
    <m/>
    <s v="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"/>
    <s v="Dublin"/>
    <s v="Aviva Stadium"/>
    <s v="Dublin Arena"/>
    <s v="Dublin Arena"/>
    <s v="Dublin Arena"/>
    <s v="Aviva Stadium"/>
    <x v="1"/>
    <n v="0"/>
    <m/>
  </r>
  <r>
    <n v="2040000"/>
    <s v="SVN"/>
    <s v="POR"/>
    <x v="48"/>
    <s v="Portugal"/>
    <n v="-0.6"/>
    <n v="18358"/>
    <n v="1.4"/>
    <n v="601"/>
    <n v="2"/>
    <n v="0"/>
    <m/>
    <m/>
    <n v="2"/>
    <n v="0"/>
    <s v="Sloven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1140"/>
    <s v="SVN"/>
    <n v="15796"/>
    <n v="46.080641"/>
    <n v="14.52444"/>
    <n v="105"/>
    <n v="68"/>
    <s v="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"/>
    <m/>
    <m/>
    <m/>
    <s v="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"/>
    <s v="Ljubljana"/>
    <s v="Stadion StoÅ¾ice"/>
    <s v="Stadion StoÅ¾ice"/>
    <s v="Stadion StoÅ¾ice"/>
    <s v="Stadion StoÅ¾ice"/>
    <s v="Stadion StoÅ¾ice"/>
    <x v="1"/>
    <n v="0"/>
    <m/>
  </r>
  <r>
    <n v="2040203"/>
    <s v="AUT"/>
    <s v="TUR"/>
    <x v="3"/>
    <s v="Turkey"/>
    <n v="-1.2"/>
    <n v="6048"/>
    <n v="1.7"/>
    <n v="5515"/>
    <n v="6"/>
    <n v="1"/>
    <m/>
    <m/>
    <n v="6"/>
    <n v="1"/>
    <s v="Austr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62085"/>
    <s v="AUT"/>
    <n v="49898"/>
    <n v="48.207188899999998"/>
    <n v="16.420508300000002"/>
    <n v="105"/>
    <n v="68"/>
    <s v="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"/>
    <m/>
    <m/>
    <m/>
    <s v="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"/>
    <s v="Vienna"/>
    <s v="Ernst-Happel-Stadion"/>
    <s v="Ernst-Happel-Stadion"/>
    <s v="Ernst-Happel-Stadion"/>
    <s v="Ernst-Happel-Stadion"/>
    <s v="Ernst-Happel-Stadion"/>
    <x v="1"/>
    <n v="0"/>
    <m/>
  </r>
  <r>
    <n v="2040334"/>
    <s v="WAL"/>
    <m/>
    <x v="52"/>
    <s v="Poland/Estonia"/>
    <n v="0"/>
    <n v="0"/>
    <n v="0"/>
    <n v="0"/>
    <m/>
    <m/>
    <m/>
    <m/>
    <m/>
    <m/>
    <m/>
    <m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n v="0"/>
    <n v="250001108"/>
    <s v="WAL"/>
    <n v="33322"/>
    <n v="51.474536999999998"/>
    <n v="-3.2008179999999999"/>
    <n v="105"/>
    <n v="68"/>
    <m/>
    <m/>
    <m/>
    <m/>
    <s v="[]"/>
    <s v="Cardiff"/>
    <s v="Cardiff City Stadium"/>
    <s v="Cardiff City Stadium"/>
    <s v="Cardiff City Stadium"/>
    <s v="Cardiff City Stadium"/>
    <s v="Cardiff City Stadium"/>
    <x v="1"/>
    <n v="0"/>
    <m/>
  </r>
  <r>
    <n v="2040336"/>
    <s v="BIH"/>
    <s v="ISR"/>
    <x v="6"/>
    <s v="Israel"/>
    <n v="0"/>
    <n v="0"/>
    <n v="0"/>
    <n v="0"/>
    <m/>
    <m/>
    <m/>
    <m/>
    <m/>
    <m/>
    <m/>
    <m/>
    <n v="2024"/>
    <d v="2024-03-26T00:00:00"/>
    <s v="2024-03-26T19:45:00Z"/>
    <n v="1"/>
    <s v="Friendly Matches"/>
    <s v="MD12"/>
    <m/>
    <m/>
    <m/>
    <m/>
    <m/>
    <s v="CANCELED"/>
    <s v="GROUP_STAGE"/>
    <s v="FIRST"/>
    <s v="GROUP"/>
    <n v="0"/>
    <n v="66181"/>
    <s v="BIH"/>
    <n v="13142"/>
    <n v="43.846652800000001"/>
    <n v="18.387374999999999"/>
    <n v="105"/>
    <n v="68"/>
    <m/>
    <m/>
    <m/>
    <m/>
    <s v="[]"/>
    <s v="Sarajevo"/>
    <s v="Stadion Grbavica"/>
    <s v="Stadion Grbavica"/>
    <s v="Stadion Grbavica"/>
    <s v="Stadion Grbavica"/>
    <s v="Stadion Grbavica"/>
    <x v="1"/>
    <n v="0"/>
    <m/>
  </r>
  <r>
    <n v="2040339"/>
    <s v="LUX"/>
    <s v="KAZ"/>
    <x v="31"/>
    <s v="Kazakhstan"/>
    <n v="0"/>
    <n v="0"/>
    <n v="0"/>
    <n v="0"/>
    <n v="2"/>
    <n v="1"/>
    <m/>
    <m/>
    <n v="2"/>
    <n v="1"/>
    <s v="Luxembourg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4209"/>
    <s v="LUX"/>
    <n v="9374"/>
    <n v="49.581375000000001"/>
    <n v="6.1210659999999999"/>
    <n v="105"/>
    <n v="68"/>
    <s v="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"/>
    <m/>
    <m/>
    <m/>
    <s v="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"/>
    <s v="Luxembourg"/>
    <s v="Stade de Luxembourg"/>
    <s v="Stade de Luxembourg"/>
    <s v="Stade de Luxembourg"/>
    <s v="Stade de Luxembourg"/>
    <s v="Stade de Luxembourg"/>
    <x v="1"/>
    <n v="0"/>
    <m/>
  </r>
  <r>
    <n v="2039983"/>
    <s v="COL"/>
    <s v="ROU"/>
    <x v="55"/>
    <s v="Romania"/>
    <n v="0"/>
    <n v="0"/>
    <n v="0.3"/>
    <n v="12509"/>
    <n v="3"/>
    <n v="2"/>
    <m/>
    <m/>
    <n v="3"/>
    <n v="2"/>
    <s v="Colombia"/>
    <s v="WIN_REGULAR"/>
    <n v="2024"/>
    <d v="2024-03-26T00:00:00"/>
    <s v="2024-03-26T19:30:00Z"/>
    <n v="1"/>
    <s v="Friendly Matches"/>
    <s v="MD12"/>
    <m/>
    <m/>
    <m/>
    <m/>
    <m/>
    <s v="FINISHED"/>
    <s v="GROUP_STAGE"/>
    <s v="FIRST"/>
    <s v="GROUP"/>
    <m/>
    <n v="92057"/>
    <s v="ESP"/>
    <n v="70460"/>
    <n v="40.436146999999998"/>
    <n v="-3.600571"/>
    <n v="105"/>
    <n v="68"/>
    <s v="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"/>
    <m/>
    <m/>
    <m/>
    <s v="[]"/>
    <s v="Madrid"/>
    <s v="Wanda Metropolitano"/>
    <s v="Estadio Metropolitano"/>
    <s v="Estadio Metropolitano"/>
    <s v="Estadio Metropolitano"/>
    <s v="Wanda Metropolitano"/>
    <x v="1"/>
    <n v="0"/>
    <m/>
  </r>
  <r>
    <n v="2039985"/>
    <s v="DEN"/>
    <s v="FRO"/>
    <x v="12"/>
    <s v="Faroe Islands"/>
    <n v="0.6"/>
    <n v="5264"/>
    <n v="0"/>
    <n v="0"/>
    <n v="2"/>
    <n v="0"/>
    <m/>
    <m/>
    <n v="2"/>
    <n v="0"/>
    <s v="Denmark"/>
    <s v="WIN_REGULAR"/>
    <n v="2024"/>
    <d v="2024-03-26T00:00:00"/>
    <s v="2024-03-26T19:15:00Z"/>
    <n v="1"/>
    <s v="Friendly Matches"/>
    <s v="MD12"/>
    <m/>
    <m/>
    <m/>
    <m/>
    <m/>
    <s v="FINISHED"/>
    <s v="GROUP_STAGE"/>
    <s v="FIRST"/>
    <s v="GROUP"/>
    <n v="17332"/>
    <n v="63149"/>
    <s v="DEN"/>
    <n v="23804"/>
    <n v="55.649011100000003"/>
    <n v="12.418775"/>
    <n v="105"/>
    <n v="68"/>
    <s v="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"/>
    <m/>
    <m/>
    <m/>
    <s v="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"/>
    <s v="Brondby"/>
    <s v="BrÃ¸ndby Stadion"/>
    <s v="BrÃ¸ndby Stadion"/>
    <s v="BrÃ¸ndby Stadion"/>
    <s v="BrÃ¸ndby Stadion"/>
    <s v="BrÃ¸ndby Stadion"/>
    <x v="1"/>
    <n v="0"/>
    <m/>
  </r>
  <r>
    <n v="2039987"/>
    <s v="CZE"/>
    <s v="ARM"/>
    <x v="11"/>
    <s v="Armenia"/>
    <n v="-1.4"/>
    <n v="15861"/>
    <n v="0"/>
    <n v="0"/>
    <n v="2"/>
    <n v="1"/>
    <m/>
    <m/>
    <n v="2"/>
    <n v="1"/>
    <s v="Czechia"/>
    <s v="WIN_REGULAR"/>
    <n v="2024"/>
    <d v="2024-03-26T00:00:00"/>
    <s v="2024-03-26T19:00:00Z"/>
    <n v="1"/>
    <s v="Friendly Matches"/>
    <s v="MD12"/>
    <m/>
    <m/>
    <m/>
    <m/>
    <m/>
    <s v="FINISHED"/>
    <s v="GROUP_STAGE"/>
    <s v="FIRST"/>
    <s v="GROUP"/>
    <n v="16158"/>
    <n v="62729"/>
    <s v="CZE"/>
    <n v="18349"/>
    <n v="50.100038900000001"/>
    <n v="14.415130599999999"/>
    <n v="105"/>
    <n v="68"/>
    <s v="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"/>
    <m/>
    <m/>
    <m/>
    <s v="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Prague"/>
    <s v="EPET ARENA"/>
    <s v="Stadion LetnÃ¡"/>
    <s v="Stadion LetnÃ¡"/>
    <s v="Stadion LetnÃ¡"/>
    <s v="EPET ARENA"/>
    <x v="1"/>
    <n v="0"/>
    <m/>
  </r>
  <r>
    <n v="2039984"/>
    <s v="NOR"/>
    <s v="SVK"/>
    <x v="39"/>
    <s v="Slovakia"/>
    <n v="0"/>
    <n v="0"/>
    <n v="-1.1000000000000001"/>
    <n v="15850"/>
    <n v="1"/>
    <n v="1"/>
    <m/>
    <m/>
    <n v="1"/>
    <n v="1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n v="9099"/>
    <n v="62397"/>
    <s v="NOR"/>
    <n v="27184"/>
    <n v="59.949047200000003"/>
    <n v="10.7342139"/>
    <n v="105"/>
    <n v="68"/>
    <s v="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"/>
    <s v="[{'phase': 'SECOND_HALF', 'time': {'minute': 52, 'second': 18}, 'international_name': 'Erling Haaland', 'club_shirt_name': 'Haaland', 'country_code': 'NOR', 'national_field_position': 'FORWARD', 'national_jersey_number': '9', 'penalty_type': 'MISSED'}]"/>
    <m/>
    <m/>
    <s v="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"/>
    <s v="Oslo"/>
    <s v="Ullevaal Stadion"/>
    <s v="Ullevaal Stadion"/>
    <s v="Ullevaal Stadion"/>
    <s v="Ullevaal Stadion"/>
    <s v="Ullevaal Stadion"/>
    <x v="1"/>
    <n v="0"/>
    <m/>
  </r>
  <r>
    <n v="2039998"/>
    <s v="MLT"/>
    <s v="BLR"/>
    <x v="35"/>
    <s v="Belarus"/>
    <n v="0"/>
    <n v="0"/>
    <n v="0"/>
    <n v="0"/>
    <n v="0"/>
    <n v="0"/>
    <m/>
    <m/>
    <n v="0"/>
    <n v="0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m/>
    <m/>
    <m/>
    <m/>
    <s v="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"/>
    <s v="Ta' Qali"/>
    <s v="National Stadium"/>
    <s v="National Stadium"/>
    <s v="National Stadium"/>
    <s v="National Stadium"/>
    <s v="National Stadium"/>
    <x v="1"/>
    <n v="0"/>
    <m/>
  </r>
  <r>
    <n v="2040202"/>
    <s v="HUN"/>
    <s v="KOS"/>
    <x v="22"/>
    <s v="Kosovo"/>
    <n v="-1.5"/>
    <n v="40918"/>
    <n v="0"/>
    <n v="0"/>
    <n v="2"/>
    <n v="0"/>
    <m/>
    <m/>
    <n v="2"/>
    <n v="0"/>
    <s v="Hungary"/>
    <s v="WIN_REGULAR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"/>
    <m/>
    <m/>
    <m/>
    <s v="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"/>
    <s v="Budapest"/>
    <s v="PuskÃ¡s ArÃ©na"/>
    <s v="PuskÃ¡s ArÃ©na"/>
    <s v="PuskÃ¡s ArÃ©na"/>
    <s v="PuskÃ¡s ArÃ©na"/>
    <s v="PuskÃ¡s ArÃ©na"/>
    <x v="1"/>
    <n v="0"/>
    <m/>
  </r>
  <r>
    <n v="2039999"/>
    <s v="LVA"/>
    <s v="LIE"/>
    <x v="32"/>
    <s v="Liechtenstein"/>
    <n v="0"/>
    <n v="0"/>
    <n v="0"/>
    <n v="0"/>
    <n v="1"/>
    <n v="1"/>
    <m/>
    <m/>
    <n v="1"/>
    <n v="1"/>
    <m/>
    <s v="DRAW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m/>
    <n v="63313"/>
    <s v="CYP"/>
    <n v="9199"/>
    <n v="34.937366699999998"/>
    <n v="33.620772199999998"/>
    <n v="105"/>
    <n v="68"/>
    <s v="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"/>
    <m/>
    <m/>
    <m/>
    <s v="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"/>
    <s v="Larnaca"/>
    <s v="Antonis Papadopoulos Stadium"/>
    <s v="Antonis Papadopoulos"/>
    <s v="Antonis Papadopoulos Stadium"/>
    <s v="Antonis Papadopoulos Stadium"/>
    <s v="Antonis Papadopoulos Stadium"/>
    <x v="1"/>
    <n v="0"/>
    <m/>
  </r>
  <r>
    <n v="2040335"/>
    <s v="FIN"/>
    <s v="EST"/>
    <x v="16"/>
    <s v="Estonia"/>
    <n v="0"/>
    <n v="0"/>
    <n v="0"/>
    <n v="0"/>
    <n v="2"/>
    <n v="1"/>
    <m/>
    <m/>
    <n v="2"/>
    <n v="1"/>
    <s v="Finland"/>
    <s v="WIN_REGULAR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n v="15000"/>
    <n v="62101"/>
    <s v="FIN"/>
    <n v="36251"/>
    <n v="60.186961099999998"/>
    <n v="24.927258299999998"/>
    <n v="105"/>
    <n v="68"/>
    <s v="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"/>
    <s v="[{'phase': 'FIRST_HALF', 'time': {'minute': 30, 'second': 25}, 'international_name': 'Fredrik Jensen', 'club_shirt_name': 'Jensen', 'country_code': 'FIN', 'national_field_position': 'FORWARD', 'national_jersey_number': '9', 'penalty_type': 'MISSED'}]"/>
    <m/>
    <m/>
    <s v="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"/>
    <s v="Helsinki"/>
    <s v="Helsinki Olympic Stadium"/>
    <s v="Helsinki Olympic Stadium"/>
    <s v="Helsinki Olympic Stadium"/>
    <s v="Helsingin olympiastadion"/>
    <s v="Helsinki Olympic Stadium"/>
    <x v="1"/>
    <n v="0"/>
    <m/>
  </r>
  <r>
    <n v="2040491"/>
    <s v="CAY"/>
    <s v="MDA"/>
    <x v="56"/>
    <s v="Moldova"/>
    <n v="0"/>
    <n v="0"/>
    <n v="0"/>
    <n v="0"/>
    <n v="0"/>
    <n v="4"/>
    <m/>
    <m/>
    <n v="0"/>
    <n v="4"/>
    <s v="Moldova"/>
    <s v="WIN_REGULAR"/>
    <n v="2024"/>
    <d v="2024-03-26T00:00:00"/>
    <s v="2024-03-26T14:00:00Z"/>
    <n v="3"/>
    <s v="Friendly Matches"/>
    <s v="MD12"/>
    <m/>
    <m/>
    <m/>
    <m/>
    <m/>
    <s v="FINISHED"/>
    <s v="GROUP_STAGE"/>
    <s v="FIRST"/>
    <s v="GROUP"/>
    <n v="110"/>
    <n v="1100215"/>
    <s v="TUR"/>
    <n v="8007"/>
    <n v="36.907465000000002"/>
    <n v="30.893856100000001"/>
    <n v="105"/>
    <n v="68"/>
    <s v="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"/>
    <s v="[{'phase': 'SECOND_HALF', 'time': {'minute': 80, 'second': 4}, 'international_name': 'Artur Craciun', 'club_shirt_name': 'Craciun', 'country_code': 'MDA', 'national_field_position': 'DEFENDER', 'national_jersey_number': '14', 'penalty_type': 'MISSED'}]"/>
    <m/>
    <m/>
    <s v="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2"/>
    <s v="BOL"/>
    <s v="AND"/>
    <x v="57"/>
    <s v="Andorra"/>
    <n v="0"/>
    <n v="0"/>
    <n v="0"/>
    <n v="0"/>
    <n v="1"/>
    <n v="0"/>
    <m/>
    <m/>
    <n v="1"/>
    <n v="0"/>
    <s v="Bolivia"/>
    <s v="WIN_REGULAR"/>
    <n v="2024"/>
    <d v="2024-03-25T00:00:00"/>
    <s v="2024-03-25T21:00:00Z"/>
    <n v="1"/>
    <s v="Friendly Matches"/>
    <s v="MD12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40008"/>
    <s v="SWE"/>
    <s v="ALB"/>
    <x v="49"/>
    <s v="Albania"/>
    <n v="0"/>
    <n v="0"/>
    <n v="-2.2000000000000002"/>
    <n v="48468"/>
    <n v="1"/>
    <n v="0"/>
    <m/>
    <m/>
    <n v="1"/>
    <n v="0"/>
    <s v="Sweden"/>
    <s v="WIN_REGULAR"/>
    <n v="2024"/>
    <d v="2024-03-25T00:00:00"/>
    <s v="2024-03-25T18:00:00Z"/>
    <n v="1"/>
    <s v="Friendly Matches"/>
    <s v="MD12"/>
    <m/>
    <m/>
    <m/>
    <m/>
    <m/>
    <s v="FINISHED"/>
    <s v="GROUP_STAGE"/>
    <s v="FIRST"/>
    <s v="GROUP"/>
    <m/>
    <n v="250001872"/>
    <s v="SWE"/>
    <n v="50573"/>
    <n v="59.372500000000002"/>
    <n v="18"/>
    <n v="105"/>
    <n v="68"/>
    <s v="[{'phase': 'SECOND_HALF', 'time': {'minute': 62, 'second': 13}, 'international_name': 'Gustaf Nilsson', 'club_shirt_name': 'Nilsson', 'country_code': 'SWE', 'national_field_position': 'FORWARD', 'national_jersey_number': '24', 'goal_type': 'SCORED'}]"/>
    <m/>
    <m/>
    <m/>
    <s v="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"/>
    <s v="Solna"/>
    <s v="Friends Arena"/>
    <s v="Friends Arena"/>
    <s v="Friends Arena"/>
    <s v="Solna Arena"/>
    <s v="Friends Arena"/>
    <x v="1"/>
    <n v="0"/>
    <m/>
  </r>
  <r>
    <n v="2039982"/>
    <s v="CYP"/>
    <s v="SRB"/>
    <x v="10"/>
    <s v="Serbia"/>
    <n v="0"/>
    <n v="0"/>
    <n v="-0.3"/>
    <n v="15858"/>
    <n v="0"/>
    <n v="1"/>
    <m/>
    <m/>
    <n v="0"/>
    <n v="1"/>
    <s v="Serbia"/>
    <s v="WIN_REGULAR"/>
    <n v="2024"/>
    <d v="2024-03-25T00:00:00"/>
    <s v="2024-03-25T17:00:00Z"/>
    <n v="2"/>
    <s v="Friendly Matches"/>
    <s v="MD12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7, 'second': 46}, 'international_name': 'Sergej MilinkoviÄ‡-SaviÄ‡', 'club_shirt_name': 'Sergej', 'country_code': 'SRB', 'national_field_position': 'MIDFIELDER', 'national_jersey_number': '20', 'goal_type': 'SCORED'}]"/>
    <s v="[{'phase': 'FIRST_HALF', 'time': {'minute': 11, 'second': 38}, 'international_name': 'Aleksandar MitroviÄ‡', 'club_shirt_name': 'MITROVIC', 'country_code': 'SRB', 'national_field_position': 'FORWARD', 'national_jersey_number': '9', 'penalty_type': 'MISSED'}]"/>
    <m/>
    <m/>
    <s v="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"/>
    <s v="Larnaca"/>
    <s v="AEK Arena"/>
    <s v="AEK Arena"/>
    <s v="AEK Arena"/>
    <s v="AEK Arena"/>
    <s v="AEK Arena"/>
    <x v="1"/>
    <n v="0"/>
    <m/>
  </r>
  <r>
    <n v="2040201"/>
    <s v="MNE"/>
    <s v="MKD"/>
    <x v="36"/>
    <s v="North Macedonia"/>
    <n v="0"/>
    <n v="0"/>
    <n v="0"/>
    <n v="0"/>
    <n v="1"/>
    <n v="0"/>
    <m/>
    <m/>
    <n v="1"/>
    <n v="0"/>
    <s v="Montenegro"/>
    <s v="WIN_REGULAR"/>
    <n v="2024"/>
    <d v="2024-03-25T00:00:00"/>
    <s v="2024-03-25T17:00:00Z"/>
    <n v="3"/>
    <s v="Friendly Matches"/>
    <s v="MD12"/>
    <m/>
    <m/>
    <m/>
    <m/>
    <m/>
    <s v="FINISHED"/>
    <s v="GROUP_STAGE"/>
    <s v="FIRST"/>
    <s v="GROUP"/>
    <n v="250"/>
    <n v="1100215"/>
    <s v="TUR"/>
    <n v="8007"/>
    <n v="36.907465000000002"/>
    <n v="30.893856100000001"/>
    <n v="105"/>
    <n v="68"/>
    <s v="[{'phase': 'FIRST_HALF', 'time': {'minute': 45, 'second': 29}, 'international_name': 'Stevan JovetiÄ‡', 'club_shirt_name': 'JovetiÄ‡', 'country_code': 'MNE', 'national_field_position': 'FORWARD', 'national_jersey_number': '10', 'goal_type': 'SCORED'}]"/>
    <m/>
    <m/>
    <m/>
    <s v="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1"/>
    <s v="RUS"/>
    <s v="PAR"/>
    <x v="58"/>
    <s v="Paraguay"/>
    <n v="0"/>
    <n v="0"/>
    <n v="0"/>
    <n v="0"/>
    <m/>
    <m/>
    <m/>
    <m/>
    <m/>
    <m/>
    <m/>
    <m/>
    <n v="2024"/>
    <d v="2024-03-25T00:00:00"/>
    <s v="2024-03-25T17:00:00Z"/>
    <n v="3"/>
    <s v="Friendly Matches"/>
    <s v="MD12"/>
    <m/>
    <m/>
    <m/>
    <m/>
    <m/>
    <s v="CANCELED"/>
    <s v="GROUP_STAGE"/>
    <s v="FIRST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1"/>
    <n v="0"/>
    <m/>
  </r>
  <r>
    <n v="2040329"/>
    <s v="AZE"/>
    <s v="BUL"/>
    <x v="4"/>
    <s v="Bulgaria"/>
    <n v="0"/>
    <n v="0"/>
    <n v="0"/>
    <n v="0"/>
    <n v="1"/>
    <n v="1"/>
    <m/>
    <m/>
    <n v="1"/>
    <n v="1"/>
    <m/>
    <s v="DRAW"/>
    <n v="2024"/>
    <d v="2024-03-25T00:00:00"/>
    <s v="2024-03-25T16:00:00Z"/>
    <n v="4"/>
    <s v="Friendly Matches"/>
    <s v="MD12"/>
    <m/>
    <m/>
    <m/>
    <m/>
    <m/>
    <s v="FINISHED"/>
    <s v="GROUP_STAGE"/>
    <s v="FIRST"/>
    <s v="GROUP"/>
    <n v="3220"/>
    <n v="63269"/>
    <s v="AZE"/>
    <n v="31200"/>
    <n v="40.397380599999998"/>
    <n v="49.852391699999998"/>
    <n v="105"/>
    <n v="68"/>
    <s v="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"/>
    <m/>
    <m/>
    <m/>
    <s v="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009"/>
    <s v="ECU"/>
    <s v="ITA"/>
    <x v="59"/>
    <s v="Italy"/>
    <n v="0"/>
    <n v="0"/>
    <n v="1"/>
    <n v="1971"/>
    <n v="0"/>
    <n v="2"/>
    <m/>
    <m/>
    <n v="0"/>
    <n v="2"/>
    <s v="Italy"/>
    <s v="WIN_REGULAR"/>
    <n v="2024"/>
    <d v="2024-03-24T00:00:00"/>
    <s v="2024-03-24T20:00:00Z"/>
    <n v="-5"/>
    <s v="Friendly Matches"/>
    <s v="MD12"/>
    <m/>
    <m/>
    <m/>
    <m/>
    <m/>
    <s v="FINISHED"/>
    <s v="GROUP_STAGE"/>
    <s v="FIRST"/>
    <s v="GROUP"/>
    <m/>
    <n v="250004195"/>
    <s v="USA"/>
    <n v="0"/>
    <n v="40.736640000000001"/>
    <n v="-74.149617000000006"/>
    <n v="0"/>
    <n v="0"/>
    <s v="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"/>
    <m/>
    <m/>
    <m/>
    <s v="[]"/>
    <s v="New Jersey"/>
    <s v="Red Bull Arena"/>
    <s v="Red Bull Arena"/>
    <s v="Red Bull Arena"/>
    <s v="Red Bull Arena"/>
    <s v="Red Bull Arena"/>
    <x v="1"/>
    <n v="0"/>
    <m/>
  </r>
  <r>
    <n v="2039981"/>
    <s v="SMR"/>
    <s v="SKN"/>
    <x v="44"/>
    <s v="St Kitts and Nevis"/>
    <n v="0"/>
    <n v="0"/>
    <n v="0"/>
    <n v="0"/>
    <n v="0"/>
    <n v="0"/>
    <m/>
    <m/>
    <n v="0"/>
    <n v="0"/>
    <m/>
    <s v="DRAW"/>
    <n v="2024"/>
    <d v="2024-03-24T00:00:00"/>
    <s v="2024-03-24T19:45:00Z"/>
    <n v="1"/>
    <s v="Friendly Matches"/>
    <s v="MD12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m/>
    <m/>
    <m/>
    <m/>
    <s v="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"/>
    <s v="Serravalle"/>
    <s v="San Marino Stadium"/>
    <s v="San Marino Stadium"/>
    <s v="San Marino Stadium"/>
    <s v="San Marino Stadium"/>
    <s v="San Marino Stadium"/>
    <x v="1"/>
    <n v="0"/>
    <m/>
  </r>
  <r>
    <n v="2039910"/>
    <s v="FRA"/>
    <s v="GER"/>
    <x v="17"/>
    <s v="Germany"/>
    <n v="1.2"/>
    <n v="401"/>
    <n v="2.5"/>
    <n v="398"/>
    <n v="0"/>
    <n v="2"/>
    <m/>
    <m/>
    <n v="0"/>
    <n v="2"/>
    <s v="Germany"/>
    <s v="WIN_REGULAR"/>
    <n v="2024"/>
    <d v="2024-03-23T00:00:00"/>
    <s v="2024-03-23T20:00:00Z"/>
    <n v="1"/>
    <s v="Friendly Matches"/>
    <s v="MD11"/>
    <m/>
    <m/>
    <m/>
    <m/>
    <m/>
    <s v="FINISHED"/>
    <s v="GROUP_STAGE"/>
    <s v="FIRST"/>
    <s v="GROUP"/>
    <m/>
    <n v="250002940"/>
    <s v="FRA"/>
    <n v="58921"/>
    <n v="45.765000000000001"/>
    <n v="4.9820000000000002"/>
    <n v="105"/>
    <n v="68"/>
    <s v="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"/>
    <m/>
    <m/>
    <m/>
    <s v="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"/>
    <s v="DÃ©cines"/>
    <s v="Groupama Stadium"/>
    <s v="Groupama Stadium"/>
    <s v="OL Stadium"/>
    <s v="OL Stadium"/>
    <s v="Groupama Stadium"/>
    <x v="1"/>
    <n v="0"/>
    <m/>
  </r>
  <r>
    <n v="2039813"/>
    <s v="ENG"/>
    <s v="BRA"/>
    <x v="13"/>
    <s v="Brazil"/>
    <n v="0.3"/>
    <n v="451"/>
    <n v="0"/>
    <n v="0"/>
    <n v="0"/>
    <n v="1"/>
    <m/>
    <m/>
    <n v="0"/>
    <n v="1"/>
    <s v="Brazil"/>
    <s v="WIN_REGULAR"/>
    <n v="2024"/>
    <d v="2024-03-23T00:00:00"/>
    <s v="2024-03-23T19:00:00Z"/>
    <n v="0"/>
    <s v="Friendly Matches"/>
    <s v="MD11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80, 'second': 49}, 'international_name': 'Endrick', 'club_shirt_name': 'de Sousa', 'country_code': 'BRA', 'national_field_position': 'FORWARD', 'national_jersey_number': '21', 'goal_type': 'SCORED'}]"/>
    <m/>
    <m/>
    <m/>
    <s v="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"/>
    <s v="London"/>
    <s v="Wembley Stadium"/>
    <s v="Wembley Stadium"/>
    <s v="Wembley Stadium"/>
    <s v="Wembley Stadium"/>
    <s v="Wembley Stadium"/>
    <x v="1"/>
    <n v="0"/>
    <m/>
  </r>
  <r>
    <n v="2039980"/>
    <s v="DEN"/>
    <s v="SUI"/>
    <x v="12"/>
    <s v="Switzerland"/>
    <n v="0.6"/>
    <n v="5264"/>
    <n v="1.4"/>
    <n v="4995"/>
    <n v="0"/>
    <n v="0"/>
    <m/>
    <m/>
    <n v="0"/>
    <n v="0"/>
    <m/>
    <s v="DRAW"/>
    <n v="2024"/>
    <d v="2024-03-23T00:00:00"/>
    <s v="2024-03-23T19:00:00Z"/>
    <n v="1"/>
    <s v="Friendly Matches"/>
    <s v="MD11"/>
    <m/>
    <m/>
    <m/>
    <m/>
    <m/>
    <s v="FINISHED"/>
    <s v="GROUP_STAGE"/>
    <s v="FIRST"/>
    <s v="GROUP"/>
    <n v="30731"/>
    <n v="63462"/>
    <s v="DEN"/>
    <n v="38052"/>
    <n v="55.702761099999996"/>
    <n v="12.572274999999999"/>
    <n v="105"/>
    <n v="68"/>
    <m/>
    <m/>
    <m/>
    <m/>
    <s v="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"/>
    <s v="Copenhagen"/>
    <s v="Parken"/>
    <s v="Parken"/>
    <s v="Parken"/>
    <s v="Parken Stadium"/>
    <s v="Parken"/>
    <x v="1"/>
    <n v="0"/>
    <m/>
  </r>
  <r>
    <n v="2039978"/>
    <s v="SVK"/>
    <s v="AUT"/>
    <x v="47"/>
    <s v="Austria"/>
    <n v="-1.1000000000000001"/>
    <n v="15850"/>
    <n v="-1.2"/>
    <n v="6048"/>
    <n v="0"/>
    <n v="2"/>
    <m/>
    <m/>
    <n v="0"/>
    <n v="2"/>
    <s v="Austria"/>
    <s v="WIN_REGULAR"/>
    <n v="2024"/>
    <d v="2024-03-23T00:00:00"/>
    <s v="2024-03-23T17:00:00Z"/>
    <n v="1"/>
    <s v="Friendly Matches"/>
    <s v="MD11"/>
    <m/>
    <m/>
    <m/>
    <m/>
    <m/>
    <s v="FINISHED"/>
    <s v="GROUP_STAGE"/>
    <s v="FIRST"/>
    <s v="GROUP"/>
    <n v="9912"/>
    <n v="250003855"/>
    <s v="SVK"/>
    <n v="22500"/>
    <n v="48.177579999999999"/>
    <n v="17.154043000000001"/>
    <n v="105"/>
    <n v="68"/>
    <s v="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"/>
    <m/>
    <m/>
    <m/>
    <s v="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1"/>
    <n v="0"/>
    <m/>
  </r>
  <r>
    <n v="2039979"/>
    <s v="IRL"/>
    <s v="BEL"/>
    <x v="23"/>
    <s v="Belgium"/>
    <n v="0"/>
    <n v="0"/>
    <n v="1.1000000000000001"/>
    <n v="2488"/>
    <n v="0"/>
    <n v="0"/>
    <m/>
    <m/>
    <n v="0"/>
    <n v="0"/>
    <m/>
    <s v="DRAW"/>
    <n v="2024"/>
    <d v="2024-03-23T00:00:00"/>
    <s v="2024-03-23T17:00:00Z"/>
    <n v="0"/>
    <s v="Friendly Matches"/>
    <s v="MD1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m/>
    <s v="[{'phase': 'FIRST_HALF', 'time': {'minute': 28, 'second': 39}, 'international_name': 'Evan Ferguson', 'club_shirt_name': 'Ferguson', 'country_code': 'IRL', 'national_field_position': 'FORWARD', 'national_jersey_number': '9', 'penalty_type': 'MISSED'}]"/>
    <m/>
    <m/>
    <s v="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"/>
    <s v="Dublin"/>
    <s v="Aviva Stadium"/>
    <s v="Dublin Arena"/>
    <s v="Dublin Arena"/>
    <s v="Dublin Arena"/>
    <s v="Aviva Stadium"/>
    <x v="1"/>
    <n v="0"/>
    <m/>
  </r>
  <r>
    <n v="2040007"/>
    <s v="ESP"/>
    <s v="COL"/>
    <x v="14"/>
    <s v="Colombia"/>
    <n v="-0.1"/>
    <n v="545"/>
    <n v="0"/>
    <n v="0"/>
    <n v="0"/>
    <n v="1"/>
    <m/>
    <m/>
    <n v="0"/>
    <n v="1"/>
    <s v="Colombia"/>
    <s v="WIN_REGULAR"/>
    <n v="2024"/>
    <d v="2024-03-22T00:00:00"/>
    <s v="2024-03-22T20:30:00Z"/>
    <n v="0"/>
    <s v="Friendly Matches"/>
    <s v="MD11"/>
    <m/>
    <m/>
    <m/>
    <m/>
    <m/>
    <s v="FINISHED"/>
    <s v="GROUP_STAGE"/>
    <s v="FIRST"/>
    <s v="GROUP"/>
    <m/>
    <n v="250003104"/>
    <s v="ENG"/>
    <n v="62500"/>
    <n v="51.538820000000001"/>
    <n v="-1.6493000000000001E-2"/>
    <n v="105"/>
    <n v="68"/>
    <s v="[{'phase': 'SECOND_HALF', 'time': {'minute': 61, 'second': 9}, 'international_name': 'Daniel MuÃ±oz', 'club_shirt_name': 'Munoz', 'country_code': 'COL', 'national_field_position': 'DEFENDER', 'national_jersey_number': '21', 'goal_type': 'SCORED'}]"/>
    <m/>
    <m/>
    <m/>
    <s v="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"/>
    <s v="London"/>
    <s v="London Stadium"/>
    <s v="London Stadium"/>
    <s v="London Stadium"/>
    <s v="London Stadium"/>
    <s v="London Stadium"/>
    <x v="1"/>
    <n v="0"/>
    <m/>
  </r>
  <r>
    <n v="2040006"/>
    <s v="TUN"/>
    <s v="CRO"/>
    <x v="60"/>
    <s v="Croatia"/>
    <n v="0"/>
    <n v="0"/>
    <n v="1.3"/>
    <n v="9340"/>
    <n v="0"/>
    <n v="0"/>
    <m/>
    <m/>
    <n v="0"/>
    <n v="0"/>
    <m/>
    <s v="DRAW"/>
    <n v="2024"/>
    <d v="2024-03-22T00:00:00"/>
    <s v="2024-03-22T20:00:00Z"/>
    <n v="2"/>
    <s v="Friendly Matches"/>
    <s v="MD11"/>
    <m/>
    <m/>
    <m/>
    <m/>
    <m/>
    <s v="FINISHED"/>
    <s v="GROUP_STAGE"/>
    <s v="FIRST"/>
    <s v="GROUP"/>
    <m/>
    <n v="250005417"/>
    <s v="EGY"/>
    <n v="0"/>
    <n v="0"/>
    <n v="0"/>
    <n v="0"/>
    <n v="0"/>
    <m/>
    <m/>
    <m/>
    <m/>
    <s v="[]"/>
    <s v="Cairo"/>
    <s v="Cairo international stadium"/>
    <s v="Cairo international stadium"/>
    <s v="Cairo international stadium"/>
    <s v="Cairo international stadium"/>
    <s v="Cairo international stadium"/>
    <x v="1"/>
    <n v="0"/>
    <m/>
  </r>
  <r>
    <n v="2039908"/>
    <s v="ROU"/>
    <s v="NIR"/>
    <x v="42"/>
    <s v="Northern Ireland"/>
    <n v="0.3"/>
    <n v="12509"/>
    <n v="0"/>
    <n v="0"/>
    <n v="1"/>
    <n v="1"/>
    <m/>
    <m/>
    <n v="1"/>
    <n v="1"/>
    <m/>
    <s v="DRAW"/>
    <n v="2024"/>
    <d v="2024-03-22T00:00:00"/>
    <s v="2024-03-22T19:45:00Z"/>
    <n v="2"/>
    <s v="Friendly Matches"/>
    <s v="MD11"/>
    <m/>
    <m/>
    <m/>
    <m/>
    <m/>
    <s v="FINISHED"/>
    <s v="GROUP_STAGE"/>
    <s v="FIRST"/>
    <s v="GROUP"/>
    <m/>
    <n v="250001298"/>
    <s v="ROU"/>
    <n v="54231"/>
    <n v="44.438192000000001"/>
    <n v="26.151924000000001"/>
    <n v="105"/>
    <n v="68"/>
    <s v="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"/>
    <m/>
    <m/>
    <m/>
    <s v="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"/>
    <s v="Bucharest"/>
    <s v="National Arena Bucharest"/>
    <s v="National Arena Bucharest"/>
    <s v="National Arena"/>
    <s v="National Arena Bucharest"/>
    <s v="National Arena Bucharest"/>
    <x v="1"/>
    <n v="0"/>
    <m/>
  </r>
  <r>
    <n v="2039909"/>
    <s v="NED"/>
    <s v="SCO"/>
    <x v="37"/>
    <s v="Scotland"/>
    <n v="0.1"/>
    <n v="1553"/>
    <n v="-2.4"/>
    <n v="20868"/>
    <n v="4"/>
    <n v="0"/>
    <m/>
    <m/>
    <n v="4"/>
    <n v="0"/>
    <s v="Netherlands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2417"/>
    <s v="NED"/>
    <n v="53338"/>
    <n v="52.314171999999999"/>
    <n v="4.9418499999999996"/>
    <n v="105"/>
    <n v="68"/>
    <s v="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"/>
    <m/>
    <m/>
    <m/>
    <s v="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"/>
    <s v="Amsterdam"/>
    <s v="Johan Cruijff ArenA"/>
    <s v="Johan Cruijff ArenA"/>
    <s v="Johan Cruijff ArenA"/>
    <s v="Johan Cruijff ArenA"/>
    <s v="Johan Cruijff ArenA"/>
    <x v="1"/>
    <n v="0"/>
    <m/>
  </r>
  <r>
    <n v="2040198"/>
    <s v="HUN"/>
    <s v="TUR"/>
    <x v="22"/>
    <s v="Turkey"/>
    <n v="-1.5"/>
    <n v="40918"/>
    <n v="1.7"/>
    <n v="5515"/>
    <n v="1"/>
    <n v="0"/>
    <m/>
    <m/>
    <n v="1"/>
    <n v="0"/>
    <s v="Hungary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48, 'second': 27}, 'international_name': 'Dominik Szoboszlai', 'club_shirt_name': 'Szoboszlai', 'country_code': 'HUN', 'national_field_position': 'MIDFIELDER', 'national_jersey_number': '10', 'goal_type': 'PENALTY'}]"/>
    <m/>
    <m/>
    <m/>
    <s v="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"/>
    <s v="Budapest"/>
    <s v="PuskÃ¡s ArÃ©na"/>
    <s v="PuskÃ¡s ArÃ©na"/>
    <s v="PuskÃ¡s ArÃ©na"/>
    <s v="PuskÃ¡s ArÃ©na"/>
    <s v="PuskÃ¡s ArÃ©na"/>
    <x v="1"/>
    <n v="0"/>
    <m/>
  </r>
  <r>
    <n v="2040328"/>
    <s v="ALB"/>
    <s v="CHI"/>
    <x v="0"/>
    <s v="Chile"/>
    <n v="-2.2000000000000002"/>
    <n v="48468"/>
    <n v="0"/>
    <n v="0"/>
    <n v="0"/>
    <n v="3"/>
    <m/>
    <m/>
    <n v="0"/>
    <n v="3"/>
    <s v="Chile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3187"/>
    <s v="ITA"/>
    <n v="23324"/>
    <n v="44.794980600000002"/>
    <n v="10.338324999999999"/>
    <n v="105"/>
    <n v="68"/>
    <s v="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"/>
    <m/>
    <m/>
    <m/>
    <s v="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"/>
    <s v="Parma"/>
    <s v="Stadio Ennio Tardini"/>
    <s v="Ennio Tardini"/>
    <s v="Stadio Ennio Tardini"/>
    <s v="Stadio Ennio Tardini"/>
    <s v="Stadio Ennio Tardini"/>
    <x v="1"/>
    <n v="0"/>
    <m/>
  </r>
  <r>
    <n v="2039977"/>
    <s v="NOR"/>
    <s v="CZE"/>
    <x v="39"/>
    <s v="Czechia"/>
    <n v="0"/>
    <n v="0"/>
    <n v="-1.4"/>
    <n v="15861"/>
    <n v="1"/>
    <n v="2"/>
    <m/>
    <m/>
    <n v="1"/>
    <n v="2"/>
    <s v="Czechia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n v="11891"/>
    <n v="62397"/>
    <s v="NOR"/>
    <n v="27184"/>
    <n v="59.949047200000003"/>
    <n v="10.7342139"/>
    <n v="105"/>
    <n v="68"/>
    <s v="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"/>
    <m/>
    <m/>
    <m/>
    <s v="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"/>
    <s v="Oslo"/>
    <s v="Ullevaal Stadion"/>
    <s v="Ullevaal Stadion"/>
    <s v="Ullevaal Stadion"/>
    <s v="Ullevaal Stadion"/>
    <s v="Ullevaal Stadion"/>
    <x v="1"/>
    <n v="0"/>
    <m/>
  </r>
  <r>
    <n v="2039997"/>
    <s v="LIE"/>
    <s v="FRO"/>
    <x v="29"/>
    <s v="Faroe Islands"/>
    <n v="0"/>
    <n v="0"/>
    <n v="0"/>
    <n v="0"/>
    <n v="0"/>
    <n v="4"/>
    <m/>
    <m/>
    <n v="0"/>
    <n v="4"/>
    <s v="Faroe Islands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m/>
    <n v="250005374"/>
    <s v="ESP"/>
    <n v="1000"/>
    <n v="36.495829000000001"/>
    <n v="-4.9876760000000004"/>
    <n v="105"/>
    <n v="68"/>
    <s v="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"/>
    <m/>
    <m/>
    <m/>
    <s v="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"/>
    <s v="Marbella"/>
    <s v="Marbella Football Center"/>
    <s v="Marbella Football Center"/>
    <s v="Marbella Football Center"/>
    <s v="Marbella Football Center"/>
    <s v="Marbella Football Center"/>
    <x v="1"/>
    <n v="0"/>
    <m/>
  </r>
  <r>
    <n v="2040199"/>
    <s v="ARM"/>
    <s v="KOS"/>
    <x v="2"/>
    <s v="Kosovo"/>
    <n v="0"/>
    <n v="0"/>
    <n v="0"/>
    <n v="0"/>
    <n v="0"/>
    <n v="1"/>
    <m/>
    <m/>
    <n v="0"/>
    <n v="1"/>
    <s v="Kosovo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25, 'second': 21}, 'international_name': 'Milot Rashica', 'club_shirt_name': 'RASHICA', 'country_code': 'KOS', 'national_field_position': 'MIDFIELDER', 'national_jersey_number': '7', 'goal_type': 'SCORED'}]"/>
    <m/>
    <m/>
    <m/>
    <s v="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327"/>
    <s v="AZE"/>
    <s v="MGL"/>
    <x v="4"/>
    <s v="Mongolia"/>
    <n v="0"/>
    <n v="0"/>
    <n v="0"/>
    <n v="0"/>
    <n v="1"/>
    <n v="0"/>
    <m/>
    <m/>
    <n v="1"/>
    <n v="0"/>
    <s v="Azerbaijan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63269"/>
    <s v="AZE"/>
    <n v="31200"/>
    <n v="40.397380599999998"/>
    <n v="49.852391699999998"/>
    <n v="105"/>
    <n v="68"/>
    <s v="[{'phase': 'SECOND_HALF', 'time': {'injuryMinute': 1, 'minute': 90, 'second': 45}, 'international_name': 'Bahlul Mustafazade', 'club_shirt_name': 'Mustafazade', 'country_code': 'AZE', 'national_field_position': 'DEFENDER', 'national_jersey_number': '4', 'goal_type': 'SCORED'}]"/>
    <m/>
    <m/>
    <m/>
    <s v="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200"/>
    <s v="MKD"/>
    <s v="MDA"/>
    <x v="34"/>
    <s v="Moldova"/>
    <n v="0"/>
    <n v="0"/>
    <n v="0"/>
    <n v="0"/>
    <n v="1"/>
    <n v="1"/>
    <m/>
    <m/>
    <n v="1"/>
    <n v="1"/>
    <m/>
    <s v="DRAW"/>
    <n v="2024"/>
    <d v="2024-03-22T00:00:00"/>
    <s v="2024-03-22T14:3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"/>
    <m/>
    <m/>
    <m/>
    <s v="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"/>
    <s v="Antalya"/>
    <s v="Mardan"/>
    <s v="Mardan Sport Complex"/>
    <s v="Mardan Antalyaspor"/>
    <s v="Mardan Antalyaspor"/>
    <s v="Mardan"/>
    <x v="1"/>
    <n v="0"/>
    <m/>
  </r>
  <r>
    <n v="2040326"/>
    <s v="TAN"/>
    <s v="BUL"/>
    <x v="61"/>
    <s v="Bulgaria"/>
    <n v="0"/>
    <n v="0"/>
    <n v="0"/>
    <n v="0"/>
    <n v="0"/>
    <n v="1"/>
    <m/>
    <m/>
    <n v="0"/>
    <n v="1"/>
    <s v="Bulgaria"/>
    <s v="WIN_REGULAR"/>
    <n v="2024"/>
    <d v="2024-03-22T00:00:00"/>
    <s v="2024-03-22T13:00:00Z"/>
    <n v="4"/>
    <s v="Friendly Matches"/>
    <s v="MD11"/>
    <m/>
    <m/>
    <m/>
    <m/>
    <m/>
    <s v="FINISHED"/>
    <s v="GROUP_STAGE"/>
    <s v="FIRST"/>
    <s v="GROUP"/>
    <n v="154"/>
    <n v="250001297"/>
    <s v="AZE"/>
    <n v="6700"/>
    <n v="40.481057999999997"/>
    <n v="50.145446"/>
    <n v="105"/>
    <n v="68"/>
    <s v="[{'phase': 'SECOND_HALF', 'time': {'minute': 52, 'second': 16}, 'international_name': 'Kiril Despodov', 'club_shirt_name': 'Despodov', 'country_code': 'BUL', 'national_field_position': 'FORWARD', 'national_jersey_number': '11', 'goal_type': 'SCORED'}]"/>
    <m/>
    <m/>
    <m/>
    <s v="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40005"/>
    <s v="VEN"/>
    <s v="ITA"/>
    <x v="62"/>
    <s v="Italy"/>
    <n v="0"/>
    <n v="0"/>
    <n v="1"/>
    <n v="1971"/>
    <n v="1"/>
    <n v="2"/>
    <m/>
    <m/>
    <n v="1"/>
    <n v="2"/>
    <s v="Italy"/>
    <s v="WIN_REGULAR"/>
    <n v="2024"/>
    <d v="2024-03-21T00:00:00"/>
    <s v="2024-03-21T21:00:00Z"/>
    <n v="-5"/>
    <s v="Friendly Matches"/>
    <s v="MD11"/>
    <m/>
    <m/>
    <m/>
    <m/>
    <m/>
    <s v="FINISHED"/>
    <s v="GROUP_STAGE"/>
    <s v="FIRST"/>
    <s v="GROUP"/>
    <m/>
    <n v="250005383"/>
    <s v="USA"/>
    <n v="0"/>
    <n v="0"/>
    <n v="0"/>
    <n v="0"/>
    <n v="0"/>
    <s v="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"/>
    <m/>
    <m/>
    <m/>
    <s v="[]"/>
    <s v="Fort Lauderdale"/>
    <s v="DRV-PNK Stadium"/>
    <s v="DRV-PNK Stadium"/>
    <s v="DRV-PNK Stadium"/>
    <s v="DRV-PNK Stadium"/>
    <s v="DRV-PNK Stadium"/>
    <x v="1"/>
    <n v="0"/>
    <m/>
  </r>
  <r>
    <n v="2040530"/>
    <s v="AND"/>
    <s v="RSA"/>
    <x v="1"/>
    <s v="South Africa"/>
    <n v="0"/>
    <n v="0"/>
    <n v="0"/>
    <n v="0"/>
    <n v="1"/>
    <n v="1"/>
    <m/>
    <m/>
    <n v="1"/>
    <n v="1"/>
    <m/>
    <s v="DRAW"/>
    <n v="2024"/>
    <d v="2024-03-21T00:00:00"/>
    <s v="2024-03-21T21:00:00Z"/>
    <n v="1"/>
    <s v="Friendly Matches"/>
    <s v="MD11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39812"/>
    <s v="POR"/>
    <s v="SWE"/>
    <x v="41"/>
    <s v="Sweden"/>
    <n v="1.4"/>
    <n v="601"/>
    <n v="0"/>
    <n v="0"/>
    <n v="5"/>
    <n v="2"/>
    <m/>
    <m/>
    <n v="5"/>
    <n v="2"/>
    <s v="Portugal"/>
    <s v="WIN_REGULAR"/>
    <n v="2024"/>
    <d v="2024-03-21T00:00:00"/>
    <s v="2024-03-21T19:45:00Z"/>
    <n v="0"/>
    <s v="Friendly Matches"/>
    <s v="MD11"/>
    <m/>
    <m/>
    <m/>
    <m/>
    <m/>
    <s v="FINISHED"/>
    <s v="GROUP_STAGE"/>
    <s v="FIRST"/>
    <s v="GROUP"/>
    <n v="27532"/>
    <n v="53487"/>
    <s v="POR"/>
    <n v="29098"/>
    <n v="41.445891699999997"/>
    <n v="-8.3011999999999997"/>
    <n v="105"/>
    <n v="68"/>
    <s v="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"/>
    <m/>
    <m/>
    <m/>
    <s v="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"/>
    <s v="Guimaraes"/>
    <s v="Not Applicable"/>
    <s v="EstÃ¡dio D. Afonso Henriques"/>
    <s v="EstÃ¡dio D. Afonso Henriques"/>
    <s v="EstÃ¡dio D. Afonso Henriques"/>
    <s v="Not Applicable"/>
    <x v="1"/>
    <n v="0"/>
    <m/>
  </r>
  <r>
    <n v="2039996"/>
    <s v="MLT"/>
    <s v="SVN"/>
    <x v="35"/>
    <s v="Slovenia"/>
    <n v="0"/>
    <n v="0"/>
    <n v="-0.6"/>
    <n v="18358"/>
    <n v="2"/>
    <n v="2"/>
    <m/>
    <m/>
    <n v="2"/>
    <n v="2"/>
    <m/>
    <s v="DRAW"/>
    <n v="2024"/>
    <d v="2024-03-21T00:00:00"/>
    <s v="2024-03-21T18:00:00Z"/>
    <n v="1"/>
    <s v="Friendly Matches"/>
    <s v="MD11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"/>
    <m/>
    <m/>
    <m/>
    <s v="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"/>
    <s v="Ta' Qali"/>
    <s v="National Stadium"/>
    <s v="National Stadium"/>
    <s v="National Stadium"/>
    <s v="National Stadium"/>
    <s v="National Stadium"/>
    <x v="1"/>
    <n v="0"/>
    <m/>
  </r>
  <r>
    <n v="2039975"/>
    <s v="CYP"/>
    <s v="LVA"/>
    <x v="10"/>
    <s v="Latvia"/>
    <n v="0"/>
    <n v="0"/>
    <n v="0"/>
    <n v="0"/>
    <n v="1"/>
    <n v="1"/>
    <m/>
    <m/>
    <n v="1"/>
    <n v="1"/>
    <m/>
    <s v="DRAW"/>
    <n v="2024"/>
    <d v="2024-03-21T00:00:00"/>
    <s v="2024-03-21T17:00:00Z"/>
    <n v="2"/>
    <s v="Friendly Matches"/>
    <s v="MD11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"/>
    <s v="[{'phase': 'FIRST_HALF', 'time': {'minute': 45, 'second': 36}, 'international_name': 'Vladislavs Gutkovskis', 'club_shirt_name': 'Gutkovskis', 'country_code': 'LVA', 'national_field_position': 'FORWARD', 'national_jersey_number': '9', 'penalty_type': 'MISSED'}]"/>
    <m/>
    <m/>
    <s v="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"/>
    <s v="Larnaca"/>
    <s v="AEK Arena"/>
    <s v="AEK Arena"/>
    <s v="AEK Arena"/>
    <s v="AEK Arena"/>
    <s v="AEK Arena"/>
    <x v="1"/>
    <n v="0"/>
    <m/>
  </r>
  <r>
    <n v="2039976"/>
    <s v="RUS"/>
    <s v="SRB"/>
    <x v="58"/>
    <s v="Serbia"/>
    <n v="0"/>
    <n v="0"/>
    <n v="-0.3"/>
    <n v="15858"/>
    <n v="4"/>
    <n v="0"/>
    <m/>
    <m/>
    <n v="4"/>
    <n v="0"/>
    <s v="Russia"/>
    <s v="WIN_REGULAR"/>
    <n v="2024"/>
    <d v="2024-03-21T00:00:00"/>
    <s v="2024-03-21T17:00:00Z"/>
    <n v="3"/>
    <s v="Friendly Matches"/>
    <s v="MD11"/>
    <n v="49"/>
    <s v="EXCELLENT"/>
    <n v="2"/>
    <s v="CLEAR_NIGHT"/>
    <n v="13"/>
    <s v="FINISHED"/>
    <s v="GROUP_STAGE"/>
    <s v="FIRST"/>
    <s v="GROUP"/>
    <m/>
    <n v="250004266"/>
    <s v="RUS"/>
    <n v="25176"/>
    <n v="0"/>
    <n v="0"/>
    <n v="105"/>
    <n v="68"/>
    <s v="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"/>
    <m/>
    <m/>
    <s v="[{'phase': 'FIRST_HALF', 'time': {'minute': 21, 'second': 37}, 'international_name': 'Milan GajiÄ‡', 'club_shirt_name': 'GajiÄ‡', 'country_code': 'SRB', 'national_field_position': 'DEFENDER', 'national_jersey_number': '6'}]"/>
    <s v="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"/>
    <s v="Moscow"/>
    <s v="VTB Arena"/>
    <s v="VTB Arena"/>
    <s v="Dynamo Central Stadium"/>
    <s v="Dynamo Central Stadium"/>
    <s v="VTB Arena"/>
    <x v="1"/>
    <n v="0"/>
    <m/>
  </r>
  <r>
    <n v="2040340"/>
    <s v="BLR"/>
    <s v="MNE"/>
    <x v="7"/>
    <s v="Montenegro"/>
    <n v="0"/>
    <n v="0"/>
    <n v="0"/>
    <n v="0"/>
    <n v="0"/>
    <n v="2"/>
    <m/>
    <m/>
    <n v="0"/>
    <n v="2"/>
    <s v="Montenegro"/>
    <s v="WIN_REGULAR"/>
    <n v="2024"/>
    <d v="2024-03-21T00:00:00"/>
    <s v="2024-03-21T17:0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"/>
    <s v="[{'phase': 'SECOND_HALF', 'time': {'minute': 74, 'second': 38}, 'international_name': 'Max Ebong', 'club_shirt_name': 'Ebonh', 'country_code': 'BLR', 'national_field_position': 'MIDFIELDER', 'national_jersey_number': '9', 'penalty_type': 'MISSED'}]"/>
    <m/>
    <m/>
    <s v="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39974"/>
    <s v="SMR"/>
    <s v="SKN"/>
    <x v="44"/>
    <s v="St Kitts and Nevis"/>
    <n v="0"/>
    <n v="0"/>
    <n v="0"/>
    <n v="0"/>
    <n v="1"/>
    <n v="3"/>
    <m/>
    <m/>
    <n v="1"/>
    <n v="3"/>
    <s v="St Kitts and Nevis"/>
    <s v="WIN_REGULAR"/>
    <n v="2024"/>
    <d v="2024-03-20T00:00:00"/>
    <s v="2024-03-20T19:45:00Z"/>
    <n v="1"/>
    <s v="Friendly Matches"/>
    <s v="MD11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s v="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"/>
    <m/>
    <m/>
    <m/>
    <s v="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9021"/>
    <s v="POL"/>
    <s v="LVA"/>
    <x v="40"/>
    <s v="Latvia"/>
    <n v="-0.1"/>
    <n v="17538"/>
    <n v="0"/>
    <n v="0"/>
    <n v="2"/>
    <n v="0"/>
    <m/>
    <m/>
    <n v="2"/>
    <n v="0"/>
    <s v="Poland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"/>
    <m/>
    <m/>
    <m/>
    <s v="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"/>
    <s v="Warsaw"/>
    <s v="PGE Narodowy"/>
    <s v="PGE Narodowy"/>
    <s v="Stadion Narodowy"/>
    <s v="Stadion Narodowy"/>
    <s v="PGE Narodowy"/>
    <x v="1"/>
    <n v="0"/>
    <m/>
  </r>
  <r>
    <n v="2039093"/>
    <s v="IRL"/>
    <s v="NZL"/>
    <x v="23"/>
    <s v="New Zealand"/>
    <n v="0"/>
    <n v="0"/>
    <n v="0"/>
    <n v="0"/>
    <n v="1"/>
    <n v="1"/>
    <m/>
    <m/>
    <n v="1"/>
    <n v="1"/>
    <m/>
    <s v="DRAW"/>
    <n v="2024"/>
    <d v="2023-11-21T00:00:00"/>
    <s v="2023-11-21T19:45:00Z"/>
    <n v="0"/>
    <s v="Friendly Matches"/>
    <s v="MD10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"/>
    <m/>
    <m/>
    <m/>
    <s v="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9097"/>
    <s v="AUT"/>
    <s v="GER"/>
    <x v="3"/>
    <s v="Germany"/>
    <n v="-1.2"/>
    <n v="6048"/>
    <n v="2.5"/>
    <n v="398"/>
    <n v="2"/>
    <n v="0"/>
    <m/>
    <m/>
    <n v="2"/>
    <n v="0"/>
    <s v="Austria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n v="46000"/>
    <n v="62085"/>
    <s v="AUT"/>
    <n v="49898"/>
    <n v="48.207188899999998"/>
    <n v="16.420508300000002"/>
    <n v="105"/>
    <n v="68"/>
    <s v="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"/>
    <m/>
    <m/>
    <s v="[{'phase': 'SECOND_HALF', 'time': {'minute': 49, 'second': 33}, 'international_name': 'Leroy SanÃ©', 'club_shirt_name': 'SanÃ©', 'country_code': 'GER', 'national_field_position': 'MIDFIELDER', 'national_jersey_number': '19'}]"/>
    <s v="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"/>
    <s v="Vienna"/>
    <s v="Ernst-Happel-Stadion"/>
    <s v="Ernst-Happel-Stadion"/>
    <s v="Ernst-Happel-Stadion"/>
    <s v="Ernst-Happel-Stadion"/>
    <s v="Ernst-Happel-Stadion"/>
    <x v="1"/>
    <n v="0"/>
    <m/>
  </r>
  <r>
    <n v="2037517"/>
    <s v="CYP"/>
    <s v="LTU"/>
    <x v="10"/>
    <s v="Lithuania"/>
    <n v="0"/>
    <n v="0"/>
    <n v="0"/>
    <n v="0"/>
    <n v="1"/>
    <n v="0"/>
    <m/>
    <m/>
    <n v="1"/>
    <n v="0"/>
    <s v="Cyprus"/>
    <s v="WIN_REGULAR"/>
    <n v="2024"/>
    <d v="2023-11-19T00:00:00"/>
    <s v="2023-11-19T16:00:00Z"/>
    <n v="2"/>
    <s v="Friendly Matches"/>
    <s v="MD10"/>
    <m/>
    <m/>
    <m/>
    <m/>
    <m/>
    <s v="FINISHED"/>
    <s v="GROUP_STAGE"/>
    <s v="FIRST"/>
    <s v="GROUP"/>
    <m/>
    <n v="250004969"/>
    <s v="CYP"/>
    <n v="10638"/>
    <n v="34.698092000000003"/>
    <n v="33.040767000000002"/>
    <n v="105"/>
    <n v="68"/>
    <s v="[{'phase': 'FIRST_HALF', 'time': {'minute': 22, 'second': 37}, 'international_name': 'Ioannis Pittas', 'club_shirt_name': 'PITTAS', 'country_code': 'CYP', 'national_field_position': 'FORWARD', 'national_jersey_number': '9', 'goal_type': 'SCORED'}]"/>
    <m/>
    <m/>
    <m/>
    <s v="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"/>
    <s v="Limassol"/>
    <s v="Alphamega Stadium"/>
    <s v="New Limassol Stadium"/>
    <s v="Limassol Stadium"/>
    <s v="Limassol Arena "/>
    <s v="Alphamega Stadium"/>
    <x v="1"/>
    <n v="0"/>
    <m/>
  </r>
  <r>
    <n v="2039568"/>
    <s v="GER"/>
    <s v="TUR"/>
    <x v="53"/>
    <s v="Turkey"/>
    <n v="2.5"/>
    <n v="398"/>
    <n v="1.7"/>
    <n v="5515"/>
    <n v="2"/>
    <n v="3"/>
    <m/>
    <m/>
    <n v="2"/>
    <n v="3"/>
    <s v="TÃ¼rkiye"/>
    <s v="WIN_REGULAR"/>
    <n v="2024"/>
    <d v="2023-11-18T00:00:00"/>
    <s v="2023-11-18T19:45:00Z"/>
    <n v="1"/>
    <s v="Friendly Matches"/>
    <s v="MD9"/>
    <m/>
    <m/>
    <m/>
    <m/>
    <m/>
    <s v="FINISHED"/>
    <s v="GROUP_STAGE"/>
    <s v="FIRST"/>
    <s v="GROUP"/>
    <n v="72592"/>
    <n v="62875"/>
    <s v="GER"/>
    <n v="74244"/>
    <n v="52.514713899999997"/>
    <n v="13.239397200000001"/>
    <n v="105"/>
    <n v="68"/>
    <s v="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"/>
    <m/>
    <m/>
    <m/>
    <s v="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"/>
    <s v="Berlin"/>
    <s v="Olympiastadion"/>
    <s v="Olympiastadion"/>
    <s v="Olympiastadion"/>
    <s v="Olympiastadion"/>
    <s v="Olympiastadion"/>
    <x v="1"/>
    <n v="0"/>
    <m/>
  </r>
  <r>
    <n v="2039530"/>
    <s v="GRE"/>
    <s v="NZL"/>
    <x v="21"/>
    <s v="New Zealand"/>
    <n v="0"/>
    <n v="0"/>
    <n v="0"/>
    <n v="0"/>
    <n v="2"/>
    <n v="0"/>
    <m/>
    <m/>
    <n v="2"/>
    <n v="0"/>
    <s v="Greece"/>
    <s v="WIN_REGULAR"/>
    <n v="2024"/>
    <d v="2023-11-17T00:00:00"/>
    <s v="2023-11-17T17:00:00Z"/>
    <n v="2"/>
    <s v="Friendly Matches"/>
    <s v="MD9"/>
    <m/>
    <m/>
    <m/>
    <m/>
    <m/>
    <s v="FINISHED"/>
    <s v="GROUP_STAGE"/>
    <s v="FIRST"/>
    <s v="GROUP"/>
    <n v="197"/>
    <n v="63270"/>
    <s v="GRE"/>
    <n v="14200"/>
    <n v="38.028233299999997"/>
    <n v="23.740997199999999"/>
    <n v="105"/>
    <n v="68"/>
    <s v="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"/>
    <m/>
    <m/>
    <m/>
    <s v="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"/>
    <s v="Athens"/>
    <s v="Georgios Kamaras Stadium"/>
    <s v="Georgios Kamaras Stadium"/>
    <s v="Georgios Kamaras Stadium"/>
    <s v="Georgios Kamaras Stadium"/>
    <s v="Georgios Kamaras Stadium"/>
    <x v="1"/>
    <n v="0"/>
    <m/>
  </r>
  <r>
    <n v="2037563"/>
    <s v="NOR"/>
    <s v="FRO"/>
    <x v="39"/>
    <s v="Faroe Islands"/>
    <n v="0"/>
    <n v="0"/>
    <n v="0"/>
    <n v="0"/>
    <n v="2"/>
    <n v="0"/>
    <m/>
    <m/>
    <n v="2"/>
    <n v="0"/>
    <s v="Norway"/>
    <s v="WIN_REGULAR"/>
    <n v="2024"/>
    <d v="2023-11-16T00:00:00"/>
    <s v="2023-11-16T17:00:00Z"/>
    <n v="1"/>
    <s v="Friendly Matches"/>
    <s v="MD9"/>
    <m/>
    <m/>
    <m/>
    <m/>
    <m/>
    <s v="FINISHED"/>
    <s v="GROUP_STAGE"/>
    <s v="FIRST"/>
    <s v="GROUP"/>
    <n v="11071"/>
    <n v="62397"/>
    <s v="NOR"/>
    <n v="27184"/>
    <n v="59.949047200000003"/>
    <n v="10.7342139"/>
    <n v="105"/>
    <n v="68"/>
    <s v="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"/>
    <m/>
    <m/>
    <m/>
    <s v="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"/>
    <s v="Oslo"/>
    <s v="Ullevaal Stadion"/>
    <s v="Ullevaal Stadion"/>
    <s v="Ullevaal Stadion"/>
    <s v="Ullevaal Stadion"/>
    <s v="Ullevaal Stadion"/>
    <x v="1"/>
    <n v="0"/>
    <m/>
  </r>
  <r>
    <n v="2039022"/>
    <s v="BEL"/>
    <s v="SRB"/>
    <x v="5"/>
    <s v="Serbia"/>
    <n v="1.1000000000000001"/>
    <n v="2488"/>
    <n v="-0.3"/>
    <n v="15858"/>
    <n v="1"/>
    <n v="0"/>
    <m/>
    <m/>
    <n v="1"/>
    <n v="0"/>
    <s v="Belgium"/>
    <s v="WIN_REGULAR"/>
    <n v="2024"/>
    <d v="2023-11-15T00:00:00"/>
    <s v="2023-11-15T19:45:00Z"/>
    <n v="1"/>
    <s v="Friendly Matches"/>
    <s v="MD9"/>
    <m/>
    <m/>
    <m/>
    <m/>
    <m/>
    <s v="FINISHED"/>
    <s v="GROUP_STAGE"/>
    <s v="FIRST"/>
    <s v="GROUP"/>
    <m/>
    <n v="70961"/>
    <s v="BEL"/>
    <n v="9811"/>
    <n v="50.826755599999998"/>
    <n v="4.6602193999999999"/>
    <n v="105"/>
    <n v="68"/>
    <s v="[{'phase': 'FIRST_HALF', 'time': {'minute': 2, 'second': 4}, 'international_name': 'Yannick Carrasco', 'club_shirt_name': 'CARRASCO', 'country_code': 'BEL', 'national_field_position': 'FORWARD', 'national_jersey_number': '11', 'goal_type': 'SCORED'}]"/>
    <m/>
    <m/>
    <m/>
    <s v="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"/>
    <s v="Leuven"/>
    <s v="Den Dreef"/>
    <s v="Den Dreef"/>
    <s v="Den Dreef"/>
    <s v="Den Dreef Stadium"/>
    <s v="Den Dreef"/>
    <x v="1"/>
    <n v="0"/>
    <m/>
  </r>
  <r>
    <n v="2039020"/>
    <s v="MEX"/>
    <s v="GER"/>
    <x v="63"/>
    <s v="Germany"/>
    <n v="0"/>
    <n v="0"/>
    <n v="2.5"/>
    <n v="398"/>
    <n v="2"/>
    <n v="2"/>
    <m/>
    <m/>
    <n v="2"/>
    <n v="2"/>
    <m/>
    <s v="DRAW"/>
    <n v="2024"/>
    <d v="2023-10-18T00:00:00"/>
    <s v="2023-10-18T00:00:00Z"/>
    <n v="-5"/>
    <s v="Friendly Matches"/>
    <s v="MD8"/>
    <m/>
    <m/>
    <m/>
    <m/>
    <m/>
    <s v="FINISHED"/>
    <s v="GROUP_STAGE"/>
    <s v="FIRST"/>
    <s v="GROUP"/>
    <m/>
    <n v="250005287"/>
    <s v="USA"/>
    <n v="0"/>
    <n v="0"/>
    <n v="0"/>
    <n v="0"/>
    <n v="0"/>
    <s v="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"/>
    <m/>
    <m/>
    <m/>
    <s v="[]"/>
    <s v="Chicago"/>
    <s v="Soldier Field Stadium"/>
    <s v="Soldier Field Stadium"/>
    <s v="Soldier Field Stadium"/>
    <s v="Soldier Field Stadium"/>
    <s v="Soldier Field Stadium"/>
    <x v="1"/>
    <n v="0"/>
    <m/>
  </r>
  <r>
    <n v="2038165"/>
    <s v="FRA"/>
    <s v="SCO"/>
    <x v="17"/>
    <s v="Scotland"/>
    <n v="1.2"/>
    <n v="401"/>
    <n v="-2.4"/>
    <n v="20868"/>
    <n v="4"/>
    <n v="1"/>
    <m/>
    <m/>
    <n v="4"/>
    <n v="1"/>
    <s v="France"/>
    <s v="WIN_REGULAR"/>
    <n v="2024"/>
    <d v="2023-10-17T00:00:00"/>
    <s v="2023-10-17T19:00:00Z"/>
    <n v="2"/>
    <s v="Friendly Matches"/>
    <s v="MD8"/>
    <m/>
    <m/>
    <m/>
    <m/>
    <m/>
    <s v="FINISHED"/>
    <s v="GROUP_STAGE"/>
    <s v="FIRST"/>
    <s v="GROUP"/>
    <m/>
    <n v="250001580"/>
    <s v="FRA"/>
    <n v="49966"/>
    <n v="50.611910999999999"/>
    <n v="3.130503"/>
    <n v="105"/>
    <n v="68"/>
    <s v="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"/>
    <m/>
    <m/>
    <m/>
    <s v="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"/>
    <s v="Villeneuve d'Ascq"/>
    <s v="Decathlon Arena Stade Pierre Mauroy"/>
    <s v="Stade Pierre Mauroy"/>
    <s v="Stade Pierre Mauroy"/>
    <s v="Stade Pierre Mauroy"/>
    <s v="Decathlon Arena Stade Pierre Mauroy"/>
    <x v="1"/>
    <n v="0"/>
    <m/>
  </r>
  <r>
    <n v="2037959"/>
    <s v="EST"/>
    <s v="THA"/>
    <x v="15"/>
    <s v="Thailand"/>
    <n v="0"/>
    <n v="0"/>
    <n v="0"/>
    <n v="0"/>
    <n v="1"/>
    <n v="1"/>
    <m/>
    <m/>
    <n v="1"/>
    <n v="1"/>
    <m/>
    <s v="DRAW"/>
    <n v="2024"/>
    <d v="2023-10-17T00:00:00"/>
    <s v="2023-10-17T16:00:00Z"/>
    <n v="3"/>
    <s v="Friendly Matches"/>
    <s v="MD8"/>
    <m/>
    <m/>
    <m/>
    <m/>
    <m/>
    <s v="FINISHED"/>
    <s v="GROUP_STAGE"/>
    <s v="FIRST"/>
    <s v="GROUP"/>
    <n v="1502"/>
    <n v="77966"/>
    <s v="EST"/>
    <n v="14336"/>
    <n v="59.421358300000001"/>
    <n v="24.732155599999999"/>
    <n v="105"/>
    <n v="68"/>
    <s v="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"/>
    <m/>
    <m/>
    <m/>
    <s v="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"/>
    <s v="Tallinn"/>
    <s v="A. Le Coq Arena"/>
    <s v="A. Le Coq Arena"/>
    <s v="LillekÃ¼la Stadium"/>
    <s v="LillekÃ¼la Stadium"/>
    <s v="A. Le Coq Arena"/>
    <x v="1"/>
    <n v="0"/>
    <m/>
  </r>
  <r>
    <n v="2039019"/>
    <s v="ALB"/>
    <s v="BUL"/>
    <x v="0"/>
    <s v="Bulgaria"/>
    <n v="-2.2000000000000002"/>
    <n v="48468"/>
    <n v="0"/>
    <n v="0"/>
    <n v="2"/>
    <n v="0"/>
    <m/>
    <m/>
    <n v="2"/>
    <n v="0"/>
    <s v="Albania"/>
    <s v="WIN_REGULAR"/>
    <n v="2024"/>
    <d v="2023-10-17T00:00:00"/>
    <s v="2023-10-17T16:00:00Z"/>
    <n v="2"/>
    <s v="Friendly Matches"/>
    <s v="MD8"/>
    <m/>
    <m/>
    <m/>
    <m/>
    <m/>
    <s v="FINISHED"/>
    <s v="GROUP_STAGE"/>
    <s v="FIRST"/>
    <s v="GROUP"/>
    <n v="17232"/>
    <n v="250003909"/>
    <s v="ALB"/>
    <n v="21160"/>
    <n v="41.318402800000001"/>
    <n v="19.823952800000001"/>
    <n v="105"/>
    <n v="68"/>
    <s v="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"/>
    <m/>
    <m/>
    <m/>
    <s v="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"/>
    <s v="Tirana"/>
    <s v="Air Albania Stadium"/>
    <s v="Air Albania Stadium"/>
    <s v="Arena KombÃ«tare"/>
    <s v="National Arena"/>
    <s v="Air Albania Stadium"/>
    <x v="1"/>
    <n v="0"/>
    <m/>
  </r>
  <r>
    <n v="2039018"/>
    <s v="MKD"/>
    <s v="ARM"/>
    <x v="34"/>
    <s v="Armenia"/>
    <n v="0"/>
    <n v="0"/>
    <n v="0"/>
    <n v="0"/>
    <n v="3"/>
    <n v="1"/>
    <m/>
    <m/>
    <n v="3"/>
    <n v="1"/>
    <s v="North Macedonia"/>
    <s v="WIN_REGULAR"/>
    <n v="2024"/>
    <d v="2023-10-17T00:00:00"/>
    <s v="2023-10-17T13:00:00Z"/>
    <n v="2"/>
    <s v="Friendly Matches"/>
    <s v="MD8"/>
    <m/>
    <m/>
    <m/>
    <m/>
    <m/>
    <s v="FINISHED"/>
    <s v="GROUP_STAGE"/>
    <s v="FIRST"/>
    <s v="GROUP"/>
    <n v="2075"/>
    <n v="66296"/>
    <s v="MKD"/>
    <n v="5655"/>
    <n v="41.446016700000001"/>
    <n v="22.637913900000001"/>
    <n v="105"/>
    <n v="68"/>
    <s v="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"/>
    <m/>
    <m/>
    <m/>
    <s v="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"/>
    <s v="Strumica"/>
    <s v="Stadion Mladost"/>
    <s v="Mladost"/>
    <s v="Stadion Mladost"/>
    <s v="Stadion Mladost"/>
    <s v="Stadion Mladost"/>
    <x v="1"/>
    <n v="0"/>
    <m/>
  </r>
  <r>
    <n v="2038799"/>
    <s v="USA"/>
    <s v="GER"/>
    <x v="64"/>
    <s v="Germany"/>
    <n v="0"/>
    <n v="0"/>
    <n v="2.5"/>
    <n v="398"/>
    <n v="1"/>
    <n v="3"/>
    <m/>
    <m/>
    <n v="1"/>
    <n v="3"/>
    <s v="Germany"/>
    <s v="WIN_REGULAR"/>
    <n v="2024"/>
    <d v="2023-10-14T00:00:00"/>
    <s v="2023-10-14T19:00:00Z"/>
    <n v="-4"/>
    <s v="Friendly Matches"/>
    <s v="MD7"/>
    <m/>
    <m/>
    <m/>
    <m/>
    <m/>
    <s v="FINISHED"/>
    <s v="GROUP_STAGE"/>
    <s v="FIRST"/>
    <s v="GROUP"/>
    <n v="37743"/>
    <n v="250005354"/>
    <s v="USA"/>
    <n v="0"/>
    <n v="0"/>
    <n v="0"/>
    <n v="0"/>
    <n v="0"/>
    <s v="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"/>
    <m/>
    <m/>
    <m/>
    <s v="[]"/>
    <s v="East Hartford"/>
    <s v="Pratt &amp; Whitney Stadium"/>
    <s v="Pratt &amp; Whitney Stadium"/>
    <s v="Pratt &amp; Whitney Stadium"/>
    <s v="Pratt &amp; Whitney Stadium"/>
    <s v="Pratt &amp; Whitney Stadium"/>
    <x v="1"/>
    <n v="0"/>
    <m/>
  </r>
  <r>
    <n v="2038798"/>
    <s v="ENG"/>
    <s v="AUS"/>
    <x v="13"/>
    <s v="Australia"/>
    <n v="0.3"/>
    <n v="451"/>
    <n v="0"/>
    <n v="0"/>
    <n v="1"/>
    <n v="0"/>
    <m/>
    <m/>
    <n v="1"/>
    <n v="0"/>
    <s v="England"/>
    <s v="WIN_REGULAR"/>
    <n v="2024"/>
    <d v="2023-10-13T00:00:00"/>
    <s v="2023-10-13T18:45:00Z"/>
    <n v="1"/>
    <s v="Friendly Matches"/>
    <s v="MD7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57, 'second': 58}, 'international_name': 'Ollie Watkins', 'club_shirt_name': 'Watkins', 'country_code': 'ENG', 'national_field_position': 'FORWARD', 'national_jersey_number': '19', 'goal_type': 'SCORED'}]"/>
    <m/>
    <m/>
    <m/>
    <s v="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"/>
    <s v="London"/>
    <s v="Wembley Stadium"/>
    <s v="Wembley Stadium"/>
    <s v="Wembley Stadium"/>
    <s v="Wembley Stadium"/>
    <s v="Wembley Stadium"/>
    <x v="1"/>
    <n v="0"/>
    <m/>
  </r>
  <r>
    <n v="2037957"/>
    <s v="SWE"/>
    <s v="MDA"/>
    <x v="49"/>
    <s v="Moldova"/>
    <n v="0"/>
    <n v="0"/>
    <n v="0"/>
    <n v="0"/>
    <n v="3"/>
    <n v="1"/>
    <m/>
    <m/>
    <n v="3"/>
    <n v="1"/>
    <s v="Sweden"/>
    <s v="WIN_REGULAR"/>
    <n v="2024"/>
    <d v="2023-10-12T00:00:00"/>
    <s v="2023-10-12T17:00:00Z"/>
    <n v="2"/>
    <s v="Friendly Matches"/>
    <s v="MD7"/>
    <m/>
    <m/>
    <m/>
    <m/>
    <m/>
    <s v="FINISHED"/>
    <s v="GROUP_STAGE"/>
    <s v="FIRST"/>
    <s v="GROUP"/>
    <n v="10097"/>
    <n v="250001872"/>
    <s v="SWE"/>
    <n v="50573"/>
    <n v="59.372500000000002"/>
    <n v="18"/>
    <n v="105"/>
    <n v="68"/>
    <s v="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"/>
    <s v="[{'phase': 'SECOND_HALF', 'time': {'minute': 74, 'second': 46}, 'international_name': 'Robin Quaison', 'club_shirt_name': 'Quaison', 'country_code': 'SWE', 'national_field_position': 'FORWARD', 'national_jersey_number': '22', 'penalty_type': 'MISSED'}]"/>
    <m/>
    <s v="[{'phase': 'SECOND_HALF', 'time': {'minute': 87, 'second': 28}, 'international_name': 'Artur Craciun', 'club_shirt_name': 'Craciun', 'country_code': 'MDA', 'national_field_position': 'DEFENDER', 'national_jersey_number': '14'}]"/>
    <s v="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"/>
    <s v="Solna"/>
    <s v="Friends Arena"/>
    <s v="Friends Arena"/>
    <s v="Friends Arena"/>
    <s v="Solna Arena"/>
    <s v="Friends Arena"/>
    <x v="1"/>
    <n v="0"/>
    <m/>
  </r>
  <r>
    <n v="2037562"/>
    <s v="GEO"/>
    <s v="THA"/>
    <x v="19"/>
    <s v="Thailand"/>
    <n v="-1.7"/>
    <n v="66820"/>
    <n v="0"/>
    <n v="0"/>
    <n v="8"/>
    <n v="0"/>
    <m/>
    <m/>
    <n v="8"/>
    <n v="0"/>
    <s v="Georgia"/>
    <s v="WIN_REGULAR"/>
    <n v="2024"/>
    <d v="2023-10-12T00:00:00"/>
    <s v="2023-10-12T16:00:00Z"/>
    <n v="4"/>
    <s v="Friendly Matches"/>
    <s v="MD7"/>
    <m/>
    <m/>
    <m/>
    <m/>
    <m/>
    <s v="FINISHED"/>
    <s v="GROUP_STAGE"/>
    <s v="FIRST"/>
    <s v="GROUP"/>
    <n v="9274"/>
    <n v="66195"/>
    <s v="GEO"/>
    <n v="22754"/>
    <n v="41.709827799999999"/>
    <n v="44.746205600000003"/>
    <n v="105"/>
    <n v="68"/>
    <s v="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"/>
    <m/>
    <m/>
    <m/>
    <s v="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"/>
    <s v="Tbilisi"/>
    <s v="Mikheil Meskhi I Stadium"/>
    <s v="Mikheil Meskhi Stadioni"/>
    <s v="Mikheil Meskhi I Stadium"/>
    <s v="Meskhi Stadium"/>
    <s v="Mikheil Meskhi I Stadium"/>
    <x v="1"/>
    <n v="0"/>
    <m/>
  </r>
  <r>
    <n v="2039567"/>
    <s v="MNE"/>
    <s v="LIB"/>
    <x v="36"/>
    <s v="Lebanon"/>
    <n v="0"/>
    <n v="0"/>
    <n v="0"/>
    <n v="0"/>
    <n v="3"/>
    <n v="2"/>
    <m/>
    <m/>
    <n v="3"/>
    <n v="2"/>
    <s v="Montenegro"/>
    <s v="WIN_REGULAR"/>
    <n v="2024"/>
    <d v="2023-10-12T00:00:00"/>
    <s v="2023-10-12T16:00:00Z"/>
    <n v="2"/>
    <s v="Friendly Matches"/>
    <s v="MD7"/>
    <m/>
    <m/>
    <m/>
    <m/>
    <m/>
    <s v="FINISHED"/>
    <s v="GROUP_STAGE"/>
    <s v="FIRST"/>
    <s v="GROUP"/>
    <n v="1337"/>
    <n v="62907"/>
    <s v="MNE"/>
    <n v="11563"/>
    <n v="42.445561099999999"/>
    <n v="19.264344399999999"/>
    <n v="105"/>
    <n v="68"/>
    <s v="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"/>
    <m/>
    <m/>
    <m/>
    <s v="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561"/>
    <s v="WAL"/>
    <s v="GIB"/>
    <x v="52"/>
    <s v="Gibraltar"/>
    <n v="0"/>
    <n v="0"/>
    <n v="0"/>
    <n v="0"/>
    <n v="4"/>
    <n v="0"/>
    <m/>
    <m/>
    <n v="4"/>
    <n v="0"/>
    <s v="Wales"/>
    <s v="WIN_REGULAR"/>
    <n v="2024"/>
    <d v="2023-10-11T00:00:00"/>
    <s v="2023-10-11T18:45:00Z"/>
    <n v="1"/>
    <s v="Friendly Matches"/>
    <s v="MD7"/>
    <m/>
    <m/>
    <m/>
    <m/>
    <m/>
    <s v="FINISHED"/>
    <s v="GROUP_STAGE"/>
    <s v="FIRST"/>
    <s v="GROUP"/>
    <m/>
    <n v="62426"/>
    <s v="WAL"/>
    <n v="9250"/>
    <n v="53.051974999999999"/>
    <n v="-3.0038778000000002"/>
    <n v="102"/>
    <n v="66"/>
    <s v="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"/>
    <m/>
    <m/>
    <m/>
    <s v="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"/>
    <s v="Wrexham"/>
    <s v="Racecourse Ground"/>
    <s v="Racecourse Ground"/>
    <s v="Racecourse Ground"/>
    <s v="Racecourse Ground"/>
    <s v="Racecourse Ground"/>
    <x v="1"/>
    <n v="0"/>
    <m/>
  </r>
  <r>
    <n v="2038293"/>
    <s v="GER"/>
    <s v="FRA"/>
    <x v="53"/>
    <s v="France"/>
    <n v="2.5"/>
    <n v="398"/>
    <n v="1.2"/>
    <n v="401"/>
    <n v="2"/>
    <n v="1"/>
    <m/>
    <m/>
    <n v="2"/>
    <n v="1"/>
    <s v="Germany"/>
    <s v="WIN_REGULAR"/>
    <n v="2024"/>
    <d v="2023-09-12T00:00:00"/>
    <s v="2023-09-12T19:00:00Z"/>
    <n v="2"/>
    <s v="Friendly Matches"/>
    <s v="MD6"/>
    <m/>
    <m/>
    <m/>
    <m/>
    <m/>
    <s v="FINISHED"/>
    <s v="GROUP_STAGE"/>
    <s v="FIRST"/>
    <s v="GROUP"/>
    <m/>
    <n v="57798"/>
    <s v="GER"/>
    <n v="81365"/>
    <n v="51.492588900000001"/>
    <n v="7.4517721999999997"/>
    <n v="105"/>
    <n v="68"/>
    <s v="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"/>
    <m/>
    <m/>
    <m/>
    <s v="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"/>
    <s v="Dortmund"/>
    <s v="Signal Iduna Park"/>
    <s v="BVB Stadion Dortmund"/>
    <s v="BVB Stadion Dortmund"/>
    <s v="BVB Stadion Dortmund"/>
    <s v="Signal Iduna Park"/>
    <x v="1"/>
    <n v="0"/>
    <m/>
  </r>
  <r>
    <n v="2037516"/>
    <s v="SCO"/>
    <s v="ENG"/>
    <x v="43"/>
    <s v="England"/>
    <n v="-2.4"/>
    <n v="20868"/>
    <n v="0.3"/>
    <n v="451"/>
    <n v="1"/>
    <n v="3"/>
    <m/>
    <m/>
    <n v="1"/>
    <n v="3"/>
    <s v="England"/>
    <s v="WIN_REGULAR"/>
    <n v="2024"/>
    <d v="2023-09-12T00:00:00"/>
    <s v="2023-09-12T18:45:00Z"/>
    <n v="1"/>
    <s v="Friendly Matches"/>
    <s v="MD6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"/>
    <m/>
    <m/>
    <m/>
    <s v="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"/>
    <s v="Glasgow"/>
    <s v="Hampden Park"/>
    <s v="Hampden Park"/>
    <s v="Hampden Park"/>
    <s v="Hampden Park"/>
    <s v="Hampden Park"/>
    <x v="1"/>
    <n v="0"/>
    <m/>
  </r>
  <r>
    <n v="2037559"/>
    <s v="AZE"/>
    <s v="JOR"/>
    <x v="4"/>
    <s v="Jordan"/>
    <n v="0"/>
    <n v="0"/>
    <n v="0"/>
    <n v="0"/>
    <n v="2"/>
    <n v="1"/>
    <m/>
    <m/>
    <n v="2"/>
    <n v="1"/>
    <s v="Azerbaijan"/>
    <s v="WIN_REGULAR"/>
    <n v="2024"/>
    <d v="2023-09-12T00:00:00"/>
    <s v="2023-09-12T16:00:00Z"/>
    <n v="4"/>
    <s v="Friendly Matches"/>
    <s v="MD6"/>
    <m/>
    <m/>
    <m/>
    <m/>
    <m/>
    <s v="FINISHED"/>
    <s v="GROUP_STAGE"/>
    <s v="FIRST"/>
    <s v="GROUP"/>
    <m/>
    <n v="250001297"/>
    <s v="AZE"/>
    <n v="6700"/>
    <n v="40.481057999999997"/>
    <n v="50.145446"/>
    <n v="105"/>
    <n v="68"/>
    <s v="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"/>
    <m/>
    <m/>
    <m/>
    <s v="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38797"/>
    <s v="JPN"/>
    <s v="TUR"/>
    <x v="65"/>
    <s v="Turkey"/>
    <n v="0"/>
    <n v="0"/>
    <n v="1.7"/>
    <n v="5515"/>
    <n v="4"/>
    <n v="2"/>
    <m/>
    <m/>
    <n v="4"/>
    <n v="2"/>
    <s v="Japan"/>
    <s v="WIN_REGULAR"/>
    <n v="2024"/>
    <d v="2023-09-12T00:00:00"/>
    <s v="2023-09-12T12:23:00Z"/>
    <n v="2"/>
    <s v="Friendly Matches"/>
    <s v="MD6"/>
    <m/>
    <m/>
    <m/>
    <m/>
    <m/>
    <s v="FINISHED"/>
    <s v="GROUP_STAGE"/>
    <s v="FIRST"/>
    <s v="GROUP"/>
    <m/>
    <n v="1100036"/>
    <s v="BEL"/>
    <n v="20433"/>
    <n v="51.005025000000003"/>
    <n v="5.5333028000000004"/>
    <n v="105"/>
    <n v="68"/>
    <s v="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"/>
    <m/>
    <m/>
    <m/>
    <s v="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"/>
    <s v="Genk"/>
    <s v="Luminus Arena"/>
    <s v="KRC Genk Arena"/>
    <s v="KRC Genk Arena"/>
    <s v="KRC Genk Arena"/>
    <s v="Luminus Arena"/>
    <x v="1"/>
    <n v="0"/>
    <m/>
  </r>
  <r>
    <n v="2037515"/>
    <s v="HUN"/>
    <s v="CZE"/>
    <x v="22"/>
    <s v="Czechia"/>
    <n v="-1.5"/>
    <n v="40918"/>
    <n v="-1.4"/>
    <n v="15861"/>
    <n v="1"/>
    <n v="1"/>
    <m/>
    <m/>
    <n v="1"/>
    <n v="1"/>
    <m/>
    <s v="DRAW"/>
    <n v="2024"/>
    <d v="2023-09-10T00:00:00"/>
    <s v="2023-09-10T16:00:00Z"/>
    <n v="2"/>
    <s v="Friendly Matches"/>
    <s v="MD6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"/>
    <m/>
    <m/>
    <m/>
    <s v="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"/>
    <s v="Budapest"/>
    <s v="PuskÃ¡s ArÃ©na"/>
    <s v="PuskÃ¡s ArÃ©na"/>
    <s v="PuskÃ¡s ArÃ©na"/>
    <s v="PuskÃ¡s ArÃ©na"/>
    <s v="PuskÃ¡s ArÃ©na"/>
    <x v="1"/>
    <n v="0"/>
    <m/>
  </r>
  <r>
    <n v="2038292"/>
    <s v="GER"/>
    <s v="JPN"/>
    <x v="53"/>
    <s v="Japan"/>
    <n v="2.5"/>
    <n v="398"/>
    <n v="0"/>
    <n v="0"/>
    <n v="1"/>
    <n v="4"/>
    <m/>
    <m/>
    <n v="1"/>
    <n v="4"/>
    <s v="Japan"/>
    <s v="WIN_REGULAR"/>
    <n v="2024"/>
    <d v="2023-09-09T00:00:00"/>
    <s v="2023-09-09T18:45:00Z"/>
    <n v="2"/>
    <s v="Friendly Matches"/>
    <s v="MD5"/>
    <m/>
    <m/>
    <m/>
    <m/>
    <m/>
    <s v="FINISHED"/>
    <s v="GROUP_STAGE"/>
    <s v="FIRST"/>
    <s v="GROUP"/>
    <n v="24980"/>
    <n v="83488"/>
    <s v="GER"/>
    <n v="26244"/>
    <n v="52.425386099999997"/>
    <n v="10.7993194"/>
    <n v="105"/>
    <n v="68"/>
    <s v="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"/>
    <m/>
    <m/>
    <m/>
    <s v="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"/>
    <s v="Wolfsburg"/>
    <s v="Volkswagen Arena"/>
    <s v="VfL Wolfsburg Arena"/>
    <s v="VfL Wolfsburg Arena"/>
    <s v="VfL Wolfsburg Arena"/>
    <s v="Volkswagen Arena"/>
    <x v="1"/>
    <n v="0"/>
    <m/>
  </r>
  <r>
    <n v="2038796"/>
    <s v="WAL"/>
    <s v="KOR"/>
    <x v="52"/>
    <s v="Korea Republic"/>
    <n v="0"/>
    <n v="0"/>
    <n v="0"/>
    <n v="0"/>
    <n v="0"/>
    <n v="0"/>
    <m/>
    <m/>
    <n v="0"/>
    <n v="0"/>
    <m/>
    <s v="DRAW"/>
    <n v="2024"/>
    <d v="2023-09-07T00:00:00"/>
    <s v="2023-09-07T18:45:00Z"/>
    <n v="1"/>
    <s v="Friendly Matches"/>
    <s v="MD5"/>
    <m/>
    <m/>
    <m/>
    <m/>
    <m/>
    <s v="FINISHED"/>
    <s v="GROUP_STAGE"/>
    <s v="FIRST"/>
    <s v="GROUP"/>
    <m/>
    <n v="250001108"/>
    <s v="WAL"/>
    <n v="33322"/>
    <n v="51.474536999999998"/>
    <n v="-3.2008179999999999"/>
    <n v="105"/>
    <n v="68"/>
    <m/>
    <m/>
    <m/>
    <m/>
    <s v="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"/>
    <s v="Cardiff"/>
    <s v="Cardiff City Stadium"/>
    <s v="Cardiff City Stadium"/>
    <s v="Cardiff City Stadium"/>
    <s v="Cardiff City Stadium"/>
    <s v="Cardiff City Stadium"/>
    <x v="1"/>
    <n v="0"/>
    <m/>
  </r>
  <r>
    <n v="2038897"/>
    <s v="AUT"/>
    <s v="MDA"/>
    <x v="3"/>
    <s v="Moldova"/>
    <n v="-1.2"/>
    <n v="6048"/>
    <n v="0"/>
    <n v="0"/>
    <n v="1"/>
    <n v="1"/>
    <m/>
    <m/>
    <n v="1"/>
    <n v="1"/>
    <m/>
    <s v="DRAW"/>
    <n v="2024"/>
    <d v="2023-09-07T00:00:00"/>
    <s v="2023-09-07T18:30:00Z"/>
    <n v="2"/>
    <s v="Friendly Matches"/>
    <s v="MD5"/>
    <m/>
    <m/>
    <m/>
    <m/>
    <m/>
    <s v="FINISHED"/>
    <s v="GROUP_STAGE"/>
    <s v="FIRST"/>
    <s v="GROUP"/>
    <n v="13200"/>
    <n v="250005080"/>
    <s v="AUT"/>
    <n v="17091"/>
    <n v="48.292726000000002"/>
    <n v="14.275684"/>
    <n v="105"/>
    <n v="68"/>
    <s v="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"/>
    <m/>
    <m/>
    <m/>
    <s v="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"/>
    <s v="Linz"/>
    <s v="Raiffeisen Arena"/>
    <s v="OberÃ¶sterreich Arena"/>
    <s v="OberÃ¶sterreich Arena"/>
    <s v="Marco Luckner"/>
    <s v="Raiffeisen Arena"/>
    <x v="1"/>
    <n v="0"/>
    <m/>
  </r>
  <r>
    <n v="2037560"/>
    <s v="NOR"/>
    <s v="JOR"/>
    <x v="39"/>
    <s v="Jordan"/>
    <n v="0"/>
    <n v="0"/>
    <n v="0"/>
    <n v="0"/>
    <n v="6"/>
    <n v="0"/>
    <m/>
    <m/>
    <n v="6"/>
    <n v="0"/>
    <s v="Norway"/>
    <s v="WIN_REGULAR"/>
    <n v="2024"/>
    <d v="2023-09-07T00:00:00"/>
    <s v="2023-09-07T17:00:00Z"/>
    <n v="2"/>
    <s v="Friendly Matches"/>
    <s v="MD5"/>
    <m/>
    <m/>
    <m/>
    <m/>
    <m/>
    <s v="FINISHED"/>
    <s v="GROUP_STAGE"/>
    <s v="FIRST"/>
    <s v="GROUP"/>
    <m/>
    <n v="62397"/>
    <s v="NOR"/>
    <n v="27184"/>
    <n v="59.949047200000003"/>
    <n v="10.7342139"/>
    <n v="105"/>
    <n v="68"/>
    <s v="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"/>
    <m/>
    <m/>
    <m/>
    <s v="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38997"/>
    <s v="BUL"/>
    <s v="IRN"/>
    <x v="8"/>
    <s v="Iran"/>
    <n v="0"/>
    <n v="0"/>
    <n v="0"/>
    <n v="0"/>
    <n v="0"/>
    <n v="1"/>
    <m/>
    <m/>
    <n v="0"/>
    <n v="1"/>
    <s v="Iran"/>
    <s v="WIN_REGULAR"/>
    <n v="2024"/>
    <d v="2023-09-07T00:00:00"/>
    <s v="2023-09-07T16:00:00Z"/>
    <n v="3"/>
    <s v="Friendly Matches"/>
    <s v="MD5"/>
    <m/>
    <m/>
    <m/>
    <m/>
    <m/>
    <s v="FINISHED"/>
    <s v="GROUP_STAGE"/>
    <s v="FIRST"/>
    <s v="GROUP"/>
    <n v="13253"/>
    <n v="63031"/>
    <s v="BUL"/>
    <n v="18562"/>
    <n v="42.139905599999999"/>
    <n v="24.764383299999999"/>
    <n v="105"/>
    <n v="68"/>
    <s v="[{'phase': 'FIRST_HALF', 'time': {'minute': 14, 'second': 1}, 'international_name': 'Mohammad Mohebi', 'club_shirt_name': 'Mohebi', 'country_code': 'IRN', 'national_field_position': 'MIDFIELDER', 'national_jersey_number': '10', 'goal_type': 'SCORED'}]"/>
    <m/>
    <m/>
    <m/>
    <s v="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"/>
    <s v="Plovdiv"/>
    <s v="Hristo Botev"/>
    <s v="Hristo Botev"/>
    <s v="Hristo Botev"/>
    <s v="Hristo Botev"/>
    <s v="Hristo Botev"/>
    <x v="1"/>
    <n v="0"/>
    <m/>
  </r>
  <r>
    <n v="2038996"/>
    <s v="MLT"/>
    <s v="GIB"/>
    <x v="35"/>
    <s v="Gibraltar"/>
    <n v="0"/>
    <n v="0"/>
    <n v="0"/>
    <n v="0"/>
    <n v="1"/>
    <n v="0"/>
    <m/>
    <m/>
    <n v="1"/>
    <n v="0"/>
    <s v="Malta"/>
    <s v="WIN_REGULAR"/>
    <n v="2024"/>
    <d v="2023-09-06T00:00:00"/>
    <s v="2023-09-06T18:00:00Z"/>
    <n v="2"/>
    <s v="Friendly Matches"/>
    <s v="MD5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SECOND_HALF', 'time': {'minute': 58, 'second': 56}, 'international_name': 'Joseph Mbong', 'club_shirt_name': 'Mbong', 'country_code': 'MLT', 'national_field_position': 'MIDFIELDER', 'national_jersey_number': '7', 'goal_type': 'SCORED'}]"/>
    <m/>
    <m/>
    <m/>
    <s v="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"/>
    <s v="Ta' Qali"/>
    <s v="National Stadium"/>
    <s v="National Stadium"/>
    <s v="National Stadium"/>
    <s v="National Stadium"/>
    <s v="National Stadium"/>
    <x v="1"/>
    <n v="0"/>
    <m/>
  </r>
  <r>
    <n v="2037960"/>
    <s v="GER"/>
    <s v="COL"/>
    <x v="53"/>
    <s v="Colombia"/>
    <n v="2.5"/>
    <n v="398"/>
    <n v="0"/>
    <n v="0"/>
    <n v="0"/>
    <n v="2"/>
    <m/>
    <m/>
    <n v="0"/>
    <n v="2"/>
    <s v="Colombia"/>
    <s v="WIN_REGULAR"/>
    <n v="2024"/>
    <d v="2023-06-20T00:00:00"/>
    <s v="2023-06-20T18:45:00Z"/>
    <n v="2"/>
    <s v="Friendly Matches"/>
    <s v="MD4"/>
    <m/>
    <m/>
    <m/>
    <m/>
    <m/>
    <s v="FINISHED"/>
    <s v="GROUP_STAGE"/>
    <s v="FIRST"/>
    <s v="GROUP"/>
    <m/>
    <n v="79089"/>
    <s v="GER"/>
    <n v="54740"/>
    <n v="51.554541700000001"/>
    <n v="7.0675694"/>
    <n v="105"/>
    <n v="68"/>
    <s v="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"/>
    <m/>
    <m/>
    <m/>
    <s v="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"/>
    <s v="Gelsenkirchen"/>
    <s v="Veltins Arena"/>
    <s v="Arena AufSchalke"/>
    <s v="Arena AufSchalke"/>
    <s v="Arena AufSchalke"/>
    <s v="Veltins Arena"/>
    <x v="1"/>
    <n v="0"/>
    <m/>
  </r>
  <r>
    <n v="2037514"/>
    <s v="MNE"/>
    <s v="CZE"/>
    <x v="36"/>
    <s v="Czechia"/>
    <n v="0"/>
    <n v="0"/>
    <n v="-1.4"/>
    <n v="15861"/>
    <n v="1"/>
    <n v="4"/>
    <m/>
    <m/>
    <n v="1"/>
    <n v="4"/>
    <s v="Czechia"/>
    <s v="WIN_REGULAR"/>
    <n v="2024"/>
    <d v="2023-06-20T00:00:00"/>
    <s v="2023-06-20T16:00:00Z"/>
    <n v="2"/>
    <s v="Friendly Matches"/>
    <s v="MD4"/>
    <m/>
    <m/>
    <m/>
    <m/>
    <m/>
    <s v="FINISHED"/>
    <s v="GROUP_STAGE"/>
    <s v="FIRST"/>
    <s v="GROUP"/>
    <n v="1792"/>
    <n v="62907"/>
    <s v="MNE"/>
    <n v="11563"/>
    <n v="42.445561099999999"/>
    <n v="19.264344399999999"/>
    <n v="105"/>
    <n v="68"/>
    <s v="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"/>
    <m/>
    <m/>
    <m/>
    <s v="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956"/>
    <s v="POL"/>
    <s v="GER"/>
    <x v="40"/>
    <s v="Germany"/>
    <n v="-0.1"/>
    <n v="17538"/>
    <n v="2.5"/>
    <n v="398"/>
    <n v="1"/>
    <n v="0"/>
    <m/>
    <m/>
    <n v="1"/>
    <n v="0"/>
    <s v="Poland"/>
    <s v="WIN_REGULAR"/>
    <n v="2024"/>
    <d v="2023-06-16T00:00:00"/>
    <s v="2023-06-16T18:45:00Z"/>
    <n v="2"/>
    <s v="Friendly Matches"/>
    <s v="MD3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31, 'second': 12}, 'international_name': 'Jakub Kiwior', 'club_shirt_name': 'Kiwior', 'country_code': 'POL', 'national_field_position': 'DEFENDER', 'national_jersey_number': '14', 'goal_type': 'SCORED'}]"/>
    <m/>
    <m/>
    <m/>
    <s v="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"/>
    <s v="Warsaw"/>
    <s v="PGE Narodowy"/>
    <s v="PGE Narodowy"/>
    <s v="Stadion Narodowy"/>
    <s v="Stadion Narodowy"/>
    <s v="PGE Narodowy"/>
    <x v="1"/>
    <n v="0"/>
    <m/>
  </r>
  <r>
    <n v="2038164"/>
    <s v="SRB"/>
    <s v="JOR"/>
    <x v="45"/>
    <s v="Jordan"/>
    <n v="-0.3"/>
    <n v="15858"/>
    <n v="0"/>
    <n v="0"/>
    <n v="3"/>
    <n v="2"/>
    <m/>
    <m/>
    <n v="3"/>
    <n v="2"/>
    <s v="Serbia"/>
    <s v="WIN_REGULAR"/>
    <n v="2024"/>
    <d v="2023-06-16T00:00:00"/>
    <s v="2023-06-16T18:30:00Z"/>
    <n v="2"/>
    <s v="Friendly Matches"/>
    <s v="MD3"/>
    <m/>
    <m/>
    <m/>
    <m/>
    <m/>
    <s v="FINISHED"/>
    <s v="GROUP_STAGE"/>
    <s v="FIRST"/>
    <s v="GROUP"/>
    <n v="8854"/>
    <n v="62718"/>
    <s v="AUT"/>
    <n v="14500"/>
    <n v="48.162413999999998"/>
    <n v="16.386578"/>
    <n v="105"/>
    <n v="68"/>
    <s v="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"/>
    <m/>
    <m/>
    <m/>
    <s v="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"/>
    <s v="Vienna"/>
    <s v="Generali Arena"/>
    <s v="Generali Arena"/>
    <s v="Viola Park"/>
    <s v="Viola Park"/>
    <s v="Generali Arena"/>
    <x v="1"/>
    <n v="0"/>
    <m/>
  </r>
  <r>
    <n v="2037691"/>
    <s v="SWE"/>
    <s v="NZL"/>
    <x v="49"/>
    <s v="New Zealand"/>
    <n v="0"/>
    <n v="0"/>
    <n v="0"/>
    <n v="0"/>
    <n v="4"/>
    <n v="1"/>
    <m/>
    <m/>
    <n v="4"/>
    <n v="1"/>
    <s v="Sweden"/>
    <s v="WIN_REGULAR"/>
    <n v="2024"/>
    <d v="2023-06-16T00:00:00"/>
    <s v="2023-06-16T17:00:00Z"/>
    <n v="2"/>
    <s v="Friendly Matches"/>
    <s v="MD3"/>
    <m/>
    <m/>
    <m/>
    <m/>
    <m/>
    <s v="FINISHED"/>
    <s v="GROUP_STAGE"/>
    <s v="FIRST"/>
    <s v="GROUP"/>
    <n v="20528"/>
    <n v="250001872"/>
    <s v="SWE"/>
    <n v="50573"/>
    <n v="59.372500000000002"/>
    <n v="18"/>
    <n v="105"/>
    <n v="68"/>
    <s v="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"/>
    <m/>
    <m/>
    <m/>
    <s v="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"/>
    <s v="Solna"/>
    <s v="Friends Arena"/>
    <s v="Friends Arena"/>
    <s v="Friends Arena"/>
    <s v="Solna Arena"/>
    <s v="Friends Arena"/>
    <x v="1"/>
    <n v="0"/>
    <m/>
  </r>
  <r>
    <n v="2037958"/>
    <s v="GER"/>
    <s v="UKR"/>
    <x v="53"/>
    <s v="Ukraine"/>
    <n v="2.5"/>
    <n v="398"/>
    <n v="-0.3"/>
    <n v="20062"/>
    <n v="3"/>
    <n v="3"/>
    <m/>
    <m/>
    <n v="3"/>
    <n v="3"/>
    <m/>
    <s v="DRAW"/>
    <n v="2024"/>
    <d v="2023-06-12T00:00:00"/>
    <s v="2023-06-12T16:00:00Z"/>
    <n v="2"/>
    <s v="Friendly Matches"/>
    <s v="MD3"/>
    <m/>
    <m/>
    <m/>
    <m/>
    <m/>
    <s v="FINISHED"/>
    <s v="GROUP_STAGE"/>
    <s v="FIRST"/>
    <s v="GROUP"/>
    <n v="35795"/>
    <n v="62853"/>
    <s v="GER"/>
    <n v="37441"/>
    <n v="53.066458300000001"/>
    <n v="8.8375638999999993"/>
    <n v="105"/>
    <n v="68"/>
    <s v="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"/>
    <m/>
    <m/>
    <m/>
    <s v="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"/>
    <s v="Bremen"/>
    <s v="wohninvest-WESERSTADION"/>
    <s v="Weserstadion"/>
    <s v="Weserstadion"/>
    <s v="Weserstadion"/>
    <s v="wohninvest-WESERSTADION"/>
    <x v="1"/>
    <n v="0"/>
    <m/>
  </r>
  <r>
    <n v="2038232"/>
    <s v="LUX"/>
    <s v="MLT"/>
    <x v="31"/>
    <s v="Malta"/>
    <n v="0"/>
    <n v="0"/>
    <n v="0"/>
    <n v="0"/>
    <n v="0"/>
    <n v="1"/>
    <m/>
    <m/>
    <n v="0"/>
    <n v="1"/>
    <s v="Malta"/>
    <s v="WIN_REGULAR"/>
    <n v="2024"/>
    <d v="2023-06-09T00:00:00"/>
    <s v="2023-06-09T18:15:00Z"/>
    <n v="2"/>
    <s v="Friendly Matches"/>
    <s v="MD3"/>
    <m/>
    <m/>
    <m/>
    <m/>
    <m/>
    <s v="FINISHED"/>
    <s v="GROUP_STAGE"/>
    <s v="FIRST"/>
    <s v="GROUP"/>
    <n v="4028"/>
    <n v="250004209"/>
    <s v="LUX"/>
    <n v="9374"/>
    <n v="49.581375000000001"/>
    <n v="6.1210659999999999"/>
    <n v="105"/>
    <n v="68"/>
    <s v="[{'phase': 'SECOND_HALF', 'time': {'minute': 64, 'second': 20}, 'international_name': 'Kyrian Nwoko', 'club_shirt_name': 'Nwoko', 'country_code': 'MLT', 'national_field_position': 'FORWARD', 'national_jersey_number': '17', 'goal_type': 'SCORED'}]"/>
    <m/>
    <m/>
    <m/>
    <s v="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"/>
    <s v="Luxembourg"/>
    <s v="Stade de Luxembourg"/>
    <s v="Stade de Luxembourg"/>
    <s v="Stade de Luxembourg"/>
    <s v="Stade de Luxembourg"/>
    <s v="Stade de Luxembourg"/>
    <x v="1"/>
    <n v="0"/>
    <m/>
  </r>
  <r>
    <n v="2037513"/>
    <s v="GER"/>
    <s v="BEL"/>
    <x v="53"/>
    <s v="Belgium"/>
    <n v="2.5"/>
    <n v="398"/>
    <n v="1.1000000000000001"/>
    <n v="2488"/>
    <n v="2"/>
    <n v="3"/>
    <m/>
    <m/>
    <n v="2"/>
    <n v="3"/>
    <s v="Belgium"/>
    <s v="WIN_REGULAR"/>
    <n v="2024"/>
    <d v="2023-03-28T00:00:00"/>
    <s v="2023-03-28T18:45:00Z"/>
    <n v="2"/>
    <s v="Friendly Matches"/>
    <s v="MD2"/>
    <m/>
    <m/>
    <m/>
    <m/>
    <m/>
    <s v="FINISHED"/>
    <s v="GROUP_STAGE"/>
    <s v="FIRST"/>
    <s v="GROUP"/>
    <n v="42910"/>
    <n v="52864"/>
    <s v="GER"/>
    <n v="45134"/>
    <n v="50.933505599999997"/>
    <n v="6.8749944000000003"/>
    <n v="105"/>
    <n v="68"/>
    <s v="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"/>
    <m/>
    <m/>
    <m/>
    <s v="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"/>
    <s v="Cologne"/>
    <s v="RheinEnergieStadion"/>
    <s v="RheinEnergieStadion"/>
    <s v="Stadion KÃ¶ln"/>
    <s v="Cologne Stadium"/>
    <s v="RheinEnergieStadion"/>
    <x v="1"/>
    <n v="0"/>
    <m/>
  </r>
  <r>
    <n v="2037512"/>
    <s v="ARM"/>
    <s v="CYP"/>
    <x v="2"/>
    <s v="Cyprus"/>
    <n v="0"/>
    <n v="0"/>
    <n v="0"/>
    <n v="0"/>
    <n v="2"/>
    <n v="2"/>
    <m/>
    <m/>
    <n v="2"/>
    <n v="2"/>
    <m/>
    <s v="DRAW"/>
    <n v="2024"/>
    <d v="2023-03-28T00:00:00"/>
    <s v="2023-03-28T15:00:00Z"/>
    <n v="4"/>
    <s v="Friendly Matches"/>
    <s v="MD2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"/>
    <m/>
    <m/>
    <s v="[{'phase': 'SECOND_HALF', 'time': {'minute': 89, 'second': 1}, 'international_name': 'Kostakis Artymatas', 'club_shirt_name': 'K. Artymatas', 'country_code': 'CYP', 'national_field_position': 'MIDFIELDER', 'national_jersey_number': '18'}]"/>
    <s v="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37511"/>
    <s v="MKD"/>
    <s v="FRO"/>
    <x v="34"/>
    <s v="Faroe Islands"/>
    <n v="0"/>
    <n v="0"/>
    <n v="0"/>
    <n v="0"/>
    <n v="1"/>
    <n v="0"/>
    <m/>
    <m/>
    <n v="1"/>
    <n v="0"/>
    <s v="North Macedonia"/>
    <s v="WIN_REGULAR"/>
    <n v="2024"/>
    <d v="2023-03-27T00:00:00"/>
    <s v="2023-03-27T16:00:00Z"/>
    <n v="2"/>
    <s v="Friendly Matches"/>
    <s v="MD2"/>
    <m/>
    <m/>
    <m/>
    <m/>
    <m/>
    <s v="FINISHED"/>
    <s v="GROUP_STAGE"/>
    <s v="FIRST"/>
    <s v="GROUP"/>
    <m/>
    <n v="63799"/>
    <s v="MKD"/>
    <n v="32483"/>
    <n v="42.005763899999998"/>
    <n v="21.425588900000001"/>
    <n v="105"/>
    <n v="68"/>
    <s v="[{'phase': 'SECOND_HALF', 'time': {'minute': 81, 'second': 58}, 'international_name': 'Bojan Miovski', 'club_shirt_name': 'Miovski', 'country_code': 'MKD', 'national_field_position': 'MIDFIELDER', 'national_jersey_number': '9', 'goal_type': 'SCORED'}]"/>
    <m/>
    <m/>
    <m/>
    <s v="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"/>
    <s v="Skopje"/>
    <s v="National Arena Todor Proeski"/>
    <s v="National Arena Todor Proeski"/>
    <s v="National Arena Todor Proeski "/>
    <s v="National Arena Todor Proeski "/>
    <s v="National Arena Todor Proeski"/>
    <x v="1"/>
    <n v="0"/>
    <m/>
  </r>
  <r>
    <n v="2037690"/>
    <s v="GRE"/>
    <s v="LTU"/>
    <x v="21"/>
    <s v="Lithuania"/>
    <n v="0"/>
    <n v="0"/>
    <n v="0"/>
    <n v="0"/>
    <n v="0"/>
    <n v="0"/>
    <m/>
    <m/>
    <n v="0"/>
    <n v="0"/>
    <m/>
    <s v="DRAW"/>
    <n v="2024"/>
    <d v="2023-03-27T00:00:00"/>
    <s v="2023-03-27T16:00:00Z"/>
    <n v="3"/>
    <s v="Friendly Matches"/>
    <s v="MD2"/>
    <m/>
    <m/>
    <m/>
    <m/>
    <m/>
    <s v="FINISHED"/>
    <s v="GROUP_STAGE"/>
    <s v="FIRST"/>
    <s v="GROUP"/>
    <n v="11950"/>
    <n v="250004933"/>
    <s v="GRE"/>
    <n v="31100"/>
    <n v="38.037242399999997"/>
    <n v="23.741695400000001"/>
    <n v="105"/>
    <n v="68"/>
    <m/>
    <m/>
    <m/>
    <m/>
    <s v="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"/>
    <s v="Athens"/>
    <s v="OPAP Arena"/>
    <s v="AEK Arena"/>
    <s v="AEK Arena"/>
    <s v="AEK Arena"/>
    <s v="OPAP Arena"/>
    <x v="1"/>
    <n v="0"/>
    <m/>
  </r>
  <r>
    <n v="2037510"/>
    <s v="GER"/>
    <s v="PER"/>
    <x v="53"/>
    <s v="Peru"/>
    <n v="2.5"/>
    <n v="398"/>
    <n v="0"/>
    <n v="0"/>
    <n v="2"/>
    <n v="0"/>
    <m/>
    <m/>
    <n v="2"/>
    <n v="0"/>
    <s v="Germany"/>
    <s v="WIN_REGULAR"/>
    <n v="2024"/>
    <d v="2023-03-25T00:00:00"/>
    <s v="2023-03-25T19:45:00Z"/>
    <n v="1"/>
    <s v="Friendly Matches"/>
    <s v="MD1"/>
    <m/>
    <m/>
    <m/>
    <m/>
    <m/>
    <s v="FINISHED"/>
    <s v="GROUP_STAGE"/>
    <s v="FIRST"/>
    <s v="GROUP"/>
    <n v="25384"/>
    <n v="250001299"/>
    <s v="GER"/>
    <n v="26500"/>
    <n v="49.987986999999997"/>
    <n v="8.2249549999999996"/>
    <n v="105"/>
    <n v="68"/>
    <s v="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"/>
    <s v="[{'phase': 'SECOND_HALF', 'time': {'minute': 68, 'second': 29}, 'international_name': 'Kai Havertz', 'club_shirt_name': 'Havertz', 'country_code': 'GER', 'national_field_position': 'FORWARD', 'national_jersey_number': '7', 'penalty_type': 'MISSED'}]"/>
    <m/>
    <m/>
    <s v="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"/>
    <s v="Mainz"/>
    <s v="Mewa Arena"/>
    <s v="Mainz Arena"/>
    <s v="Mainz Arena"/>
    <s v="Mainz Arena"/>
    <s v="Mewa Arena"/>
    <x v="1"/>
    <n v="0"/>
    <m/>
  </r>
  <r>
    <n v="2037558"/>
    <s v="GEO"/>
    <s v="MGL"/>
    <x v="19"/>
    <s v="Mongolia"/>
    <n v="-1.7"/>
    <n v="66820"/>
    <n v="0"/>
    <n v="0"/>
    <n v="6"/>
    <n v="1"/>
    <m/>
    <m/>
    <n v="6"/>
    <n v="1"/>
    <s v="Georgia"/>
    <s v="WIN_REGULAR"/>
    <n v="2024"/>
    <d v="2023-03-25T00:00:00"/>
    <s v="2023-03-25T14:00:00Z"/>
    <n v="4"/>
    <s v="Friendly Matches"/>
    <s v="MD1"/>
    <m/>
    <m/>
    <m/>
    <m/>
    <m/>
    <s v="FINISHED"/>
    <s v="GROUP_STAGE"/>
    <s v="FIRST"/>
    <s v="GROUP"/>
    <n v="12685"/>
    <n v="250004268"/>
    <s v="GEO"/>
    <n v="20383"/>
    <n v="41.635272999999998"/>
    <n v="41.618972999999997"/>
    <n v="105"/>
    <n v="68"/>
    <s v="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"/>
    <s v="[{'phase': 'FIRST_HALF', 'time': {'minute': 40, 'second': 32}, 'international_name': 'Giorgi Chakvetadze', 'club_shirt_name': 'Chakvetadze', 'country_code': 'GEO', 'national_field_position': 'MIDFIELDER', 'national_jersey_number': '10', 'penalty_type': 'MISSED'}]"/>
    <m/>
    <m/>
    <s v="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"/>
    <s v="Batumi"/>
    <s v="AdjaraBet Arena"/>
    <s v="Batumi Arena"/>
    <s v="Batumi Stadium"/>
    <s v="Batumi Arena"/>
    <s v="AdjaraBet Arena"/>
    <x v="1"/>
    <n v="0"/>
    <m/>
  </r>
  <r>
    <n v="2037509"/>
    <s v="HUN"/>
    <s v="EST"/>
    <x v="22"/>
    <s v="Estonia"/>
    <n v="-1.5"/>
    <n v="40918"/>
    <n v="0"/>
    <n v="0"/>
    <n v="1"/>
    <n v="0"/>
    <m/>
    <m/>
    <n v="1"/>
    <n v="0"/>
    <s v="Hungary"/>
    <s v="WIN_REGULAR"/>
    <n v="2024"/>
    <d v="2023-03-23T00:00:00"/>
    <s v="2023-03-23T18:30:00Z"/>
    <n v="1"/>
    <s v="Friendly Matches"/>
    <s v="MD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FIRST_HALF', 'time': {'minute': 41, 'second': 55}, 'international_name': 'Martin ÃdÃ¡m', 'club_shirt_name': 'ÃdÃ¡m', 'country_code': 'HUN', 'national_field_position': 'FORWARD', 'national_jersey_number': '9', 'goal_type': 'SCORED'}]"/>
    <s v="[{'phase': 'SECOND_HALF', 'time': {'minute': 71, 'second': 27}, 'international_name': 'Roland Sallai', 'club_shirt_name': 'Sallai', 'country_code': 'HUN', 'national_field_position': 'FORWARD', 'national_jersey_number': '20', 'penalty_type': 'MISSED'}]"/>
    <m/>
    <m/>
    <s v="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"/>
    <s v="Budapest"/>
    <s v="PuskÃ¡s ArÃ©na"/>
    <s v="PuskÃ¡s ArÃ©na"/>
    <s v="PuskÃ¡s ArÃ©na"/>
    <s v="PuskÃ¡s ArÃ©na"/>
    <s v="PuskÃ¡s ArÃ©na"/>
    <x v="1"/>
    <n v="0"/>
    <m/>
  </r>
  <r>
    <n v="2037508"/>
    <s v="IRL"/>
    <s v="LVA"/>
    <x v="23"/>
    <s v="Latvia"/>
    <n v="0"/>
    <n v="0"/>
    <n v="0"/>
    <n v="0"/>
    <n v="3"/>
    <n v="2"/>
    <m/>
    <m/>
    <n v="3"/>
    <n v="2"/>
    <s v="Republic of Ireland"/>
    <s v="WIN_REGULAR"/>
    <n v="2024"/>
    <d v="2023-03-22T00:00:00"/>
    <s v="2023-03-22T19:45:00Z"/>
    <n v="0"/>
    <s v="Friendly Matches"/>
    <s v="MD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6, 'second': 39}, 'international_name': &quot;Callum O'Dowda&quot;, 'club_shirt_name': &quot;O'Dowda&quot;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"/>
    <m/>
    <m/>
    <m/>
    <s v="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6025"/>
    <s v="MLT"/>
    <s v="ISR"/>
    <x v="35"/>
    <s v="Israel"/>
    <n v="0"/>
    <n v="0"/>
    <n v="0"/>
    <n v="0"/>
    <n v="2"/>
    <n v="1"/>
    <m/>
    <m/>
    <n v="2"/>
    <n v="1"/>
    <s v="Malta"/>
    <s v="WIN_REGULAR"/>
    <n v="2024"/>
    <d v="2022-09-27T00:00:00"/>
    <s v="2022-09-27T19:00:00Z"/>
    <n v="2"/>
    <s v="Group A"/>
    <s v="MD6"/>
    <m/>
    <m/>
    <m/>
    <m/>
    <m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"/>
    <m/>
    <m/>
    <m/>
    <s v="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"/>
    <s v="Ta' Qali"/>
    <s v="National Stadium"/>
    <s v="National Stadium"/>
    <s v="National Stadium"/>
    <s v="National Stadium"/>
    <s v="National Stadium"/>
    <x v="1"/>
    <n v="0"/>
    <m/>
  </r>
  <r>
    <n v="2036212"/>
    <s v="ISL"/>
    <s v="VEN"/>
    <x v="24"/>
    <s v="Venezuela"/>
    <n v="0"/>
    <n v="0"/>
    <n v="0"/>
    <n v="0"/>
    <n v="1"/>
    <n v="0"/>
    <m/>
    <m/>
    <n v="1"/>
    <n v="0"/>
    <s v="Iceland"/>
    <s v="WIN_REGULAR"/>
    <n v="2024"/>
    <d v="2022-09-22T00:00:00"/>
    <s v="2022-09-22T16:00:00Z"/>
    <n v="2"/>
    <s v="Group A"/>
    <s v="MD5"/>
    <m/>
    <m/>
    <m/>
    <m/>
    <m/>
    <s v="FINISHED"/>
    <s v="GROUP_STAGE"/>
    <s v="FIRST"/>
    <s v="GROUP"/>
    <n v="0"/>
    <n v="63406"/>
    <s v="AUT"/>
    <n v="6152"/>
    <n v="48.097572200000002"/>
    <n v="16.311438899999999"/>
    <n v="105"/>
    <n v="68"/>
    <s v="[{'phase': 'SECOND_HALF', 'time': {'minute': 87, 'second': 56}, 'international_name': 'Ãsak Bergmann Johannesson', 'club_shirt_name': 'Johannesson', 'country_code': 'ISL', 'national_field_position': 'MIDFIELDER', 'national_jersey_number': '19', 'goal_type': 'PENALTY'}]"/>
    <m/>
    <m/>
    <m/>
    <s v="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"/>
    <s v="Maria Enzersdorf"/>
    <s v="BSFZ-Arena"/>
    <s v="Bundesstadion SÃ¼dstadt"/>
    <s v="BSFZ-Arena"/>
    <s v="BSFZ-Arena"/>
    <s v="BSFZ-Arena"/>
    <x v="1"/>
    <n v="0"/>
    <m/>
  </r>
  <r>
    <n v="2035640"/>
    <s v="SMR"/>
    <s v="SEY"/>
    <x v="44"/>
    <s v="Seychelles"/>
    <n v="0"/>
    <n v="0"/>
    <n v="0"/>
    <n v="0"/>
    <n v="0"/>
    <n v="0"/>
    <m/>
    <m/>
    <n v="0"/>
    <n v="0"/>
    <m/>
    <s v="DRAW"/>
    <n v="2024"/>
    <d v="2022-09-21T00:00:00"/>
    <s v="2022-09-21T18:45:00Z"/>
    <n v="2"/>
    <s v="Group A"/>
    <s v="MD5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m/>
    <m/>
    <m/>
    <m/>
    <s v="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"/>
    <s v="Serravalle"/>
    <s v="San Marino Stadium"/>
    <s v="San Marino Stadium"/>
    <s v="San Marino Stadium"/>
    <s v="San Marino Stadium"/>
    <s v="San Marino Stadium"/>
    <x v="1"/>
    <n v="0"/>
    <m/>
  </r>
  <r>
    <n v="2034945"/>
    <s v="LUX"/>
    <s v="CPV"/>
    <x v="31"/>
    <s v="Cabo Verde"/>
    <n v="0"/>
    <n v="0"/>
    <n v="0"/>
    <n v="0"/>
    <m/>
    <m/>
    <m/>
    <m/>
    <m/>
    <m/>
    <m/>
    <m/>
    <n v="2024"/>
    <d v="2022-06-19T00:00:00"/>
    <s v="2022-06-19T17:15:00Z"/>
    <n v="2"/>
    <s v="Group A"/>
    <s v="MD1"/>
    <m/>
    <m/>
    <m/>
    <m/>
    <m/>
    <s v="CANCELED"/>
    <s v="SINGLE"/>
    <s v="GROUP_STANDINGS"/>
    <s v="GROUP"/>
    <n v="0"/>
    <n v="88590"/>
    <s v="LUX"/>
    <n v="150"/>
    <n v="49.51135"/>
    <n v="6.1166555999999996"/>
    <n v="105"/>
    <n v="68"/>
    <m/>
    <m/>
    <m/>
    <m/>
    <s v="[]"/>
    <s v="Bettembourg"/>
    <s v="Municipal Stadium"/>
    <s v="Municipal Stadium"/>
    <s v="Municipal Stadium"/>
    <s v="Municipal Stadium"/>
    <s v="Municipal Stadium"/>
    <x v="1"/>
    <n v="0"/>
    <m/>
  </r>
  <r>
    <n v="2034801"/>
    <s v="ALB"/>
    <s v="EST"/>
    <x v="0"/>
    <s v="Estonia"/>
    <n v="-2.2000000000000002"/>
    <n v="48468"/>
    <n v="0"/>
    <n v="0"/>
    <n v="0"/>
    <n v="0"/>
    <m/>
    <m/>
    <n v="0"/>
    <n v="0"/>
    <m/>
    <s v="DRAW"/>
    <n v="2024"/>
    <d v="2022-06-13T00:00:00"/>
    <s v="2022-06-13T16:00:00Z"/>
    <n v="2"/>
    <s v="Group A"/>
    <s v="MD4"/>
    <m/>
    <m/>
    <m/>
    <m/>
    <m/>
    <s v="FINISHED"/>
    <s v="GROUP_STAGE"/>
    <s v="FIRST"/>
    <s v="GROUP"/>
    <n v="0"/>
    <n v="250003909"/>
    <s v="ALB"/>
    <n v="21160"/>
    <n v="41.318402800000001"/>
    <n v="19.823952800000001"/>
    <n v="105"/>
    <n v="68"/>
    <m/>
    <m/>
    <m/>
    <m/>
    <s v="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"/>
    <s v="Tirana"/>
    <s v="Air Albania Stadium"/>
    <s v="Air Albania Stadium"/>
    <s v="Arena KombÃ«tare"/>
    <s v="National Arena"/>
    <s v="Air Albania Stadium"/>
    <x v="1"/>
    <n v="0"/>
    <m/>
  </r>
  <r>
    <n v="2034799"/>
    <s v="SMR"/>
    <s v="ISL"/>
    <x v="44"/>
    <s v="Iceland"/>
    <n v="0"/>
    <n v="0"/>
    <n v="0"/>
    <n v="0"/>
    <n v="0"/>
    <n v="1"/>
    <m/>
    <m/>
    <n v="0"/>
    <n v="1"/>
    <s v="Iceland"/>
    <s v="WIN_REGULAR"/>
    <n v="2024"/>
    <d v="2022-06-09T00:00:00"/>
    <s v="2022-06-09T18:45:00Z"/>
    <n v="2"/>
    <s v="Group A"/>
    <s v="MD3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s v="[{'phase': 'FIRST_HALF', 'time': {'minute': 11, 'second': 33}, 'international_name': 'Aron ElÃ­s ThrÃ¡ndarson', 'club_shirt_name': 'ÃžrÃ¡ndarson', 'country_code': 'ISL', 'national_field_position': 'MIDFIELDER', 'national_jersey_number': '15', 'goal_type': 'SCORED'}]"/>
    <m/>
    <m/>
    <m/>
    <s v="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4802"/>
    <s v="ARG"/>
    <s v="EST"/>
    <x v="66"/>
    <s v="Estonia"/>
    <n v="0"/>
    <n v="0"/>
    <n v="0"/>
    <n v="0"/>
    <n v="5"/>
    <n v="0"/>
    <m/>
    <m/>
    <n v="5"/>
    <n v="0"/>
    <s v="Argentina"/>
    <s v="WIN_REGULAR"/>
    <n v="2024"/>
    <d v="2022-06-05T00:00:00"/>
    <s v="2022-06-05T18:00:00Z"/>
    <n v="2"/>
    <s v="Group A"/>
    <s v="MD2"/>
    <m/>
    <m/>
    <m/>
    <m/>
    <m/>
    <s v="FINISHED"/>
    <s v="GROUP_STAGE"/>
    <s v="FIRST"/>
    <s v="GROUP"/>
    <n v="0"/>
    <n v="63228"/>
    <s v="ESP"/>
    <n v="23068"/>
    <n v="42.796647200000002"/>
    <n v="-1.6369750000000001"/>
    <n v="105"/>
    <n v="67"/>
    <s v="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"/>
    <m/>
    <m/>
    <m/>
    <s v="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"/>
    <s v="Pamplona"/>
    <s v="El Sadar"/>
    <s v="Reyno de Navarra"/>
    <s v="Reyno de Navarra"/>
    <s v="Reyno de Navarra"/>
    <s v="El Sadar"/>
    <x v="1"/>
    <n v="0"/>
    <m/>
  </r>
  <r>
    <n v="2034800"/>
    <s v="MLT"/>
    <s v="VEN"/>
    <x v="35"/>
    <s v="Venezuela"/>
    <n v="0"/>
    <n v="0"/>
    <n v="0"/>
    <n v="0"/>
    <n v="0"/>
    <n v="1"/>
    <m/>
    <m/>
    <n v="0"/>
    <n v="1"/>
    <s v="Venezuela"/>
    <s v="WIN_REGULAR"/>
    <n v="2024"/>
    <d v="2022-06-01T00:00:00"/>
    <s v="2022-06-01T17:00:00Z"/>
    <n v="2"/>
    <s v="Group A"/>
    <s v="MD1"/>
    <m/>
    <s v="EXCELLENT"/>
    <n v="33"/>
    <s v="SUNNY"/>
    <n v="0"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4, 'second': 58}, 'international_name': 'SalomÃ³n RondÃ³n', 'club_shirt_name': 'RondÃ³n G.', 'country_code': 'VEN', 'national_field_position': 'FORWARD', 'national_jersey_number': '23', 'goal_type': 'SCORED'}]"/>
    <m/>
    <m/>
    <m/>
    <s v="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"/>
    <s v="Ta' Qali"/>
    <s v="National Stadium"/>
    <s v="National Stadium"/>
    <s v="National Stadium"/>
    <s v="National Stadium"/>
    <s v="National Stadium"/>
    <x v="1"/>
    <n v="0"/>
    <m/>
  </r>
  <r>
    <n v="2037953"/>
    <s v="LTU"/>
    <s v="GIB"/>
    <x v="30"/>
    <s v="Gibraltar"/>
    <n v="0"/>
    <n v="0"/>
    <n v="0"/>
    <n v="0"/>
    <n v="1"/>
    <n v="0"/>
    <m/>
    <m/>
    <n v="1"/>
    <n v="0"/>
    <s v="Lithuania"/>
    <s v="WIN_REGULAR"/>
    <n v="2023"/>
    <d v="2024-03-26T00:00:00"/>
    <s v="2024-03-26T17:00:00Z"/>
    <n v="2"/>
    <m/>
    <s v="MD2"/>
    <m/>
    <m/>
    <m/>
    <m/>
    <m/>
    <s v="FINISHED"/>
    <s v="SECOND_LEG"/>
    <s v="PR_PLAY_OFF"/>
    <s v="KNOCK_OUT"/>
    <n v="6102"/>
    <n v="64556"/>
    <s v="LTU"/>
    <n v="15174"/>
    <n v="54.897366699999999"/>
    <n v="23.937122200000001"/>
    <n v="105"/>
    <n v="68"/>
    <s v="[{'phase': 'SECOND_HALF', 'time': {'minute': 51, 'second': 0}, 'international_name': 'Fedor ÄŒernych', 'club_shirt_name': 'Cernych', 'country_code': 'LTU', 'national_field_position': 'MIDFIELDER', 'national_jersey_number': '10', 'goal_type': 'SCORED'}]"/>
    <m/>
    <m/>
    <m/>
    <s v="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"/>
    <s v="Kaunas"/>
    <s v="Dariaus ir GirÄ—no stadionas"/>
    <s v="Dariaus ir GirÄ—no stadionas"/>
    <s v="Darius &amp; Girenas Stadium"/>
    <s v="Darius &amp; Girenas Stadium"/>
    <s v="Dariaus ir GirÄ—no stadionas"/>
    <x v="2"/>
    <n v="0"/>
    <m/>
  </r>
  <r>
    <n v="2037952"/>
    <s v="GIB"/>
    <s v="LTU"/>
    <x v="20"/>
    <s v="Lithuania"/>
    <n v="0"/>
    <n v="0"/>
    <n v="0"/>
    <n v="0"/>
    <n v="0"/>
    <n v="1"/>
    <m/>
    <m/>
    <n v="0"/>
    <n v="1"/>
    <s v="Lithuania"/>
    <s v="WIN_REGULAR"/>
    <n v="2023"/>
    <d v="2024-03-21T00:00:00"/>
    <s v="2024-03-21T19:45:00Z"/>
    <n v="0"/>
    <m/>
    <s v="MD1"/>
    <m/>
    <m/>
    <m/>
    <m/>
    <m/>
    <s v="FINISHED"/>
    <s v="FIRST_LEG"/>
    <s v="PR_PLAY_OFF"/>
    <s v="KNOCK_OUT"/>
    <n v="207"/>
    <n v="83174"/>
    <s v="POR"/>
    <n v="21329"/>
    <n v="37.0882972"/>
    <n v="-7.9747528000000001"/>
    <n v="105"/>
    <n v="68"/>
    <s v="[{'phase': 'SECOND_HALF', 'time': {'minute': 60, 'second': 16}, 'international_name': 'Armandas KuÄys', 'club_shirt_name': 'KuÄys', 'country_code': 'LTU', 'national_field_position': 'FORWARD', 'national_jersey_number': '14', 'goal_type': 'SCORED'}]"/>
    <m/>
    <m/>
    <s v="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"/>
    <s v="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"/>
    <s v="Faro-LoulÃ©"/>
    <s v="EstÃ¡dio Algarve"/>
    <s v="EstÃ¡dio Algarve"/>
    <s v="EstÃ¡dio Algarve"/>
    <s v="EstÃ¡dio Algarve"/>
    <s v="EstÃ¡dio Algarve"/>
    <x v="2"/>
    <n v="0"/>
    <m/>
  </r>
  <r>
    <n v="2035584"/>
    <s v="CRO"/>
    <s v="ESP"/>
    <x v="9"/>
    <s v="Spain"/>
    <n v="1.3"/>
    <n v="9340"/>
    <n v="-0.1"/>
    <n v="545"/>
    <n v="0"/>
    <n v="0"/>
    <n v="4"/>
    <n v="5"/>
    <n v="0"/>
    <n v="0"/>
    <s v="Spain"/>
    <s v="WIN_ON_PENALTIES"/>
    <n v="2023"/>
    <d v="2023-06-18T00:00:00"/>
    <s v="2023-06-18T18:45:00Z"/>
    <n v="2"/>
    <m/>
    <s v="Final"/>
    <m/>
    <m/>
    <m/>
    <m/>
    <m/>
    <s v="FINISHED"/>
    <s v="SINGLE"/>
    <s v="FINAL"/>
    <s v="FINAL"/>
    <n v="41110"/>
    <n v="52851"/>
    <s v="NED"/>
    <n v="48100"/>
    <n v="51.893905599999997"/>
    <n v="4.5232000000000001"/>
    <n v="105"/>
    <n v="68"/>
    <m/>
    <m/>
    <s v="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"/>
    <m/>
    <s v="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5583"/>
    <s v="NED"/>
    <s v="ITA"/>
    <x v="37"/>
    <s v="Italy"/>
    <n v="0.1"/>
    <n v="1553"/>
    <n v="1"/>
    <n v="1971"/>
    <n v="2"/>
    <n v="3"/>
    <m/>
    <m/>
    <n v="2"/>
    <n v="3"/>
    <s v="Italy"/>
    <s v="WIN_REGULAR"/>
    <n v="2023"/>
    <d v="2023-06-18T00:00:00"/>
    <s v="2023-06-18T13:00:00Z"/>
    <n v="2"/>
    <m/>
    <s v="3rd place"/>
    <m/>
    <m/>
    <m/>
    <m/>
    <m/>
    <s v="FINISHED"/>
    <s v="SINGLE"/>
    <s v="THIRD_PLAY_OFF"/>
    <s v="KNOCK_OUT"/>
    <n v="21292"/>
    <n v="71687"/>
    <s v="NED"/>
    <n v="30250"/>
    <n v="52.236561100000003"/>
    <n v="6.8376999999999999"/>
    <n v="105"/>
    <n v="68"/>
    <s v="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"/>
    <m/>
    <m/>
    <m/>
    <s v="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2"/>
    <s v="ESP"/>
    <s v="ITA"/>
    <x v="14"/>
    <s v="Italy"/>
    <n v="-0.1"/>
    <n v="545"/>
    <n v="1"/>
    <n v="1971"/>
    <n v="2"/>
    <n v="1"/>
    <m/>
    <m/>
    <n v="2"/>
    <n v="1"/>
    <s v="Spain"/>
    <s v="WIN_REGULAR"/>
    <n v="2023"/>
    <d v="2023-06-15T00:00:00"/>
    <s v="2023-06-15T18:45:00Z"/>
    <n v="2"/>
    <m/>
    <s v="SF"/>
    <m/>
    <m/>
    <m/>
    <m/>
    <m/>
    <s v="FINISHED"/>
    <s v="SINGLE"/>
    <s v="SEMIFINAL"/>
    <s v="KNOCK_OUT"/>
    <n v="24558"/>
    <n v="71687"/>
    <s v="NED"/>
    <n v="30250"/>
    <n v="52.236561100000003"/>
    <n v="6.8376999999999999"/>
    <n v="105"/>
    <n v="68"/>
    <s v="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"/>
    <m/>
    <m/>
    <m/>
    <s v="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1"/>
    <s v="NED"/>
    <s v="CRO"/>
    <x v="37"/>
    <s v="Croatia"/>
    <n v="0.1"/>
    <n v="1553"/>
    <n v="1.3"/>
    <n v="9340"/>
    <n v="2"/>
    <n v="2"/>
    <m/>
    <m/>
    <n v="2"/>
    <n v="4"/>
    <s v="Croatia"/>
    <s v="WIN_ON_EXTRA_TIME"/>
    <n v="2023"/>
    <d v="2023-06-14T00:00:00"/>
    <s v="2023-06-14T18:45:00Z"/>
    <n v="2"/>
    <m/>
    <s v="SF"/>
    <m/>
    <m/>
    <m/>
    <m/>
    <m/>
    <s v="FINISHED"/>
    <s v="SINGLE"/>
    <s v="SEMIFINAL"/>
    <s v="KNOCK_OUT"/>
    <n v="39359"/>
    <n v="52851"/>
    <s v="NED"/>
    <n v="48100"/>
    <n v="51.893905599999997"/>
    <n v="4.5232000000000001"/>
    <n v="105"/>
    <n v="68"/>
    <s v="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"/>
    <m/>
    <m/>
    <m/>
    <s v="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58"/>
    <s v="UKR"/>
    <s v="SCO"/>
    <x v="51"/>
    <s v="Scotland"/>
    <n v="-0.3"/>
    <n v="20062"/>
    <n v="-2.4"/>
    <n v="20868"/>
    <n v="0"/>
    <n v="0"/>
    <m/>
    <m/>
    <n v="0"/>
    <n v="0"/>
    <m/>
    <s v="DRAW"/>
    <n v="2023"/>
    <d v="2022-09-27T00:00:00"/>
    <s v="2022-09-27T18:45:00Z"/>
    <n v="2"/>
    <s v="Group B1"/>
    <s v="MD6"/>
    <m/>
    <m/>
    <m/>
    <m/>
    <m/>
    <s v="FINISHED"/>
    <s v="GROUP_STAGE"/>
    <s v="GROUP_STANDINGS"/>
    <s v="GROUP"/>
    <n v="13534"/>
    <n v="88353"/>
    <s v="POL"/>
    <n v="14156"/>
    <n v="50.058250000000001"/>
    <n v="19.921066"/>
    <n v="105"/>
    <n v="68"/>
    <m/>
    <m/>
    <m/>
    <m/>
    <s v="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"/>
    <s v="Krakow"/>
    <s v="Cracovia Stadium "/>
    <s v="Cracovia Stadium"/>
    <s v="Cracovia Stadium "/>
    <s v="Cracovia Stadium "/>
    <s v="Cracovia Stadium "/>
    <x v="2"/>
    <n v="0"/>
    <m/>
  </r>
  <r>
    <n v="2034559"/>
    <s v="IRL"/>
    <s v="ARM"/>
    <x v="23"/>
    <s v="Armenia"/>
    <n v="0"/>
    <n v="0"/>
    <n v="0"/>
    <n v="0"/>
    <n v="3"/>
    <n v="2"/>
    <m/>
    <m/>
    <n v="3"/>
    <n v="2"/>
    <s v="Republic of Ireland"/>
    <s v="WIN_REGULAR"/>
    <n v="2023"/>
    <d v="2022-09-27T00:00:00"/>
    <s v="2022-09-27T18:45:00Z"/>
    <n v="1"/>
    <s v="Group B1"/>
    <s v="MD6"/>
    <m/>
    <m/>
    <m/>
    <m/>
    <m/>
    <s v="FINISHED"/>
    <s v="GROUP_STAGE"/>
    <s v="GROUP_STANDINGS"/>
    <s v="GROUP"/>
    <n v="41719"/>
    <n v="250001051"/>
    <s v="IRL"/>
    <n v="51700"/>
    <n v="53.335690999999997"/>
    <n v="-6.2288189999999997"/>
    <n v="105"/>
    <n v="68"/>
    <s v="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"/>
    <m/>
    <m/>
    <s v="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"/>
    <s v="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"/>
    <s v="Dublin"/>
    <s v="Aviva Stadium"/>
    <s v="Dublin Arena"/>
    <s v="Dublin Arena"/>
    <s v="Dublin Arena"/>
    <s v="Aviva Stadium"/>
    <x v="2"/>
    <n v="0"/>
    <m/>
  </r>
  <r>
    <n v="2034565"/>
    <s v="SUI"/>
    <s v="CZE"/>
    <x v="46"/>
    <s v="Czechia"/>
    <n v="1.4"/>
    <n v="4995"/>
    <n v="-1.4"/>
    <n v="15861"/>
    <n v="2"/>
    <n v="1"/>
    <m/>
    <m/>
    <n v="2"/>
    <n v="1"/>
    <s v="Switzerland"/>
    <s v="WIN_REGULAR"/>
    <n v="2023"/>
    <d v="2022-09-27T00:00:00"/>
    <s v="2022-09-27T18:45:00Z"/>
    <n v="2"/>
    <s v="Group A2"/>
    <s v="MD6"/>
    <m/>
    <m/>
    <m/>
    <m/>
    <m/>
    <s v="FINISHED"/>
    <s v="GROUP_STAGE"/>
    <s v="GROUP_STANDINGS"/>
    <s v="GROUP"/>
    <n v="13353"/>
    <n v="250000018"/>
    <s v="SUI"/>
    <n v="17152"/>
    <n v="47.407019400000003"/>
    <n v="9.3041861000000008"/>
    <n v="105"/>
    <n v="68"/>
    <s v="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"/>
    <s v="[{'phase': 'SECOND_HALF', 'time': {'minute': 61, 'second': 3}, 'international_name': 'TomÃ¡Å¡ SouÄek', 'club_shirt_name': 'SouÄek', 'country_code': 'CZE', 'national_field_position': 'MIDFIELDER', 'national_jersey_number': '22', 'penalty_type': 'MISSED'}]"/>
    <m/>
    <m/>
    <s v="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"/>
    <s v="St Gallen"/>
    <s v="Kybunpark"/>
    <s v="Kybunpark"/>
    <s v="Arena St. Gallen"/>
    <s v="Arena St. Gallen "/>
    <s v="Kybunpark"/>
    <x v="2"/>
    <n v="0"/>
    <m/>
  </r>
  <r>
    <n v="2034566"/>
    <s v="POR"/>
    <s v="ESP"/>
    <x v="41"/>
    <s v="Spain"/>
    <n v="1.4"/>
    <n v="601"/>
    <n v="-0.1"/>
    <n v="545"/>
    <n v="0"/>
    <n v="1"/>
    <m/>
    <m/>
    <n v="0"/>
    <n v="1"/>
    <s v="Spain"/>
    <s v="WIN_REGULAR"/>
    <n v="2023"/>
    <d v="2022-09-27T00:00:00"/>
    <s v="2022-09-27T18:45:00Z"/>
    <n v="1"/>
    <s v="Group A2"/>
    <s v="MD6"/>
    <m/>
    <m/>
    <m/>
    <m/>
    <m/>
    <s v="FINISHED"/>
    <s v="GROUP_STAGE"/>
    <s v="GROUP_STANDINGS"/>
    <s v="GROUP"/>
    <n v="28196"/>
    <n v="85534"/>
    <s v="POR"/>
    <n v="30286"/>
    <n v="41.562505600000001"/>
    <n v="-8.4297860999999994"/>
    <n v="105"/>
    <n v="68"/>
    <s v="[{'phase': 'SECOND_HALF', 'time': {'minute': 88, 'second': 37}, 'international_name': 'Ãlvaro Morata', 'club_shirt_name': 'MORATA', 'country_code': 'ESP', 'national_field_position': 'FORWARD', 'national_jersey_number': '7', 'goal_type': 'SCORED'}]"/>
    <m/>
    <m/>
    <m/>
    <s v="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"/>
    <s v="Braga"/>
    <s v="EstÃ¡dio Municipal de Braga"/>
    <s v="EstÃ¡dio Municipal de Braga"/>
    <s v="EstÃ¡dio Municipal de Braga"/>
    <s v="EstÃ¡dio Municipal de Braga"/>
    <s v="EstÃ¡dio Municipal de Braga"/>
    <x v="2"/>
    <n v="0"/>
    <m/>
  </r>
  <r>
    <n v="2034567"/>
    <s v="RUS"/>
    <s v="ISR"/>
    <x v="58"/>
    <s v="Israel"/>
    <n v="0"/>
    <n v="0"/>
    <n v="0"/>
    <n v="0"/>
    <m/>
    <m/>
    <m/>
    <m/>
    <m/>
    <m/>
    <m/>
    <m/>
    <n v="2023"/>
    <d v="2022-09-27T00:00:00"/>
    <s v="2022-09-27T18:45:00Z"/>
    <n v="-18"/>
    <s v="Group B2"/>
    <s v="MD6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68"/>
    <s v="SWE"/>
    <s v="SVN"/>
    <x v="49"/>
    <s v="Slovenia"/>
    <n v="0"/>
    <n v="0"/>
    <n v="-0.6"/>
    <n v="18358"/>
    <n v="1"/>
    <n v="1"/>
    <m/>
    <m/>
    <n v="1"/>
    <n v="1"/>
    <m/>
    <s v="DRAW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2895"/>
    <n v="250001872"/>
    <s v="SWE"/>
    <n v="50573"/>
    <n v="59.372500000000002"/>
    <n v="18"/>
    <n v="105"/>
    <n v="68"/>
    <s v="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"/>
    <m/>
    <m/>
    <m/>
    <s v="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"/>
    <s v="Solna"/>
    <s v="Friends Arena"/>
    <s v="Friends Arena"/>
    <s v="Friends Arena"/>
    <s v="Solna Arena"/>
    <s v="Friends Arena"/>
    <x v="2"/>
    <n v="0"/>
    <m/>
  </r>
  <r>
    <n v="2034569"/>
    <s v="ALB"/>
    <s v="ISL"/>
    <x v="0"/>
    <s v="Iceland"/>
    <n v="-2.2000000000000002"/>
    <n v="48468"/>
    <n v="0"/>
    <n v="0"/>
    <n v="1"/>
    <n v="1"/>
    <m/>
    <m/>
    <n v="1"/>
    <n v="1"/>
    <m/>
    <s v="DRAW"/>
    <n v="2023"/>
    <d v="2022-09-27T00:00:00"/>
    <s v="2022-09-27T18:45:00Z"/>
    <n v="2"/>
    <s v="Group B2"/>
    <s v="MD6"/>
    <m/>
    <m/>
    <m/>
    <m/>
    <m/>
    <s v="FINISHED"/>
    <s v="GROUP_STAGE"/>
    <s v="GROUP_STANDINGS"/>
    <s v="GROUP"/>
    <n v="8800"/>
    <n v="250003909"/>
    <s v="ALB"/>
    <n v="21160"/>
    <n v="41.318402800000001"/>
    <n v="19.823952800000001"/>
    <n v="105"/>
    <n v="68"/>
    <s v="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"/>
    <m/>
    <m/>
    <s v="[{'phase': 'FIRST_HALF', 'time': {'minute': 11, 'second': 23}, 'international_name': 'Aron Gunnarsson', 'club_shirt_name': 'Gunnarsson', 'country_code': 'ISL', 'national_field_position': 'MIDFIELDER', 'national_jersey_number': '17'}]"/>
    <s v="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"/>
    <s v="Tirana"/>
    <s v="Air Albania Stadium"/>
    <s v="Air Albania Stadium"/>
    <s v="Arena KombÃ«tare"/>
    <s v="National Arena"/>
    <s v="Air Albania Stadium"/>
    <x v="2"/>
    <n v="0"/>
    <m/>
  </r>
  <r>
    <n v="2034570"/>
    <s v="GRE"/>
    <s v="NIR"/>
    <x v="21"/>
    <s v="Northern Ireland"/>
    <n v="0"/>
    <n v="0"/>
    <n v="0"/>
    <n v="0"/>
    <n v="3"/>
    <n v="1"/>
    <m/>
    <m/>
    <n v="3"/>
    <n v="1"/>
    <s v="Greece"/>
    <s v="WIN_REGULAR"/>
    <n v="2023"/>
    <d v="2022-09-27T00:00:00"/>
    <s v="2022-09-27T18:45:00Z"/>
    <n v="3"/>
    <s v="Group C2"/>
    <s v="MD6"/>
    <m/>
    <m/>
    <m/>
    <m/>
    <m/>
    <s v="FINISHED"/>
    <s v="GROUP_STAGE"/>
    <s v="GROUP_STANDINGS"/>
    <s v="GROUP"/>
    <n v="5871"/>
    <n v="63270"/>
    <s v="GRE"/>
    <n v="14200"/>
    <n v="38.028233299999997"/>
    <n v="23.740997199999999"/>
    <n v="105"/>
    <n v="68"/>
    <s v="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"/>
    <m/>
    <m/>
    <m/>
    <s v="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"/>
    <s v="Athens"/>
    <s v="Georgios Kamaras Stadium"/>
    <s v="Georgios Kamaras Stadium"/>
    <s v="Georgios Kamaras Stadium"/>
    <s v="Georgios Kamaras Stadium"/>
    <s v="Georgios Kamaras Stadium"/>
    <x v="2"/>
    <n v="0"/>
    <m/>
  </r>
  <r>
    <n v="2034571"/>
    <s v="NOR"/>
    <s v="SRB"/>
    <x v="39"/>
    <s v="Serbia"/>
    <n v="0"/>
    <n v="0"/>
    <n v="-0.3"/>
    <n v="15858"/>
    <n v="0"/>
    <n v="2"/>
    <m/>
    <m/>
    <n v="0"/>
    <n v="2"/>
    <s v="Serbia"/>
    <s v="WIN_REGULAR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4364"/>
    <n v="62397"/>
    <s v="NOR"/>
    <n v="27184"/>
    <n v="59.949047200000003"/>
    <n v="10.7342139"/>
    <n v="105"/>
    <n v="68"/>
    <s v="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"/>
    <m/>
    <m/>
    <m/>
    <s v="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"/>
    <s v="Oslo"/>
    <s v="Ullevaal Stadion"/>
    <s v="Ullevaal Stadion"/>
    <s v="Ullevaal Stadion"/>
    <s v="Ullevaal Stadion"/>
    <s v="Ullevaal Stadion"/>
    <x v="2"/>
    <n v="0"/>
    <m/>
  </r>
  <r>
    <n v="2034572"/>
    <s v="KOS"/>
    <s v="CYP"/>
    <x v="28"/>
    <s v="Cyprus"/>
    <n v="0"/>
    <n v="0"/>
    <n v="0"/>
    <n v="0"/>
    <n v="5"/>
    <n v="1"/>
    <m/>
    <m/>
    <n v="5"/>
    <n v="1"/>
    <s v="Kosovo"/>
    <s v="WIN_REGULAR"/>
    <n v="2023"/>
    <d v="2022-09-27T00:00:00"/>
    <s v="2022-09-27T18:45:00Z"/>
    <n v="2"/>
    <s v="Group C2"/>
    <s v="MD6"/>
    <m/>
    <m/>
    <m/>
    <m/>
    <m/>
    <s v="FINISHED"/>
    <s v="GROUP_STAGE"/>
    <s v="GROUP_STANDINGS"/>
    <s v="GROUP"/>
    <n v="10400"/>
    <n v="250003320"/>
    <s v="KOS"/>
    <n v="12629"/>
    <n v="42.663110000000003"/>
    <n v="21.157107"/>
    <n v="105"/>
    <n v="68"/>
    <s v="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"/>
    <m/>
    <m/>
    <m/>
    <s v="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"/>
    <s v="Pristina"/>
    <s v="Stadiumi Fadil Vokrri"/>
    <s v="Stadiumi Fadil Vokrri"/>
    <s v="Stadiumi Fadil Vokrri"/>
    <s v="Stadiumi Fadil Vokrri"/>
    <s v="Stadiumi Fadil Vokrri"/>
    <x v="2"/>
    <n v="0"/>
    <m/>
  </r>
  <r>
    <n v="2034546"/>
    <s v="MNE"/>
    <s v="FIN"/>
    <x v="36"/>
    <s v="Finland"/>
    <n v="0"/>
    <n v="0"/>
    <n v="0"/>
    <n v="0"/>
    <n v="0"/>
    <n v="2"/>
    <m/>
    <m/>
    <n v="0"/>
    <n v="2"/>
    <s v="Finland"/>
    <s v="WIN_REGULAR"/>
    <n v="2023"/>
    <d v="2022-09-26T00:00:00"/>
    <s v="2022-09-26T18:45:00Z"/>
    <n v="2"/>
    <s v="Group B3"/>
    <s v="MD6"/>
    <m/>
    <m/>
    <m/>
    <m/>
    <m/>
    <s v="FINISHED"/>
    <s v="GROUP_STAGE"/>
    <s v="GROUP_STANDINGS"/>
    <s v="GROUP"/>
    <n v="2522"/>
    <n v="62907"/>
    <s v="MNE"/>
    <n v="11563"/>
    <n v="42.445561099999999"/>
    <n v="19.264344399999999"/>
    <n v="105"/>
    <n v="68"/>
    <s v="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"/>
    <m/>
    <m/>
    <s v="[{'phase': 'FIRST_HALF', 'time': {'minute': 17, 'second': 30}, 'international_name': 'Å½arko TomaÅ¡eviÄ‡', 'club_shirt_name': 'TomaÅ¡eviÄ‡ ', 'country_code': 'MNE', 'national_field_position': 'DEFENDER', 'national_jersey_number': '6'}]"/>
    <s v="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557"/>
    <s v="ENG"/>
    <s v="GER"/>
    <x v="13"/>
    <s v="Germany"/>
    <n v="0.3"/>
    <n v="451"/>
    <n v="2.5"/>
    <n v="398"/>
    <n v="3"/>
    <n v="3"/>
    <m/>
    <m/>
    <n v="3"/>
    <n v="3"/>
    <m/>
    <s v="DRAW"/>
    <n v="2023"/>
    <d v="2022-09-26T00:00:00"/>
    <s v="2022-09-26T18:45:00Z"/>
    <n v="1"/>
    <s v="Group A3"/>
    <s v="MD6"/>
    <m/>
    <m/>
    <m/>
    <m/>
    <m/>
    <s v="FINISHED"/>
    <s v="GROUP_STAGE"/>
    <s v="GROUP_STANDINGS"/>
    <s v="GROUP"/>
    <n v="78949"/>
    <n v="1100043"/>
    <s v="ENG"/>
    <n v="87360"/>
    <n v="51.555841700000002"/>
    <n v="-0.27959719999999999"/>
    <n v="105"/>
    <n v="68"/>
    <s v="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"/>
    <m/>
    <m/>
    <m/>
    <s v="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"/>
    <s v="London"/>
    <s v="Wembley Stadium"/>
    <s v="Wembley Stadium"/>
    <s v="Wembley Stadium"/>
    <s v="Wembley Stadium"/>
    <s v="Wembley Stadium"/>
    <x v="2"/>
    <n v="0"/>
    <m/>
  </r>
  <r>
    <n v="2034560"/>
    <s v="HUN"/>
    <s v="ITA"/>
    <x v="22"/>
    <s v="Italy"/>
    <n v="-1.5"/>
    <n v="40918"/>
    <n v="1"/>
    <n v="1971"/>
    <n v="0"/>
    <n v="2"/>
    <m/>
    <m/>
    <n v="0"/>
    <n v="2"/>
    <s v="Italy"/>
    <s v="WIN_REGULAR"/>
    <n v="2023"/>
    <d v="2022-09-26T00:00:00"/>
    <s v="2022-09-26T18:45:00Z"/>
    <n v="2"/>
    <s v="Group A3"/>
    <s v="MD6"/>
    <m/>
    <m/>
    <m/>
    <m/>
    <m/>
    <s v="FINISHED"/>
    <s v="GROUP_STAGE"/>
    <s v="GROUP_STANDINGS"/>
    <s v="GROUP"/>
    <n v="57300"/>
    <n v="250004078"/>
    <s v="HUN"/>
    <n v="65014"/>
    <n v="47.503110999999997"/>
    <n v="19.098023999999999"/>
    <n v="105"/>
    <n v="68"/>
    <s v="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"/>
    <m/>
    <m/>
    <m/>
    <s v="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"/>
    <s v="Budapest"/>
    <s v="PuskÃ¡s ArÃ©na"/>
    <s v="PuskÃ¡s ArÃ©na"/>
    <s v="PuskÃ¡s ArÃ©na"/>
    <s v="PuskÃ¡s ArÃ©na"/>
    <s v="PuskÃ¡s ArÃ©na"/>
    <x v="2"/>
    <n v="0"/>
    <m/>
  </r>
  <r>
    <n v="2034561"/>
    <s v="ROU"/>
    <s v="BIH"/>
    <x v="42"/>
    <s v="Bosnia and Herzegovina"/>
    <n v="0.3"/>
    <n v="12509"/>
    <n v="0"/>
    <n v="0"/>
    <n v="4"/>
    <n v="1"/>
    <m/>
    <m/>
    <n v="4"/>
    <n v="1"/>
    <s v="Romania"/>
    <s v="WIN_REGULAR"/>
    <n v="2023"/>
    <d v="2022-09-26T00:00:00"/>
    <s v="2022-09-26T18:45:00Z"/>
    <n v="3"/>
    <s v="Group B3"/>
    <s v="MD6"/>
    <m/>
    <m/>
    <m/>
    <m/>
    <m/>
    <s v="FINISHED"/>
    <s v="GROUP_STAGE"/>
    <s v="GROUP_STANDINGS"/>
    <s v="GROUP"/>
    <n v="12693"/>
    <n v="250004760"/>
    <s v="ROU"/>
    <n v="14054"/>
    <n v="44.455137999999998"/>
    <n v="26.056977"/>
    <n v="105"/>
    <n v="68"/>
    <s v="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"/>
    <m/>
    <m/>
    <m/>
    <s v="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"/>
    <s v="Bucharest"/>
    <s v="Giulesti Stadium"/>
    <s v="Stadionul GiuleÈ™ti "/>
    <s v="Stadionul GiuleÈ™ti "/>
    <s v="Giulesti Stadium"/>
    <s v="Giulesti Stadium"/>
    <x v="2"/>
    <n v="0"/>
    <m/>
  </r>
  <r>
    <n v="2034562"/>
    <s v="SMR"/>
    <s v="EST"/>
    <x v="44"/>
    <s v="Estonia"/>
    <n v="0"/>
    <n v="0"/>
    <n v="0"/>
    <n v="0"/>
    <n v="0"/>
    <n v="4"/>
    <m/>
    <m/>
    <n v="0"/>
    <n v="4"/>
    <s v="Estonia"/>
    <s v="WIN_REGULAR"/>
    <n v="2023"/>
    <d v="2022-09-26T00:00:00"/>
    <s v="2022-09-26T18:45:00Z"/>
    <n v="2"/>
    <s v="Group D2"/>
    <s v="MD6"/>
    <m/>
    <m/>
    <m/>
    <m/>
    <m/>
    <s v="FINISHED"/>
    <s v="GROUP_STAGE"/>
    <s v="GROUP_STANDINGS"/>
    <s v="GROUP"/>
    <n v="608"/>
    <n v="62265"/>
    <s v="SMR"/>
    <n v="4798"/>
    <n v="43.971252800000002"/>
    <n v="12.4769694"/>
    <n v="105"/>
    <n v="68"/>
    <s v="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"/>
    <m/>
    <m/>
    <m/>
    <s v="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"/>
    <s v="Serravalle"/>
    <s v="San Marino Stadium"/>
    <s v="San Marino Stadium"/>
    <s v="San Marino Stadium"/>
    <s v="San Marino Stadium"/>
    <s v="San Marino Stadium"/>
    <x v="2"/>
    <n v="0"/>
    <m/>
  </r>
  <r>
    <n v="2034563"/>
    <s v="MKD"/>
    <s v="BUL"/>
    <x v="34"/>
    <s v="Bulgaria"/>
    <n v="0"/>
    <n v="0"/>
    <n v="0"/>
    <n v="0"/>
    <n v="0"/>
    <n v="1"/>
    <m/>
    <m/>
    <n v="0"/>
    <n v="1"/>
    <s v="Bulgar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20173"/>
    <n v="63799"/>
    <s v="MKD"/>
    <n v="32483"/>
    <n v="42.005763899999998"/>
    <n v="21.425588900000001"/>
    <n v="105"/>
    <n v="68"/>
    <s v="[{'phase': 'SECOND_HALF', 'time': {'minute': 50, 'second': 23}, 'international_name': 'Kiril Despodov', 'club_shirt_name': 'Despodov', 'country_code': 'BUL', 'national_field_position': 'FORWARD', 'national_jersey_number': '11', 'goal_type': 'SCORED'}]"/>
    <m/>
    <m/>
    <s v="[{'phase': 'FIRST_HALF', 'time': {'minute': 14, 'second': 31}, 'international_name': 'Todor Todoroski', 'club_shirt_name': 'Todoroski', 'country_code': 'MKD', 'national_field_position': 'MIDFIELDER', 'national_jersey_number': '23'}]"/>
    <s v="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564"/>
    <s v="GIB"/>
    <s v="GEO"/>
    <x v="20"/>
    <s v="Georgia"/>
    <n v="0"/>
    <n v="0"/>
    <n v="-1.7"/>
    <n v="66820"/>
    <n v="1"/>
    <n v="2"/>
    <m/>
    <m/>
    <n v="1"/>
    <n v="2"/>
    <s v="Georg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1199"/>
    <n v="250002365"/>
    <s v="GIB"/>
    <n v="2076"/>
    <n v="36.149355999999997"/>
    <n v="-5.3503420000000004"/>
    <n v="105"/>
    <n v="68"/>
    <s v="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"/>
    <m/>
    <m/>
    <m/>
    <s v="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"/>
    <s v="Gibraltar"/>
    <s v="Victoria Stadium"/>
    <s v="Victoria Stadium"/>
    <s v="Victoria Stadium"/>
    <s v="Victoria Stadium"/>
    <s v="Victoria Stadium"/>
    <x v="2"/>
    <n v="0"/>
    <m/>
  </r>
  <r>
    <n v="2034551"/>
    <s v="NED"/>
    <s v="BEL"/>
    <x v="37"/>
    <s v="Belgium"/>
    <n v="0.1"/>
    <n v="1553"/>
    <n v="1.1000000000000001"/>
    <n v="2488"/>
    <n v="1"/>
    <n v="0"/>
    <m/>
    <m/>
    <n v="1"/>
    <n v="0"/>
    <s v="Netherlands"/>
    <s v="WIN_REGULAR"/>
    <n v="2023"/>
    <d v="2022-09-25T00:00:00"/>
    <s v="2022-09-25T18:45:00Z"/>
    <n v="2"/>
    <s v="Group A4"/>
    <s v="MD6"/>
    <m/>
    <m/>
    <m/>
    <m/>
    <m/>
    <s v="FINISHED"/>
    <s v="GROUP_STAGE"/>
    <s v="GROUP_STANDINGS"/>
    <s v="GROUP"/>
    <n v="52314"/>
    <n v="62417"/>
    <s v="NED"/>
    <n v="53338"/>
    <n v="52.314171999999999"/>
    <n v="4.9418499999999996"/>
    <n v="105"/>
    <n v="68"/>
    <s v="[{'phase': 'SECOND_HALF', 'time': {'minute': 73, 'second': 56}, 'international_name': 'Virgil van Dijk', 'club_shirt_name': 'Virgil', 'country_code': 'NED', 'national_field_position': 'DEFENDER', 'national_jersey_number': '4', 'goal_type': 'SCORED'}]"/>
    <m/>
    <m/>
    <m/>
    <s v="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"/>
    <s v="Amsterdam"/>
    <s v="Johan Cruijff ArenA"/>
    <s v="Johan Cruijff ArenA"/>
    <s v="Johan Cruijff ArenA"/>
    <s v="Johan Cruijff ArenA"/>
    <s v="Johan Cruijff ArenA"/>
    <x v="2"/>
    <n v="0"/>
    <m/>
  </r>
  <r>
    <n v="2034552"/>
    <s v="AUT"/>
    <s v="CRO"/>
    <x v="3"/>
    <s v="Croatia"/>
    <n v="-1.2"/>
    <n v="6048"/>
    <n v="1.3"/>
    <n v="9340"/>
    <n v="1"/>
    <n v="3"/>
    <m/>
    <m/>
    <n v="1"/>
    <n v="3"/>
    <s v="Croatia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45700"/>
    <n v="62085"/>
    <s v="AUT"/>
    <n v="49898"/>
    <n v="48.207188899999998"/>
    <n v="16.420508300000002"/>
    <n v="105"/>
    <n v="68"/>
    <s v="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"/>
    <m/>
    <m/>
    <m/>
    <s v="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"/>
    <s v="Vienna"/>
    <s v="Ernst-Happel-Stadion"/>
    <s v="Ernst-Happel-Stadion"/>
    <s v="Ernst-Happel-Stadion"/>
    <s v="Ernst-Happel-Stadion"/>
    <s v="Ernst-Happel-Stadion"/>
    <x v="2"/>
    <n v="0"/>
    <m/>
  </r>
  <r>
    <n v="2034553"/>
    <s v="WAL"/>
    <s v="POL"/>
    <x v="52"/>
    <s v="Poland"/>
    <n v="0"/>
    <n v="0"/>
    <n v="-0.1"/>
    <n v="17538"/>
    <n v="0"/>
    <n v="1"/>
    <m/>
    <m/>
    <n v="0"/>
    <n v="1"/>
    <s v="Poland"/>
    <s v="WIN_REGULAR"/>
    <n v="2023"/>
    <d v="2022-09-25T00:00:00"/>
    <s v="2022-09-25T18:45:00Z"/>
    <n v="1"/>
    <s v="Group A4"/>
    <s v="MD6"/>
    <m/>
    <m/>
    <m/>
    <m/>
    <m/>
    <s v="FINISHED"/>
    <s v="GROUP_STAGE"/>
    <s v="GROUP_STANDINGS"/>
    <s v="GROUP"/>
    <n v="31520"/>
    <n v="250001108"/>
    <s v="WAL"/>
    <n v="33322"/>
    <n v="51.474536999999998"/>
    <n v="-3.2008179999999999"/>
    <n v="105"/>
    <n v="68"/>
    <s v="[{'phase': 'SECOND_HALF', 'time': {'minute': 58, 'second': 6}, 'international_name': 'Karol Åšwiderski', 'club_shirt_name': 'Åšwiderski', 'country_code': 'POL', 'national_field_position': 'FORWARD', 'national_jersey_number': '7', 'goal_type': 'SCORED'}]"/>
    <m/>
    <m/>
    <m/>
    <s v="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"/>
    <s v="Cardiff"/>
    <s v="Cardiff City Stadium"/>
    <s v="Cardiff City Stadium"/>
    <s v="Cardiff City Stadium"/>
    <s v="Cardiff City Stadium"/>
    <s v="Cardiff City Stadium"/>
    <x v="2"/>
    <n v="0"/>
    <m/>
  </r>
  <r>
    <n v="2034554"/>
    <s v="DEN"/>
    <s v="FRA"/>
    <x v="12"/>
    <s v="France"/>
    <n v="0.6"/>
    <n v="5264"/>
    <n v="1.2"/>
    <n v="401"/>
    <n v="2"/>
    <n v="0"/>
    <m/>
    <m/>
    <n v="2"/>
    <n v="0"/>
    <s v="Denmark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36064"/>
    <n v="63462"/>
    <s v="DEN"/>
    <n v="38052"/>
    <n v="55.702761099999996"/>
    <n v="12.572274999999999"/>
    <n v="105"/>
    <n v="68"/>
    <s v="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"/>
    <m/>
    <m/>
    <m/>
    <s v="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"/>
    <s v="Copenhagen"/>
    <s v="Parken"/>
    <s v="Parken"/>
    <s v="Parken"/>
    <s v="Parken Stadium"/>
    <s v="Parken"/>
    <x v="2"/>
    <n v="0"/>
    <m/>
  </r>
  <r>
    <n v="2034555"/>
    <s v="LUX"/>
    <s v="LTU"/>
    <x v="31"/>
    <s v="Lithuania"/>
    <n v="0"/>
    <n v="0"/>
    <n v="0"/>
    <n v="0"/>
    <n v="1"/>
    <n v="0"/>
    <m/>
    <m/>
    <n v="1"/>
    <n v="0"/>
    <s v="Luxembourg"/>
    <s v="WIN_REGULAR"/>
    <n v="2023"/>
    <d v="2022-09-25T00:00:00"/>
    <s v="2022-09-25T18:45:00Z"/>
    <n v="2"/>
    <s v="Group C1"/>
    <s v="MD6"/>
    <m/>
    <m/>
    <m/>
    <m/>
    <m/>
    <s v="FINISHED"/>
    <s v="GROUP_STAGE"/>
    <s v="GROUP_STANDINGS"/>
    <s v="GROUP"/>
    <n v="5340"/>
    <n v="250004209"/>
    <s v="LUX"/>
    <n v="9374"/>
    <n v="49.581375000000001"/>
    <n v="6.1210659999999999"/>
    <n v="105"/>
    <n v="68"/>
    <s v="[{'phase': 'SECOND_HALF', 'time': {'minute': 88, 'second': 58}, 'international_name': 'Gerson Rodrigues', 'club_shirt_name': 'Rodrigues', 'country_code': 'LUX', 'national_field_position': 'FORWARD', 'national_jersey_number': '10', 'goal_type': 'SCORED'}]"/>
    <m/>
    <m/>
    <m/>
    <s v="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"/>
    <s v="Luxembourg"/>
    <s v="Stade de Luxembourg"/>
    <s v="Stade de Luxembourg"/>
    <s v="Stade de Luxembourg"/>
    <s v="Stade de Luxembourg"/>
    <s v="Stade de Luxembourg"/>
    <x v="2"/>
    <n v="0"/>
    <m/>
  </r>
  <r>
    <n v="2034556"/>
    <s v="FRO"/>
    <s v="TUR"/>
    <x v="18"/>
    <s v="Turkey"/>
    <n v="0"/>
    <n v="0"/>
    <n v="1.7"/>
    <n v="5515"/>
    <n v="2"/>
    <n v="1"/>
    <m/>
    <m/>
    <n v="2"/>
    <n v="1"/>
    <s v="Faroe Islands"/>
    <s v="WIN_REGULAR"/>
    <n v="2023"/>
    <d v="2022-09-25T00:00:00"/>
    <s v="2022-09-25T18:45:00Z"/>
    <n v="1"/>
    <s v="Group C1"/>
    <s v="MD6"/>
    <m/>
    <m/>
    <m/>
    <m/>
    <m/>
    <s v="FINISHED"/>
    <s v="GROUP_STAGE"/>
    <s v="GROUP_STANDINGS"/>
    <s v="GROUP"/>
    <n v="2056"/>
    <n v="74169"/>
    <s v="FRO"/>
    <n v="5098"/>
    <n v="62.0191722"/>
    <n v="-6.7780611000000004"/>
    <n v="105"/>
    <n v="68"/>
    <s v="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"/>
    <m/>
    <m/>
    <m/>
    <s v="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"/>
    <s v="Torshavn"/>
    <s v="TÃ³rsvÃ¸llur"/>
    <s v="TÃ³rsvÃ¸llur"/>
    <s v="TÃ³rsvÃ¸llur"/>
    <s v="TÃ³rsvÃ¸llur"/>
    <s v="TÃ³rsvÃ¸llur"/>
    <x v="2"/>
    <n v="0"/>
    <m/>
  </r>
  <r>
    <n v="2034548"/>
    <s v="SVK"/>
    <s v="BLR"/>
    <x v="47"/>
    <s v="Belarus"/>
    <n v="-1.1000000000000001"/>
    <n v="15850"/>
    <n v="0"/>
    <n v="0"/>
    <n v="1"/>
    <n v="1"/>
    <m/>
    <m/>
    <n v="1"/>
    <n v="1"/>
    <m/>
    <s v="DRAW"/>
    <n v="2023"/>
    <d v="2022-09-25T00:00:00"/>
    <s v="2022-09-25T16:00:00Z"/>
    <n v="2"/>
    <s v="Group C3"/>
    <s v="MD6"/>
    <m/>
    <m/>
    <m/>
    <m/>
    <m/>
    <s v="FINISHED"/>
    <s v="GROUP_STAGE"/>
    <s v="GROUP_STANDINGS"/>
    <s v="GROUP"/>
    <n v="524"/>
    <n v="250004845"/>
    <s v="SRB"/>
    <n v="4597"/>
    <n v="0"/>
    <n v="0"/>
    <n v="105"/>
    <n v="68"/>
    <s v="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"/>
    <m/>
    <m/>
    <m/>
    <s v="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"/>
    <s v="Backa Topola"/>
    <s v="TSC Arena"/>
    <s v="TSC Arena"/>
    <s v="TSC Arena"/>
    <s v="TSC Arena"/>
    <s v="TSC Arena"/>
    <x v="2"/>
    <n v="0"/>
    <m/>
  </r>
  <r>
    <n v="2034550"/>
    <s v="AZE"/>
    <s v="KAZ"/>
    <x v="4"/>
    <s v="Kazakhstan"/>
    <n v="0"/>
    <n v="0"/>
    <n v="0"/>
    <n v="0"/>
    <n v="3"/>
    <n v="0"/>
    <m/>
    <m/>
    <n v="3"/>
    <n v="0"/>
    <s v="Azerbaijan"/>
    <s v="WIN_REGULAR"/>
    <n v="2023"/>
    <d v="2022-09-25T00:00:00"/>
    <s v="2022-09-25T16:00:00Z"/>
    <n v="4"/>
    <s v="Group C3"/>
    <s v="MD6"/>
    <m/>
    <m/>
    <m/>
    <m/>
    <m/>
    <s v="FINISHED"/>
    <s v="GROUP_STAGE"/>
    <s v="GROUP_STANDINGS"/>
    <s v="GROUP"/>
    <n v="2950"/>
    <n v="250001297"/>
    <s v="AZE"/>
    <n v="6700"/>
    <n v="40.481057999999997"/>
    <n v="50.145446"/>
    <n v="105"/>
    <n v="68"/>
    <s v="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"/>
    <m/>
    <m/>
    <s v="[{'phase': 'FIRST_HALF', 'time': {'minute': 35, 'second': 59}, 'international_name': 'Nuraly Alip', 'club_shirt_name': 'Alip', 'country_code': 'KAZ', 'national_field_position': 'DEFENDER', 'national_jersey_number': '3'}]"/>
    <s v="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"/>
    <s v="Baku"/>
    <s v="Liv Bona Dea Arena"/>
    <s v="Dalga Stadium"/>
    <s v="Dalga Arena"/>
    <s v="Dalga Arena"/>
    <s v="Liv Bona Dea Arena"/>
    <x v="2"/>
    <n v="0"/>
    <m/>
  </r>
  <r>
    <n v="2034547"/>
    <s v="AND"/>
    <s v="LVA"/>
    <x v="1"/>
    <s v="Latvia"/>
    <n v="0"/>
    <n v="0"/>
    <n v="0"/>
    <n v="0"/>
    <n v="1"/>
    <n v="1"/>
    <m/>
    <m/>
    <n v="1"/>
    <n v="1"/>
    <m/>
    <s v="DRAW"/>
    <n v="2023"/>
    <d v="2022-09-25T00:00:00"/>
    <s v="2022-09-25T13:00:00Z"/>
    <n v="2"/>
    <s v="Group D1"/>
    <s v="MD6"/>
    <m/>
    <m/>
    <m/>
    <m/>
    <m/>
    <s v="FINISHED"/>
    <s v="GROUP_STAGE"/>
    <s v="GROUP_STANDINGS"/>
    <s v="GROUP"/>
    <n v="1102"/>
    <n v="91398"/>
    <s v="AND"/>
    <n v="3305"/>
    <n v="42.504688999999999"/>
    <n v="1.5174620000000001"/>
    <n v="105"/>
    <n v="67"/>
    <s v="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"/>
    <m/>
    <m/>
    <m/>
    <s v="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"/>
    <s v="Andorra la Vella"/>
    <s v="Estadi Nacional"/>
    <s v="Estadi Nacional"/>
    <s v="Estadi Nacional"/>
    <s v="Estadi Nacional"/>
    <s v="Estadi Nacional"/>
    <x v="2"/>
    <n v="0"/>
    <m/>
  </r>
  <r>
    <n v="2034549"/>
    <s v="MDA"/>
    <s v="LIE"/>
    <x v="33"/>
    <s v="Liechtenstein"/>
    <n v="0"/>
    <n v="0"/>
    <n v="0"/>
    <n v="0"/>
    <n v="2"/>
    <n v="0"/>
    <m/>
    <m/>
    <n v="2"/>
    <n v="0"/>
    <s v="Moldova"/>
    <s v="WIN_REGULAR"/>
    <n v="2023"/>
    <d v="2022-09-25T00:00:00"/>
    <s v="2022-09-25T13:00:00Z"/>
    <n v="3"/>
    <s v="Group D1"/>
    <s v="MD6"/>
    <m/>
    <m/>
    <m/>
    <m/>
    <m/>
    <s v="FINISHED"/>
    <s v="GROUP_STAGE"/>
    <s v="GROUP_STANDINGS"/>
    <s v="GROUP"/>
    <n v="5774"/>
    <n v="88142"/>
    <s v="MDA"/>
    <n v="10104"/>
    <n v="46.980327799999998"/>
    <n v="28.868086099999999"/>
    <n v="105"/>
    <n v="68"/>
    <s v="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"/>
    <m/>
    <m/>
    <m/>
    <s v="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"/>
    <s v="Chisinau"/>
    <s v="Stadionul Zimbru"/>
    <s v="Stadionul Zimbru"/>
    <s v="Stadionul Zimbru"/>
    <s v="Stadionul Zimbru"/>
    <s v="Stadionul Zimbru"/>
    <x v="2"/>
    <n v="0"/>
    <m/>
  </r>
  <r>
    <n v="2034533"/>
    <s v="SCO"/>
    <s v="IRL"/>
    <x v="43"/>
    <s v="Republic of Ireland"/>
    <n v="-2.4"/>
    <n v="20868"/>
    <n v="0"/>
    <n v="0"/>
    <n v="2"/>
    <n v="1"/>
    <m/>
    <m/>
    <n v="2"/>
    <n v="1"/>
    <s v="Scotland"/>
    <s v="WIN_REGULAR"/>
    <n v="2023"/>
    <d v="2022-09-24T00:00:00"/>
    <s v="2022-09-24T18:45:00Z"/>
    <n v="1"/>
    <s v="Group B1"/>
    <s v="MD5"/>
    <m/>
    <m/>
    <m/>
    <m/>
    <m/>
    <s v="FINISHED"/>
    <s v="GROUP_STAGE"/>
    <s v="GROUP_STANDINGS"/>
    <s v="GROUP"/>
    <n v="48853"/>
    <n v="62427"/>
    <s v="SCO"/>
    <n v="51824"/>
    <n v="55.8258583"/>
    <n v="-4.2519416999999997"/>
    <n v="105"/>
    <n v="68"/>
    <s v="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"/>
    <m/>
    <m/>
    <m/>
    <s v="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"/>
    <s v="Glasgow"/>
    <s v="Hampden Park"/>
    <s v="Hampden Park"/>
    <s v="Hampden Park"/>
    <s v="Hampden Park"/>
    <s v="Hampden Park"/>
    <x v="2"/>
    <n v="0"/>
    <m/>
  </r>
  <r>
    <n v="2034539"/>
    <s v="CYP"/>
    <s v="GRE"/>
    <x v="10"/>
    <s v="Greece"/>
    <n v="0"/>
    <n v="0"/>
    <n v="0"/>
    <n v="0"/>
    <n v="1"/>
    <n v="0"/>
    <m/>
    <m/>
    <n v="1"/>
    <n v="0"/>
    <s v="Cyprus"/>
    <s v="WIN_REGULAR"/>
    <n v="2023"/>
    <d v="2022-09-24T00:00:00"/>
    <s v="2022-09-24T18:45:00Z"/>
    <n v="3"/>
    <s v="Group C2"/>
    <s v="MD5"/>
    <m/>
    <m/>
    <m/>
    <m/>
    <m/>
    <s v="FINISHED"/>
    <s v="GROUP_STAGE"/>
    <s v="GROUP_STANDINGS"/>
    <s v="GROUP"/>
    <n v="4548"/>
    <n v="250003355"/>
    <s v="CYP"/>
    <n v="8056"/>
    <n v="34.927106999999999"/>
    <n v="33.597839999999998"/>
    <n v="105"/>
    <n v="68"/>
    <s v="[{'phase': 'FIRST_HALF', 'time': {'minute': 18, 'second': 38}, 'international_name': 'Marinos Tzionis', 'club_shirt_name': 'TZIONIS', 'country_code': 'CYP', 'national_field_position': 'FORWARD', 'national_jersey_number': '21', 'goal_type': 'SCORED'}]"/>
    <m/>
    <m/>
    <m/>
    <s v="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"/>
    <s v="Larnaca"/>
    <s v="AEK Arena"/>
    <s v="AEK Arena"/>
    <s v="AEK Arena"/>
    <s v="AEK Arena"/>
    <s v="AEK Arena"/>
    <x v="2"/>
    <n v="0"/>
    <m/>
  </r>
  <r>
    <n v="2034541"/>
    <s v="ESP"/>
    <s v="SUI"/>
    <x v="14"/>
    <s v="Switzerland"/>
    <n v="-0.1"/>
    <n v="545"/>
    <n v="1.4"/>
    <n v="4995"/>
    <n v="1"/>
    <n v="2"/>
    <m/>
    <m/>
    <n v="1"/>
    <n v="2"/>
    <s v="Switzerland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31809"/>
    <n v="57780"/>
    <s v="ESP"/>
    <n v="33592"/>
    <n v="41.6366528"/>
    <n v="-0.90190000000000003"/>
    <n v="105"/>
    <n v="68"/>
    <s v="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"/>
    <s v="Zaragoza"/>
    <s v="La Romareda"/>
    <s v="La Romareda"/>
    <s v="La Romareda"/>
    <s v="La Romareda"/>
    <s v="La Romareda"/>
    <x v="2"/>
    <n v="0"/>
    <m/>
  </r>
  <r>
    <n v="2034542"/>
    <s v="CZE"/>
    <s v="POR"/>
    <x v="11"/>
    <s v="Portugal"/>
    <n v="-1.4"/>
    <n v="15861"/>
    <n v="1.4"/>
    <n v="601"/>
    <n v="0"/>
    <n v="4"/>
    <m/>
    <m/>
    <n v="0"/>
    <n v="4"/>
    <s v="Portugal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19322"/>
    <n v="64009"/>
    <s v="CZE"/>
    <n v="19370"/>
    <n v="50.067475000000002"/>
    <n v="14.4714861"/>
    <n v="105"/>
    <n v="68"/>
    <s v="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"/>
    <s v="[{'phase': 'FIRST_HALF', 'time': {'injuryMinute': 6, 'minute': 45, 'second': 44}, 'international_name': 'Patrik Schick', 'club_shirt_name': 'Schick', 'country_code': 'CZE', 'national_field_position': 'FORWARD', 'national_jersey_number': '10', 'penalty_type': 'MISSED'}]"/>
    <m/>
    <m/>
    <s v="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543"/>
    <s v="ISR"/>
    <s v="ALB"/>
    <x v="25"/>
    <s v="Albania"/>
    <n v="0"/>
    <n v="0"/>
    <n v="-2.2000000000000002"/>
    <n v="48468"/>
    <n v="2"/>
    <n v="1"/>
    <m/>
    <m/>
    <n v="2"/>
    <n v="1"/>
    <s v="Israel"/>
    <s v="WIN_REGULAR"/>
    <n v="2023"/>
    <d v="2022-09-24T00:00:00"/>
    <s v="2022-09-24T18:45:00Z"/>
    <n v="3"/>
    <s v="Group B2"/>
    <s v="MD5"/>
    <m/>
    <m/>
    <m/>
    <m/>
    <m/>
    <s v="FINISHED"/>
    <s v="GROUP_STAGE"/>
    <s v="GROUP_STANDINGS"/>
    <s v="GROUP"/>
    <n v="29200"/>
    <n v="63486"/>
    <s v="ISR"/>
    <n v="29120"/>
    <n v="32.051811100000002"/>
    <n v="34.761480599999999"/>
    <n v="105"/>
    <n v="68"/>
    <s v="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"/>
    <m/>
    <m/>
    <m/>
    <s v="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"/>
    <s v="Tel Aviv"/>
    <s v="Bloomfield Stadium"/>
    <s v="Bloomfield Stadium"/>
    <s v="Bloomfield Stadium"/>
    <s v="Bloomfield Stadium"/>
    <s v="Bloomfield Stadium"/>
    <x v="2"/>
    <n v="0"/>
    <m/>
  </r>
  <r>
    <n v="2034544"/>
    <s v="SRB"/>
    <s v="SWE"/>
    <x v="45"/>
    <s v="Sweden"/>
    <n v="-0.3"/>
    <n v="15858"/>
    <n v="0"/>
    <n v="0"/>
    <n v="4"/>
    <n v="1"/>
    <m/>
    <m/>
    <n v="4"/>
    <n v="1"/>
    <s v="Serbia"/>
    <s v="WIN_REGULAR"/>
    <n v="2023"/>
    <d v="2022-09-24T00:00:00"/>
    <s v="2022-09-24T18:45:00Z"/>
    <n v="2"/>
    <s v="Group B4"/>
    <s v="MD5"/>
    <m/>
    <m/>
    <m/>
    <m/>
    <m/>
    <s v="FINISHED"/>
    <s v="GROUP_STAGE"/>
    <s v="GROUP_STANDINGS"/>
    <s v="GROUP"/>
    <n v="14122"/>
    <n v="53479"/>
    <s v="SRB"/>
    <n v="49450"/>
    <n v="44.783202799999998"/>
    <n v="20.4649167"/>
    <n v="105"/>
    <n v="68"/>
    <s v="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"/>
    <m/>
    <m/>
    <m/>
    <s v="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"/>
    <s v="Belgrade"/>
    <s v="Stadion Rajko MitiÄ‡"/>
    <s v="Stadion Rajko Mitic"/>
    <s v="Stadion Rajko MitiÄ‡"/>
    <s v="Stadion Rajko MitiÄ‡"/>
    <s v="Stadion Rajko MitiÄ‡"/>
    <x v="2"/>
    <n v="0"/>
    <m/>
  </r>
  <r>
    <n v="2034538"/>
    <s v="NIR"/>
    <s v="KOS"/>
    <x v="38"/>
    <s v="Kosovo"/>
    <n v="0"/>
    <n v="0"/>
    <n v="0"/>
    <n v="0"/>
    <n v="2"/>
    <n v="1"/>
    <m/>
    <m/>
    <n v="2"/>
    <n v="1"/>
    <s v="Northern Ireland"/>
    <s v="WIN_REGULAR"/>
    <n v="2023"/>
    <d v="2022-09-24T00:00:00"/>
    <s v="2022-09-24T16:00:00Z"/>
    <n v="1"/>
    <s v="Group C2"/>
    <s v="MD5"/>
    <m/>
    <m/>
    <m/>
    <m/>
    <m/>
    <s v="FINISHED"/>
    <s v="GROUP_STAGE"/>
    <s v="GROUP_STANDINGS"/>
    <s v="GROUP"/>
    <n v="17148"/>
    <n v="62414"/>
    <s v="NIR"/>
    <n v="18434"/>
    <n v="54.582627799999997"/>
    <n v="-5.9551778000000004"/>
    <n v="105"/>
    <n v="68"/>
    <s v="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"/>
    <m/>
    <m/>
    <m/>
    <s v="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540"/>
    <s v="SVN"/>
    <s v="NOR"/>
    <x v="48"/>
    <s v="Norway"/>
    <n v="-0.6"/>
    <n v="18358"/>
    <n v="0"/>
    <n v="0"/>
    <n v="2"/>
    <n v="1"/>
    <m/>
    <m/>
    <n v="2"/>
    <n v="1"/>
    <s v="Slovenia"/>
    <s v="WIN_REGULAR"/>
    <n v="2023"/>
    <d v="2022-09-24T00:00:00"/>
    <s v="2022-09-24T16:00:00Z"/>
    <n v="2"/>
    <s v="Group B4"/>
    <s v="MD5"/>
    <m/>
    <m/>
    <m/>
    <m/>
    <m/>
    <s v="FINISHED"/>
    <s v="GROUP_STAGE"/>
    <s v="GROUP_STANDINGS"/>
    <s v="GROUP"/>
    <n v="14824"/>
    <n v="250001140"/>
    <s v="SVN"/>
    <n v="15796"/>
    <n v="46.080641"/>
    <n v="14.52444"/>
    <n v="105"/>
    <n v="68"/>
    <s v="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"/>
    <m/>
    <m/>
    <m/>
    <s v="[{'name': &quot;Lothar D'hondt&quot;, 'role': 'FOURTH_OFFICIAL', 'name_short': &quot;D'hondt&quot;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"/>
    <s v="Ljubljana"/>
    <s v="Stadion StoÅ¾ice"/>
    <s v="Stadion StoÅ¾ice"/>
    <s v="Stadion StoÅ¾ice"/>
    <s v="Stadion StoÅ¾ice"/>
    <s v="Stadion StoÅ¾ice"/>
    <x v="2"/>
    <n v="0"/>
    <m/>
  </r>
  <r>
    <n v="2034530"/>
    <s v="ARM"/>
    <s v="UKR"/>
    <x v="2"/>
    <s v="Ukraine"/>
    <n v="0"/>
    <n v="0"/>
    <n v="-0.3"/>
    <n v="20062"/>
    <n v="0"/>
    <n v="5"/>
    <m/>
    <m/>
    <n v="0"/>
    <n v="5"/>
    <s v="Ukraine"/>
    <s v="WIN_REGULAR"/>
    <n v="2023"/>
    <d v="2022-09-24T00:00:00"/>
    <s v="2022-09-24T13:00:00Z"/>
    <n v="4"/>
    <s v="Group B1"/>
    <s v="MD5"/>
    <m/>
    <m/>
    <m/>
    <m/>
    <m/>
    <s v="FINISHED"/>
    <s v="GROUP_STAGE"/>
    <s v="GROUP_STANDINGS"/>
    <s v="GROUP"/>
    <n v="7200"/>
    <n v="78014"/>
    <s v="ARM"/>
    <n v="14527"/>
    <n v="40.171930600000003"/>
    <n v="44.525680600000001"/>
    <n v="105"/>
    <n v="68"/>
    <s v="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"/>
    <m/>
    <m/>
    <m/>
    <s v="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37"/>
    <s v="ISL"/>
    <s v="RUS"/>
    <x v="24"/>
    <s v="Russia"/>
    <n v="0"/>
    <n v="0"/>
    <n v="0"/>
    <n v="0"/>
    <m/>
    <m/>
    <m/>
    <m/>
    <m/>
    <m/>
    <m/>
    <m/>
    <n v="2023"/>
    <d v="2022-09-24T00:00:00"/>
    <s v="2022-09-24T13:00:00Z"/>
    <n v="-13"/>
    <s v="Group B2"/>
    <s v="MD5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31"/>
    <s v="GER"/>
    <s v="HUN"/>
    <x v="53"/>
    <s v="Hungary"/>
    <n v="2.5"/>
    <n v="398"/>
    <n v="-1.5"/>
    <n v="40918"/>
    <n v="0"/>
    <n v="1"/>
    <m/>
    <m/>
    <n v="0"/>
    <n v="1"/>
    <s v="Hungar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39513"/>
    <n v="85442"/>
    <s v="GER"/>
    <n v="42146"/>
    <n v="51.345733299999999"/>
    <n v="12.348180599999999"/>
    <n v="105"/>
    <n v="68"/>
    <s v="[{'phase': 'FIRST_HALF', 'time': {'minute': 17, 'second': 57}, 'international_name': 'ÃdÃ¡m Szalai', 'club_shirt_name': 'Szalai A.', 'country_code': 'HUN', 'national_field_position': 'FORWARD', 'national_jersey_number': '9', 'goal_type': 'SCORED'}]"/>
    <m/>
    <m/>
    <m/>
    <s v="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"/>
    <s v="Leipzig"/>
    <s v="Red Bull Arena"/>
    <s v="RB Arena"/>
    <s v="RB Arena"/>
    <s v="Leipzig Stadium"/>
    <s v="Red Bull Arena"/>
    <x v="2"/>
    <n v="0"/>
    <m/>
  </r>
  <r>
    <n v="2034532"/>
    <s v="ITA"/>
    <s v="ENG"/>
    <x v="26"/>
    <s v="England"/>
    <n v="1"/>
    <n v="1971"/>
    <n v="0.3"/>
    <n v="451"/>
    <n v="1"/>
    <n v="0"/>
    <m/>
    <m/>
    <n v="1"/>
    <n v="0"/>
    <s v="Ital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50640"/>
    <n v="57771"/>
    <s v="ITA"/>
    <n v="75725"/>
    <n v="45.479784899999999"/>
    <n v="9.1246560999999993"/>
    <n v="105"/>
    <n v="68"/>
    <s v="[{'phase': 'SECOND_HALF', 'time': {'minute': 68, 'second': 38}, 'international_name': 'Giacomo Raspadori', 'club_shirt_name': 'Raspadori', 'country_code': 'ITA', 'national_field_position': 'FORWARD', 'national_jersey_number': '11', 'goal_type': 'SCORED'}]"/>
    <m/>
    <m/>
    <m/>
    <s v="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"/>
    <s v="Milan"/>
    <s v="Stadio San Siro"/>
    <s v="Stadio San Siro"/>
    <s v="Stadio San Siro"/>
    <s v="Stadio San Siro"/>
    <s v="Stadio San Siro"/>
    <x v="2"/>
    <n v="0"/>
    <m/>
  </r>
  <r>
    <n v="2034534"/>
    <s v="FIN"/>
    <s v="ROU"/>
    <x v="16"/>
    <s v="Romania"/>
    <n v="0"/>
    <n v="0"/>
    <n v="0.3"/>
    <n v="12509"/>
    <n v="1"/>
    <n v="1"/>
    <m/>
    <m/>
    <n v="1"/>
    <n v="1"/>
    <m/>
    <s v="DRAW"/>
    <n v="2023"/>
    <d v="2022-09-23T00:00:00"/>
    <s v="2022-09-23T18:45:00Z"/>
    <n v="3"/>
    <s v="Group B3"/>
    <s v="MD5"/>
    <m/>
    <m/>
    <m/>
    <m/>
    <m/>
    <s v="FINISHED"/>
    <s v="GROUP_STAGE"/>
    <s v="GROUP_STANDINGS"/>
    <s v="GROUP"/>
    <n v="20130"/>
    <n v="62101"/>
    <s v="FIN"/>
    <n v="36251"/>
    <n v="60.186961099999998"/>
    <n v="24.927258299999998"/>
    <n v="105"/>
    <n v="68"/>
    <s v="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"/>
    <m/>
    <m/>
    <m/>
    <s v="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535"/>
    <s v="BUL"/>
    <s v="GIB"/>
    <x v="8"/>
    <s v="Gibraltar"/>
    <n v="0"/>
    <n v="0"/>
    <n v="0"/>
    <n v="0"/>
    <n v="5"/>
    <n v="1"/>
    <m/>
    <m/>
    <n v="5"/>
    <n v="1"/>
    <s v="Bulgaria"/>
    <s v="WIN_REGULAR"/>
    <n v="2023"/>
    <d v="2022-09-23T00:00:00"/>
    <s v="2022-09-23T18:45:00Z"/>
    <n v="3"/>
    <s v="Group C4"/>
    <s v="MD5"/>
    <m/>
    <m/>
    <m/>
    <m/>
    <m/>
    <s v="FINISHED"/>
    <s v="GROUP_STAGE"/>
    <s v="GROUP_STANDINGS"/>
    <s v="GROUP"/>
    <n v="1540"/>
    <n v="250001569"/>
    <s v="BUL"/>
    <n v="10423"/>
    <n v="43.534722000000002"/>
    <n v="26.527221999999998"/>
    <n v="105"/>
    <n v="68"/>
    <s v="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"/>
    <m/>
    <m/>
    <m/>
    <s v="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545"/>
    <s v="BIH"/>
    <s v="MNE"/>
    <x v="6"/>
    <s v="Montenegro"/>
    <n v="0"/>
    <n v="0"/>
    <n v="0"/>
    <n v="0"/>
    <n v="1"/>
    <n v="0"/>
    <m/>
    <m/>
    <n v="1"/>
    <n v="0"/>
    <s v="Bosnia and Herzegovina"/>
    <s v="WIN_REGULAR"/>
    <n v="2023"/>
    <d v="2022-09-23T00:00:00"/>
    <s v="2022-09-23T18:45:00Z"/>
    <n v="2"/>
    <s v="Group B3"/>
    <s v="MD5"/>
    <m/>
    <m/>
    <m/>
    <m/>
    <m/>
    <s v="FINISHED"/>
    <s v="GROUP_STAGE"/>
    <s v="GROUP_STANDINGS"/>
    <s v="GROUP"/>
    <n v="12050"/>
    <n v="66178"/>
    <s v="BIH"/>
    <n v="13694"/>
    <n v="44.205794400000002"/>
    <n v="17.907188900000001"/>
    <n v="105"/>
    <n v="68"/>
    <s v="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"/>
    <m/>
    <m/>
    <m/>
    <s v="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"/>
    <s v="Zenica"/>
    <s v="Stadion Bilino Polje"/>
    <s v="Stadion Bilino Polje"/>
    <s v="Stadion Bilino Polje"/>
    <s v="Stadion Bilino Polje"/>
    <s v="Stadion Bilino Polje"/>
    <x v="2"/>
    <n v="0"/>
    <m/>
  </r>
  <r>
    <n v="2034529"/>
    <s v="GEO"/>
    <s v="MKD"/>
    <x v="19"/>
    <s v="North Macedonia"/>
    <n v="-1.7"/>
    <n v="66820"/>
    <n v="0"/>
    <n v="0"/>
    <n v="2"/>
    <n v="0"/>
    <m/>
    <m/>
    <n v="2"/>
    <n v="0"/>
    <s v="Georgia"/>
    <s v="WIN_REGULAR"/>
    <n v="2023"/>
    <d v="2022-09-23T00:00:00"/>
    <s v="2022-09-23T16:00:00Z"/>
    <n v="4"/>
    <s v="Group C4"/>
    <s v="MD5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s v="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"/>
    <m/>
    <m/>
    <m/>
    <s v="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36"/>
    <s v="EST"/>
    <s v="MLT"/>
    <x v="15"/>
    <s v="Malta"/>
    <n v="0"/>
    <n v="0"/>
    <n v="0"/>
    <n v="0"/>
    <n v="2"/>
    <n v="1"/>
    <m/>
    <m/>
    <n v="2"/>
    <n v="1"/>
    <s v="Estonia"/>
    <s v="WIN_REGULAR"/>
    <n v="2023"/>
    <d v="2022-09-23T00:00:00"/>
    <s v="2022-09-23T16:00:00Z"/>
    <n v="3"/>
    <s v="Group D2"/>
    <s v="MD5"/>
    <m/>
    <m/>
    <m/>
    <m/>
    <m/>
    <s v="FINISHED"/>
    <s v="GROUP_STAGE"/>
    <s v="GROUP_STANDINGS"/>
    <s v="GROUP"/>
    <n v="5539"/>
    <n v="77966"/>
    <s v="EST"/>
    <n v="14336"/>
    <n v="59.421358300000001"/>
    <n v="24.732155599999999"/>
    <n v="105"/>
    <n v="68"/>
    <s v="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"/>
    <m/>
    <m/>
    <s v="[{'phase': 'FIRST_HALF', 'time': {'injuryMinute': 4, 'minute': 45, 'second': 50}, 'international_name': 'Jean Borg', 'club_shirt_name': 'Borg', 'country_code': 'MLT', 'national_field_position': 'DEFENDER', 'national_jersey_number': '21'}]"/>
    <s v="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"/>
    <s v="Tallinn"/>
    <s v="A. Le Coq Arena"/>
    <s v="A. Le Coq Arena"/>
    <s v="LillekÃ¼la Stadium"/>
    <s v="LillekÃ¼la Stadium"/>
    <s v="A. Le Coq Arena"/>
    <x v="2"/>
    <n v="0"/>
    <m/>
  </r>
  <r>
    <n v="2034520"/>
    <s v="FRA"/>
    <s v="AUT"/>
    <x v="17"/>
    <s v="Austria"/>
    <n v="1.2"/>
    <n v="401"/>
    <n v="-1.2"/>
    <n v="6048"/>
    <n v="2"/>
    <n v="0"/>
    <m/>
    <m/>
    <n v="2"/>
    <n v="0"/>
    <s v="France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70188"/>
    <n v="70584"/>
    <s v="FRA"/>
    <n v="81286"/>
    <n v="48.924547199999999"/>
    <n v="2.3600667"/>
    <n v="105"/>
    <n v="68"/>
    <s v="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"/>
    <m/>
    <m/>
    <m/>
    <s v="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"/>
    <s v="Saint-Denis"/>
    <s v="Stade de France"/>
    <s v="Stade de France"/>
    <s v="Stade de France"/>
    <s v="Stade de France"/>
    <s v="Stade de France"/>
    <x v="2"/>
    <n v="0"/>
    <m/>
  </r>
  <r>
    <n v="2034521"/>
    <s v="BEL"/>
    <s v="WAL"/>
    <x v="5"/>
    <s v="Wales"/>
    <n v="1.1000000000000001"/>
    <n v="2488"/>
    <n v="0"/>
    <n v="0"/>
    <n v="2"/>
    <n v="1"/>
    <m/>
    <m/>
    <n v="2"/>
    <n v="1"/>
    <s v="Belgium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28463"/>
    <n v="62073"/>
    <s v="BEL"/>
    <n v="48693"/>
    <n v="50.895758299999997"/>
    <n v="4.3339471999999999"/>
    <n v="105"/>
    <n v="68"/>
    <s v="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"/>
    <m/>
    <m/>
    <m/>
    <s v="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"/>
    <s v="Brussels"/>
    <s v="King Baudouin Stadium"/>
    <s v="King Baudouin Stadium"/>
    <s v="King Baudouin Stadium"/>
    <s v="King Baudouin Stadium"/>
    <s v="King Baudouin Stadium"/>
    <x v="2"/>
    <n v="0"/>
    <m/>
  </r>
  <r>
    <n v="2034522"/>
    <s v="POL"/>
    <s v="NED"/>
    <x v="40"/>
    <s v="Netherlands"/>
    <n v="-0.1"/>
    <n v="17538"/>
    <n v="0.1"/>
    <n v="1553"/>
    <n v="0"/>
    <n v="2"/>
    <m/>
    <m/>
    <n v="0"/>
    <n v="2"/>
    <s v="Netherlands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56673"/>
    <n v="250001178"/>
    <s v="POL"/>
    <n v="58274"/>
    <n v="52.239406000000002"/>
    <n v="21.045881000000001"/>
    <n v="105"/>
    <n v="68"/>
    <s v="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"/>
    <m/>
    <m/>
    <m/>
    <s v="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"/>
    <s v="Warsaw"/>
    <s v="PGE Narodowy"/>
    <s v="PGE Narodowy"/>
    <s v="Stadion Narodowy"/>
    <s v="Stadion Narodowy"/>
    <s v="PGE Narodowy"/>
    <x v="2"/>
    <n v="0"/>
    <m/>
  </r>
  <r>
    <n v="2034523"/>
    <s v="CRO"/>
    <s v="DEN"/>
    <x v="9"/>
    <s v="Denmark"/>
    <n v="1.3"/>
    <n v="9340"/>
    <n v="0.6"/>
    <n v="5264"/>
    <n v="2"/>
    <n v="1"/>
    <m/>
    <m/>
    <n v="2"/>
    <n v="1"/>
    <s v="Croatia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22715"/>
    <n v="62092"/>
    <s v="CRO"/>
    <n v="25074"/>
    <n v="45.818872200000001"/>
    <n v="16.0180528"/>
    <n v="105"/>
    <n v="68"/>
    <s v="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"/>
    <m/>
    <m/>
    <m/>
    <s v="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"/>
    <s v="Zagreb"/>
    <s v="Stadion Maksimir"/>
    <s v="Stadion Maksimir"/>
    <s v="Stadion Maksimir"/>
    <s v="Stadion Maksimir"/>
    <s v="Stadion Maksimir"/>
    <x v="2"/>
    <n v="0"/>
    <m/>
  </r>
  <r>
    <n v="2034524"/>
    <s v="SVK"/>
    <s v="AZE"/>
    <x v="47"/>
    <s v="Azerbaijan"/>
    <n v="-1.1000000000000001"/>
    <n v="15850"/>
    <n v="0"/>
    <n v="0"/>
    <n v="1"/>
    <n v="2"/>
    <m/>
    <m/>
    <n v="1"/>
    <n v="2"/>
    <s v="Azerbaijan"/>
    <s v="WIN_REGULAR"/>
    <n v="2023"/>
    <d v="2022-09-22T00:00:00"/>
    <s v="2022-09-22T18:45:00Z"/>
    <n v="2"/>
    <s v="Group C3"/>
    <s v="MD5"/>
    <m/>
    <m/>
    <m/>
    <m/>
    <m/>
    <s v="FINISHED"/>
    <s v="GROUP_STAGE"/>
    <s v="GROUP_STANDINGS"/>
    <s v="GROUP"/>
    <n v="2875"/>
    <n v="62308"/>
    <s v="SVK"/>
    <n v="18100"/>
    <n v="48.373844400000003"/>
    <n v="17.591627800000001"/>
    <n v="105"/>
    <n v="68"/>
    <s v="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"/>
    <m/>
    <m/>
    <m/>
    <s v="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525"/>
    <s v="TUR"/>
    <s v="LUX"/>
    <x v="50"/>
    <s v="Luxembourg"/>
    <n v="1.7"/>
    <n v="5515"/>
    <n v="0"/>
    <n v="0"/>
    <n v="3"/>
    <n v="3"/>
    <m/>
    <m/>
    <n v="3"/>
    <n v="3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12708"/>
    <n v="250002631"/>
    <s v="TUR"/>
    <n v="17156"/>
    <n v="41.122889000000001"/>
    <n v="28.808582999999999"/>
    <n v="105"/>
    <n v="68"/>
    <s v="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"/>
    <m/>
    <m/>
    <m/>
    <s v="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526"/>
    <s v="LTU"/>
    <s v="FRO"/>
    <x v="30"/>
    <s v="Faroe Islands"/>
    <n v="0"/>
    <n v="0"/>
    <n v="0"/>
    <n v="0"/>
    <n v="1"/>
    <n v="1"/>
    <m/>
    <m/>
    <n v="1"/>
    <n v="1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2376"/>
    <n v="85211"/>
    <s v="LTU"/>
    <n v="5067"/>
    <n v="54.668613999999998"/>
    <n v="25.294411"/>
    <n v="105"/>
    <n v="68"/>
    <s v="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"/>
    <m/>
    <m/>
    <m/>
    <s v="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"/>
    <s v="Vilnius"/>
    <s v="LFF stadionas"/>
    <s v="LFF Stadionas"/>
    <s v="LFF stadionas"/>
    <s v="LFF stadionas"/>
    <s v="LFF stadionas"/>
    <x v="2"/>
    <n v="0"/>
    <m/>
  </r>
  <r>
    <n v="2034528"/>
    <s v="LIE"/>
    <s v="AND"/>
    <x v="29"/>
    <s v="Andorra"/>
    <n v="0"/>
    <n v="0"/>
    <n v="0"/>
    <n v="0"/>
    <n v="0"/>
    <n v="2"/>
    <m/>
    <m/>
    <n v="0"/>
    <n v="2"/>
    <s v="Andorra"/>
    <s v="WIN_REGULAR"/>
    <n v="2023"/>
    <d v="2022-09-22T00:00:00"/>
    <s v="2022-09-22T18:45:00Z"/>
    <n v="2"/>
    <s v="Group D1"/>
    <s v="MD5"/>
    <m/>
    <m/>
    <m/>
    <m/>
    <m/>
    <s v="FINISHED"/>
    <s v="GROUP_STAGE"/>
    <s v="GROUP_STANDINGS"/>
    <s v="GROUP"/>
    <n v="914"/>
    <n v="70078"/>
    <s v="LIE"/>
    <n v="5749"/>
    <n v="47.140081000000002"/>
    <n v="9.5102550000000008"/>
    <n v="105"/>
    <n v="68"/>
    <s v="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"/>
    <m/>
    <m/>
    <m/>
    <s v="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"/>
    <s v="Vaduz"/>
    <s v="Rheinpark Stadion"/>
    <s v="Rheinpark Stadion"/>
    <s v="Rheinpark Stadion"/>
    <s v="Rheinpark Stadion"/>
    <s v="Rheinpark Stadion"/>
    <x v="2"/>
    <n v="0"/>
    <m/>
  </r>
  <r>
    <n v="2034527"/>
    <s v="LVA"/>
    <s v="MDA"/>
    <x v="32"/>
    <s v="Moldova"/>
    <n v="0"/>
    <n v="0"/>
    <n v="0"/>
    <n v="0"/>
    <n v="1"/>
    <n v="2"/>
    <m/>
    <m/>
    <n v="1"/>
    <n v="2"/>
    <s v="Moldova"/>
    <s v="WIN_REGULAR"/>
    <n v="2023"/>
    <d v="2022-09-22T00:00:00"/>
    <s v="2022-09-22T16:00:00Z"/>
    <n v="3"/>
    <s v="Group D1"/>
    <s v="MD5"/>
    <m/>
    <m/>
    <m/>
    <m/>
    <m/>
    <s v="FINISHED"/>
    <s v="GROUP_STAGE"/>
    <s v="GROUP_STANDINGS"/>
    <s v="GROUP"/>
    <n v="6711"/>
    <n v="77522"/>
    <s v="LVA"/>
    <n v="6747"/>
    <n v="56.961378000000003"/>
    <n v="24.116382999999999"/>
    <n v="105"/>
    <n v="68"/>
    <s v="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"/>
    <m/>
    <m/>
    <m/>
    <s v="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"/>
    <s v="Riga"/>
    <s v="Skonto Stadions"/>
    <s v="Skonto Stadions"/>
    <s v="Skonto Stadions"/>
    <s v="Skonto stadions"/>
    <s v="Skonto Stadions"/>
    <x v="2"/>
    <n v="0"/>
    <m/>
  </r>
  <r>
    <n v="2034519"/>
    <s v="KAZ"/>
    <s v="BLR"/>
    <x v="27"/>
    <s v="Belarus"/>
    <n v="0"/>
    <n v="0"/>
    <n v="0"/>
    <n v="0"/>
    <n v="2"/>
    <n v="1"/>
    <m/>
    <m/>
    <n v="2"/>
    <n v="1"/>
    <s v="Kazakhstan"/>
    <s v="WIN_REGULAR"/>
    <n v="2023"/>
    <d v="2022-09-22T00:00:00"/>
    <s v="2022-09-22T14:00:00Z"/>
    <n v="6"/>
    <s v="Group C3"/>
    <s v="MD5"/>
    <m/>
    <m/>
    <m/>
    <m/>
    <m/>
    <s v="FINISHED"/>
    <s v="GROUP_STAGE"/>
    <s v="GROUP_STANDINGS"/>
    <s v="GROUP"/>
    <n v="29637"/>
    <n v="250000409"/>
    <s v="KAZ"/>
    <n v="29741"/>
    <n v="51.1083"/>
    <n v="71.402631"/>
    <n v="105"/>
    <n v="68"/>
    <s v="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"/>
    <m/>
    <m/>
    <s v="[{'phase': 'SECOND_HALF', 'time': {'injuryMinute': 4, 'minute': 90, 'second': 36}, 'international_name': 'Askhat Tagybergen', 'club_shirt_name': 'Tagybergen', 'country_code': 'KAZ', 'national_field_position': 'MIDFIELDER', 'national_jersey_number': '8'}]"/>
    <s v="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"/>
    <s v="Astana"/>
    <s v="Astana Arena"/>
    <s v="Astana Arena"/>
    <s v="Astana Arena"/>
    <s v="Astana Arena"/>
    <s v="Astana Arena"/>
    <x v="2"/>
    <n v="0"/>
    <m/>
  </r>
  <r>
    <n v="2034461"/>
    <s v="SCO"/>
    <s v="UKR"/>
    <x v="43"/>
    <s v="Ukraine"/>
    <n v="-2.4"/>
    <n v="20868"/>
    <n v="-0.3"/>
    <n v="20062"/>
    <n v="3"/>
    <n v="0"/>
    <m/>
    <m/>
    <n v="3"/>
    <n v="0"/>
    <s v="Scotland"/>
    <s v="WIN_REGULAR"/>
    <n v="2023"/>
    <d v="2022-09-21T00:00:00"/>
    <s v="2022-09-21T18:45:00Z"/>
    <n v="1"/>
    <s v="Group B1"/>
    <s v="MD1"/>
    <m/>
    <m/>
    <m/>
    <m/>
    <m/>
    <s v="FINISHED"/>
    <s v="GROUP_STAGE"/>
    <s v="GROUP_STANDINGS"/>
    <s v="GROUP"/>
    <n v="42846"/>
    <n v="62427"/>
    <s v="SCO"/>
    <n v="51824"/>
    <n v="55.8258583"/>
    <n v="-4.2519416999999997"/>
    <n v="105"/>
    <n v="68"/>
    <s v="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"/>
    <m/>
    <m/>
    <m/>
    <s v="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"/>
    <s v="Glasgow"/>
    <s v="Hampden Park"/>
    <s v="Hampden Park"/>
    <s v="Hampden Park"/>
    <s v="Hampden Park"/>
    <s v="Hampden Park"/>
    <x v="2"/>
    <n v="0"/>
    <m/>
  </r>
  <r>
    <n v="2034492"/>
    <s v="ROU"/>
    <s v="MNE"/>
    <x v="42"/>
    <s v="Montenegro"/>
    <n v="0.3"/>
    <n v="12509"/>
    <n v="0"/>
    <n v="0"/>
    <n v="0"/>
    <n v="3"/>
    <m/>
    <m/>
    <n v="0"/>
    <n v="3"/>
    <s v="Montenegro"/>
    <s v="WIN_REGULAR"/>
    <n v="2023"/>
    <d v="2022-06-14T00:00:00"/>
    <s v="2022-06-14T18:45:00Z"/>
    <n v="3"/>
    <s v="Group B3"/>
    <s v="MD4"/>
    <m/>
    <m/>
    <m/>
    <m/>
    <m/>
    <s v="FINISHED"/>
    <s v="GROUP_STAGE"/>
    <s v="GROUP_STANDINGS"/>
    <s v="GROUP"/>
    <n v="11657"/>
    <n v="250004760"/>
    <s v="ROU"/>
    <n v="14054"/>
    <n v="44.455137999999998"/>
    <n v="26.056977"/>
    <n v="105"/>
    <n v="68"/>
    <s v="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"/>
    <m/>
    <m/>
    <m/>
    <s v="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"/>
    <s v="Bucharest"/>
    <s v="Giulesti Stadium"/>
    <s v="Stadionul GiuleÈ™ti "/>
    <s v="Stadionul GiuleÈ™ti "/>
    <s v="Giulesti Stadium"/>
    <s v="Giulesti Stadium"/>
    <x v="2"/>
    <n v="0"/>
    <m/>
  </r>
  <r>
    <n v="2034505"/>
    <s v="NED"/>
    <s v="WAL"/>
    <x v="37"/>
    <s v="Wales"/>
    <n v="0.1"/>
    <n v="1553"/>
    <n v="0"/>
    <n v="0"/>
    <n v="3"/>
    <n v="2"/>
    <m/>
    <m/>
    <n v="3"/>
    <n v="2"/>
    <s v="Netherlands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37247"/>
    <n v="52851"/>
    <s v="NED"/>
    <n v="48100"/>
    <n v="51.893905599999997"/>
    <n v="4.5232000000000001"/>
    <n v="105"/>
    <n v="68"/>
    <s v="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"/>
    <m/>
    <m/>
    <m/>
    <s v="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07"/>
    <s v="POL"/>
    <s v="BEL"/>
    <x v="40"/>
    <s v="Belgium"/>
    <n v="-0.1"/>
    <n v="17538"/>
    <n v="1.1000000000000001"/>
    <n v="2488"/>
    <n v="0"/>
    <n v="1"/>
    <m/>
    <m/>
    <n v="0"/>
    <n v="1"/>
    <s v="Belgium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56803"/>
    <n v="250001178"/>
    <s v="POL"/>
    <n v="58274"/>
    <n v="52.239406000000002"/>
    <n v="21.045881000000001"/>
    <n v="105"/>
    <n v="68"/>
    <s v="[{'phase': 'FIRST_HALF', 'time': {'minute': 16, 'second': 22}, 'international_name': 'Michy Batshuayi', 'club_shirt_name': 'BATSHUAYI', 'country_code': 'BEL', 'national_field_position': 'FORWARD', 'national_jersey_number': '23', 'goal_type': 'SCORED'}]"/>
    <m/>
    <m/>
    <m/>
    <s v="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"/>
    <s v="Warsaw"/>
    <s v="PGE Narodowy"/>
    <s v="PGE Narodowy"/>
    <s v="Stadion Narodowy"/>
    <s v="Stadion Narodowy"/>
    <s v="PGE Narodowy"/>
    <x v="2"/>
    <n v="0"/>
    <m/>
  </r>
  <r>
    <n v="2034512"/>
    <s v="GER"/>
    <s v="ITA"/>
    <x v="53"/>
    <s v="Italy"/>
    <n v="2.5"/>
    <n v="398"/>
    <n v="1"/>
    <n v="1971"/>
    <n v="5"/>
    <n v="2"/>
    <m/>
    <m/>
    <n v="5"/>
    <n v="2"/>
    <s v="Germany"/>
    <s v="WIN_REGULAR"/>
    <n v="2023"/>
    <d v="2022-06-14T00:00:00"/>
    <s v="2022-06-14T18:45:00Z"/>
    <n v="2"/>
    <s v="Group A3"/>
    <s v="MD4"/>
    <m/>
    <m/>
    <m/>
    <m/>
    <m/>
    <s v="FINISHED"/>
    <s v="GROUP_STAGE"/>
    <s v="GROUP_STANDINGS"/>
    <s v="GROUP"/>
    <n v="44144"/>
    <n v="88350"/>
    <s v="GER"/>
    <n v="46279"/>
    <n v="51.1746056"/>
    <n v="6.3854417000000003"/>
    <n v="105"/>
    <n v="68"/>
    <s v="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"/>
    <m/>
    <m/>
    <m/>
    <s v="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"/>
    <s v="Monchengladbach"/>
    <s v="Borussia-Park"/>
    <s v="Borussia-Park"/>
    <s v="Borussia-Park"/>
    <s v="BORUSSIA-PARK"/>
    <s v="Borussia-Park"/>
    <x v="2"/>
    <n v="0"/>
    <m/>
  </r>
  <r>
    <n v="2034513"/>
    <s v="ENG"/>
    <s v="HUN"/>
    <x v="13"/>
    <s v="Hungary"/>
    <n v="0.3"/>
    <n v="451"/>
    <n v="-1.5"/>
    <n v="40918"/>
    <n v="0"/>
    <n v="4"/>
    <m/>
    <m/>
    <n v="0"/>
    <n v="4"/>
    <s v="Hungary"/>
    <s v="WIN_REGULAR"/>
    <n v="2023"/>
    <d v="2022-06-14T00:00:00"/>
    <s v="2022-06-14T18:45:00Z"/>
    <n v="1"/>
    <s v="Group A3"/>
    <s v="MD4"/>
    <m/>
    <m/>
    <m/>
    <m/>
    <m/>
    <s v="FINISHED"/>
    <s v="GROUP_STAGE"/>
    <s v="GROUP_STANDINGS"/>
    <s v="GROUP"/>
    <n v="28839"/>
    <n v="63341"/>
    <s v="ENG"/>
    <n v="32049"/>
    <n v="52.590274999999998"/>
    <n v="-2.1304861000000002"/>
    <n v="105"/>
    <n v="68"/>
    <s v="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"/>
    <m/>
    <m/>
    <s v="[{'phase': 'SECOND_HALF', 'time': {'minute': 82, 'second': 32}, 'international_name': 'John Stones', 'club_shirt_name': 'Stones', 'country_code': 'ENG', 'national_field_position': 'DEFENDER', 'national_jersey_number': '5'}]"/>
    <s v="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"/>
    <s v="Wolverhampton"/>
    <s v="Molineux"/>
    <s v="Molineux"/>
    <s v="Molineux"/>
    <s v="Molineux"/>
    <s v="Molineux"/>
    <x v="2"/>
    <n v="0"/>
    <m/>
  </r>
  <r>
    <n v="2034514"/>
    <s v="UKR"/>
    <s v="IRL"/>
    <x v="51"/>
    <s v="Republic of Ireland"/>
    <n v="-0.3"/>
    <n v="20062"/>
    <n v="0"/>
    <n v="0"/>
    <n v="1"/>
    <n v="1"/>
    <m/>
    <m/>
    <n v="1"/>
    <n v="1"/>
    <m/>
    <s v="DRAW"/>
    <n v="2023"/>
    <d v="2022-06-14T00:00:00"/>
    <s v="2022-06-14T18:45:00Z"/>
    <n v="2"/>
    <s v="Group B1"/>
    <s v="MD4"/>
    <m/>
    <m/>
    <m/>
    <m/>
    <m/>
    <s v="FINISHED"/>
    <s v="GROUP_STAGE"/>
    <s v="GROUP_STANDINGS"/>
    <s v="GROUP"/>
    <n v="10641"/>
    <n v="250004096"/>
    <s v="POL"/>
    <n v="18027"/>
    <n v="51.757447999999997"/>
    <n v="19.426582"/>
    <n v="105"/>
    <n v="68"/>
    <s v="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"/>
    <m/>
    <m/>
    <m/>
    <s v="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515"/>
    <s v="TUR"/>
    <s v="LTU"/>
    <x v="50"/>
    <s v="Lithuania"/>
    <n v="1.7"/>
    <n v="5515"/>
    <n v="0"/>
    <n v="0"/>
    <n v="2"/>
    <n v="0"/>
    <m/>
    <m/>
    <n v="2"/>
    <n v="0"/>
    <s v="TÃ¼rkiÌ‡ye"/>
    <s v="WIN_REGULAR"/>
    <n v="2023"/>
    <d v="2022-06-14T00:00:00"/>
    <s v="2022-06-14T18:45:00Z"/>
    <n v="3"/>
    <s v="Group C1"/>
    <s v="MD4"/>
    <m/>
    <m/>
    <m/>
    <m/>
    <m/>
    <s v="FINISHED"/>
    <s v="GROUP_STAGE"/>
    <s v="GROUP_STANDINGS"/>
    <s v="GROUP"/>
    <n v="14694"/>
    <n v="250004265"/>
    <s v="TUR"/>
    <n v="19713"/>
    <n v="38.396667000000001"/>
    <n v="27.075832999999999"/>
    <n v="105"/>
    <n v="68"/>
    <s v="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"/>
    <s v="[{'phase': 'SECOND_HALF', 'time': {'minute': 81, 'second': 59}, 'international_name': 'Cengiz Ãœnder', 'club_shirt_name': 'CENGÄ°Z ÃœNDER', 'country_code': 'TUR', 'national_field_position': 'FORWARD', 'national_jersey_number': '17', 'penalty_type': 'MISSED'}]"/>
    <m/>
    <m/>
    <s v="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"/>
    <s v="Izmir"/>
    <s v="GÃ¼rsel Aksel"/>
    <s v="GÃ¼rsel Aksel Stadium"/>
    <s v="GÃ¼rsel Aksel Stadium"/>
    <s v="GÃ¼rsel Aksel Stadyumu"/>
    <s v="GÃ¼rsel Aksel"/>
    <x v="2"/>
    <n v="0"/>
    <m/>
  </r>
  <r>
    <n v="2034516"/>
    <s v="BIH"/>
    <s v="FIN"/>
    <x v="6"/>
    <s v="Finland"/>
    <n v="0"/>
    <n v="0"/>
    <n v="0"/>
    <n v="0"/>
    <n v="3"/>
    <n v="2"/>
    <m/>
    <m/>
    <n v="3"/>
    <n v="2"/>
    <s v="Bosnia and Herzegovina"/>
    <s v="WIN_REGULAR"/>
    <n v="2023"/>
    <d v="2022-06-14T00:00:00"/>
    <s v="2022-06-14T18:45:00Z"/>
    <n v="2"/>
    <s v="Group B3"/>
    <s v="MD4"/>
    <m/>
    <m/>
    <m/>
    <m/>
    <m/>
    <s v="FINISHED"/>
    <s v="GROUP_STAGE"/>
    <s v="GROUP_STANDINGS"/>
    <s v="GROUP"/>
    <n v="8150"/>
    <n v="66178"/>
    <s v="BIH"/>
    <n v="13694"/>
    <n v="44.205794400000002"/>
    <n v="17.907188900000001"/>
    <n v="105"/>
    <n v="68"/>
    <s v="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"/>
    <m/>
    <m/>
    <m/>
    <s v="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"/>
    <s v="Zenica"/>
    <s v="Stadion Bilino Polje"/>
    <s v="Stadion Bilino Polje"/>
    <s v="Stadion Bilino Polje"/>
    <s v="Stadion Bilino Polje"/>
    <s v="Stadion Bilino Polje"/>
    <x v="2"/>
    <n v="0"/>
    <m/>
  </r>
  <r>
    <n v="2034517"/>
    <s v="LUX"/>
    <s v="FRO"/>
    <x v="31"/>
    <s v="Faroe Islands"/>
    <n v="0"/>
    <n v="0"/>
    <n v="0"/>
    <n v="0"/>
    <n v="2"/>
    <n v="2"/>
    <m/>
    <m/>
    <n v="2"/>
    <n v="2"/>
    <m/>
    <s v="DRAW"/>
    <n v="2023"/>
    <d v="2022-06-14T00:00:00"/>
    <s v="2022-06-14T18:45:00Z"/>
    <n v="2"/>
    <s v="Group C1"/>
    <s v="MD4"/>
    <m/>
    <m/>
    <m/>
    <m/>
    <m/>
    <s v="FINISHED"/>
    <s v="GROUP_STAGE"/>
    <s v="GROUP_STANDINGS"/>
    <s v="GROUP"/>
    <n v="5325"/>
    <n v="250004209"/>
    <s v="LUX"/>
    <n v="9374"/>
    <n v="49.581375000000001"/>
    <n v="6.1210659999999999"/>
    <n v="105"/>
    <n v="68"/>
    <s v="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"/>
    <m/>
    <m/>
    <m/>
    <s v="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"/>
    <s v="Luxembourg"/>
    <s v="Stade de Luxembourg"/>
    <s v="Stade de Luxembourg"/>
    <s v="Stade de Luxembourg"/>
    <s v="Stade de Luxembourg"/>
    <s v="Stade de Luxembourg"/>
    <x v="2"/>
    <n v="0"/>
    <m/>
  </r>
  <r>
    <n v="2034518"/>
    <s v="LIE"/>
    <s v="LVA"/>
    <x v="29"/>
    <s v="Latvia"/>
    <n v="0"/>
    <n v="0"/>
    <n v="0"/>
    <n v="0"/>
    <n v="0"/>
    <n v="2"/>
    <m/>
    <m/>
    <n v="0"/>
    <n v="2"/>
    <s v="Latvia"/>
    <s v="WIN_REGULAR"/>
    <n v="2023"/>
    <d v="2022-06-14T00:00:00"/>
    <s v="2022-06-14T18:45:00Z"/>
    <n v="2"/>
    <s v="Group D1"/>
    <s v="MD4"/>
    <m/>
    <m/>
    <m/>
    <m/>
    <m/>
    <s v="FINISHED"/>
    <s v="GROUP_STAGE"/>
    <s v="GROUP_STANDINGS"/>
    <s v="GROUP"/>
    <n v="885"/>
    <n v="70078"/>
    <s v="LIE"/>
    <n v="5749"/>
    <n v="47.140081000000002"/>
    <n v="9.5102550000000008"/>
    <n v="105"/>
    <n v="68"/>
    <s v="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"/>
    <m/>
    <m/>
    <m/>
    <s v="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"/>
    <s v="Vaduz"/>
    <s v="Rheinpark Stadion"/>
    <s v="Rheinpark Stadion"/>
    <s v="Rheinpark Stadion"/>
    <s v="Rheinpark Stadion"/>
    <s v="Rheinpark Stadion"/>
    <x v="2"/>
    <n v="0"/>
    <m/>
  </r>
  <r>
    <n v="2034510"/>
    <s v="MDA"/>
    <s v="AND"/>
    <x v="33"/>
    <s v="Andorra"/>
    <n v="0"/>
    <n v="0"/>
    <n v="0"/>
    <n v="0"/>
    <n v="2"/>
    <n v="1"/>
    <m/>
    <m/>
    <n v="2"/>
    <n v="1"/>
    <s v="Moldova"/>
    <s v="WIN_REGULAR"/>
    <n v="2023"/>
    <d v="2022-06-14T00:00:00"/>
    <s v="2022-06-14T16:00:00Z"/>
    <n v="3"/>
    <s v="Group D1"/>
    <s v="MD4"/>
    <m/>
    <m/>
    <m/>
    <m/>
    <m/>
    <s v="FINISHED"/>
    <s v="GROUP_STAGE"/>
    <s v="GROUP_STANDINGS"/>
    <s v="GROUP"/>
    <n v="4275"/>
    <n v="88142"/>
    <s v="MDA"/>
    <n v="10104"/>
    <n v="46.980327799999998"/>
    <n v="28.868086099999999"/>
    <n v="105"/>
    <n v="68"/>
    <s v="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"/>
    <m/>
    <m/>
    <m/>
    <s v="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"/>
    <s v="Chisinau"/>
    <s v="Stadionul Zimbru"/>
    <s v="Stadionul Zimbru"/>
    <s v="Stadionul Zimbru"/>
    <s v="Stadionul Zimbru"/>
    <s v="Stadionul Zimbru"/>
    <x v="2"/>
    <n v="0"/>
    <m/>
  </r>
  <r>
    <n v="2034511"/>
    <s v="ARM"/>
    <s v="SCO"/>
    <x v="2"/>
    <s v="Scotland"/>
    <n v="0"/>
    <n v="0"/>
    <n v="-2.4"/>
    <n v="20868"/>
    <n v="1"/>
    <n v="4"/>
    <m/>
    <m/>
    <n v="1"/>
    <n v="4"/>
    <s v="Scotland"/>
    <s v="WIN_REGULAR"/>
    <n v="2023"/>
    <d v="2022-06-14T00:00:00"/>
    <s v="2022-06-14T16:00:00Z"/>
    <n v="4"/>
    <s v="Group B1"/>
    <s v="MD4"/>
    <m/>
    <m/>
    <m/>
    <m/>
    <m/>
    <s v="FINISHED"/>
    <s v="GROUP_STAGE"/>
    <s v="GROUP_STANDINGS"/>
    <s v="GROUP"/>
    <n v="13500"/>
    <n v="78014"/>
    <s v="ARM"/>
    <n v="14527"/>
    <n v="40.171930600000003"/>
    <n v="44.525680600000001"/>
    <n v="105"/>
    <n v="68"/>
    <s v="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"/>
    <m/>
    <m/>
    <s v="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"/>
    <s v="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04"/>
    <s v="FRA"/>
    <s v="CRO"/>
    <x v="17"/>
    <s v="Croatia"/>
    <n v="1.2"/>
    <n v="401"/>
    <n v="1.3"/>
    <n v="9340"/>
    <n v="0"/>
    <n v="1"/>
    <m/>
    <m/>
    <n v="0"/>
    <n v="1"/>
    <s v="Croatia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77410"/>
    <n v="70584"/>
    <s v="FRA"/>
    <n v="81286"/>
    <n v="48.924547199999999"/>
    <n v="2.3600667"/>
    <n v="105"/>
    <n v="68"/>
    <s v="[{'phase': 'FIRST_HALF', 'time': {'minute': 5, 'second': 35}, 'international_name': 'Luka ModriÄ‡', 'club_shirt_name': 'MODRIÄ†', 'country_code': 'CRO', 'national_field_position': 'MIDFIELDER', 'national_jersey_number': '10', 'goal_type': 'PENALTY'}]"/>
    <m/>
    <m/>
    <m/>
    <s v="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"/>
    <s v="Saint-Denis"/>
    <s v="Stade de France"/>
    <s v="Stade de France"/>
    <s v="Stade de France"/>
    <s v="Stade de France"/>
    <s v="Stade de France"/>
    <x v="2"/>
    <n v="0"/>
    <m/>
  </r>
  <r>
    <n v="2034506"/>
    <s v="ISL"/>
    <s v="ISR"/>
    <x v="24"/>
    <s v="Israel"/>
    <n v="0"/>
    <n v="0"/>
    <n v="0"/>
    <n v="0"/>
    <n v="2"/>
    <n v="2"/>
    <m/>
    <m/>
    <n v="2"/>
    <n v="2"/>
    <m/>
    <s v="DRAW"/>
    <n v="2023"/>
    <d v="2022-06-13T00:00:00"/>
    <s v="2022-06-13T18:45:00Z"/>
    <n v="0"/>
    <s v="Group B2"/>
    <s v="MD4"/>
    <m/>
    <m/>
    <m/>
    <m/>
    <m/>
    <s v="FINISHED"/>
    <s v="GROUP_STAGE"/>
    <s v="GROUP_STANDINGS"/>
    <s v="GROUP"/>
    <n v="2778"/>
    <n v="62411"/>
    <s v="ISL"/>
    <n v="9767"/>
    <n v="64.143566699999994"/>
    <n v="-21.879038900000001"/>
    <n v="105"/>
    <n v="68"/>
    <s v="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"/>
    <m/>
    <m/>
    <m/>
    <s v="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"/>
    <s v="Reykjavik"/>
    <s v="LaugardalsvÃ¶llur"/>
    <s v="LaugardalsvÃ¶llur"/>
    <s v="LaugardalsvÃ¶llur"/>
    <s v="LaugardalsvÃ¶llur"/>
    <s v="LaugardalsvÃ¶llur"/>
    <x v="2"/>
    <n v="0"/>
    <m/>
  </r>
  <r>
    <n v="2034508"/>
    <s v="RUS"/>
    <s v="ALB"/>
    <x v="58"/>
    <s v="Albania"/>
    <n v="0"/>
    <n v="0"/>
    <n v="-2.2000000000000002"/>
    <n v="48468"/>
    <m/>
    <m/>
    <m/>
    <m/>
    <m/>
    <m/>
    <m/>
    <m/>
    <n v="2023"/>
    <d v="2022-06-13T00:00:00"/>
    <s v="2022-06-13T18:45:00Z"/>
    <n v="3"/>
    <s v="Group B2"/>
    <s v="MD4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509"/>
    <s v="DEN"/>
    <s v="AUT"/>
    <x v="12"/>
    <s v="Austria"/>
    <n v="0.6"/>
    <n v="5264"/>
    <n v="-1.2"/>
    <n v="6048"/>
    <n v="2"/>
    <n v="0"/>
    <m/>
    <m/>
    <n v="2"/>
    <n v="0"/>
    <s v="Denmark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35230"/>
    <n v="63462"/>
    <s v="DEN"/>
    <n v="38052"/>
    <n v="55.702761099999996"/>
    <n v="12.572274999999999"/>
    <n v="105"/>
    <n v="68"/>
    <s v="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"/>
    <m/>
    <m/>
    <m/>
    <s v="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"/>
    <s v="Copenhagen"/>
    <s v="Parken"/>
    <s v="Parken"/>
    <s v="Parken"/>
    <s v="Parken Stadium"/>
    <s v="Parken"/>
    <x v="2"/>
    <n v="0"/>
    <m/>
  </r>
  <r>
    <n v="2034503"/>
    <s v="AZE"/>
    <s v="BLR"/>
    <x v="4"/>
    <s v="Belarus"/>
    <n v="0"/>
    <n v="0"/>
    <n v="0"/>
    <n v="0"/>
    <n v="2"/>
    <n v="0"/>
    <m/>
    <m/>
    <n v="2"/>
    <n v="0"/>
    <s v="Azerbaijan"/>
    <s v="WIN_REGULAR"/>
    <n v="2023"/>
    <d v="2022-06-13T00:00:00"/>
    <s v="2022-06-13T16:00:00Z"/>
    <n v="4"/>
    <s v="Group C3"/>
    <s v="MD4"/>
    <m/>
    <m/>
    <m/>
    <m/>
    <m/>
    <s v="FINISHED"/>
    <s v="GROUP_STAGE"/>
    <s v="GROUP_STANDINGS"/>
    <s v="GROUP"/>
    <n v="2330"/>
    <n v="250001297"/>
    <s v="AZE"/>
    <n v="6700"/>
    <n v="40.481057999999997"/>
    <n v="50.145446"/>
    <n v="105"/>
    <n v="68"/>
    <s v="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"/>
    <m/>
    <m/>
    <m/>
    <s v="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"/>
    <s v="Baku"/>
    <s v="Liv Bona Dea Arena"/>
    <s v="Dalga Stadium"/>
    <s v="Dalga Arena"/>
    <s v="Dalga Arena"/>
    <s v="Liv Bona Dea Arena"/>
    <x v="2"/>
    <n v="0"/>
    <m/>
  </r>
  <r>
    <n v="2034502"/>
    <s v="KAZ"/>
    <s v="SVK"/>
    <x v="27"/>
    <s v="Slovakia"/>
    <n v="0"/>
    <n v="0"/>
    <n v="-1.1000000000000001"/>
    <n v="15850"/>
    <n v="2"/>
    <n v="1"/>
    <m/>
    <m/>
    <n v="2"/>
    <n v="1"/>
    <s v="Kazakhstan"/>
    <s v="WIN_REGULAR"/>
    <n v="2023"/>
    <d v="2022-06-13T00:00:00"/>
    <s v="2022-06-13T14:00:00Z"/>
    <n v="6"/>
    <s v="Group C3"/>
    <s v="MD4"/>
    <m/>
    <m/>
    <m/>
    <m/>
    <m/>
    <s v="FINISHED"/>
    <s v="GROUP_STAGE"/>
    <s v="GROUP_STANDINGS"/>
    <s v="GROUP"/>
    <n v="28745"/>
    <n v="250000409"/>
    <s v="KAZ"/>
    <n v="29741"/>
    <n v="51.1083"/>
    <n v="71.402631"/>
    <n v="105"/>
    <n v="68"/>
    <s v="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"/>
    <m/>
    <m/>
    <s v="[{'phase': 'SECOND_HALF', 'time': {'minute': 87, 'second': 38}, 'international_name': 'Ondrej Duda', 'club_shirt_name': 'Duda', 'country_code': 'SVK', 'national_field_position': 'MIDFIELDER', 'national_jersey_number': '8'}]"/>
    <s v="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"/>
    <s v="Astana"/>
    <s v="Astana Arena"/>
    <s v="Astana Arena"/>
    <s v="Astana Arena"/>
    <s v="Astana Arena"/>
    <s v="Astana Arena"/>
    <x v="2"/>
    <n v="0"/>
    <m/>
  </r>
  <r>
    <n v="2034493"/>
    <s v="GRE"/>
    <s v="KOS"/>
    <x v="21"/>
    <s v="Kosovo"/>
    <n v="0"/>
    <n v="0"/>
    <n v="0"/>
    <n v="0"/>
    <n v="2"/>
    <n v="0"/>
    <m/>
    <m/>
    <n v="2"/>
    <n v="0"/>
    <s v="Greece"/>
    <s v="WIN_REGULAR"/>
    <n v="2023"/>
    <d v="2022-06-12T00:00:00"/>
    <s v="2022-06-12T18:45:00Z"/>
    <n v="3"/>
    <s v="Group C2"/>
    <s v="MD4"/>
    <m/>
    <m/>
    <m/>
    <m/>
    <m/>
    <s v="FINISHED"/>
    <s v="GROUP_STAGE"/>
    <s v="GROUP_STANDINGS"/>
    <s v="GROUP"/>
    <n v="15367"/>
    <n v="84776"/>
    <s v="GRE"/>
    <n v="21200"/>
    <n v="39.387511099999998"/>
    <n v="22.931100000000001"/>
    <n v="105"/>
    <n v="68"/>
    <s v="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"/>
    <m/>
    <m/>
    <m/>
    <s v="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"/>
    <s v="Volos"/>
    <s v="Panthessaliko"/>
    <s v="Panthessaliko"/>
    <s v="Panthessaliko"/>
    <s v="Panthessaliko"/>
    <s v="Panthessaliko"/>
    <x v="2"/>
    <n v="0"/>
    <m/>
  </r>
  <r>
    <n v="2034494"/>
    <s v="SVN"/>
    <s v="SRB"/>
    <x v="48"/>
    <s v="Serbia"/>
    <n v="-0.6"/>
    <n v="18358"/>
    <n v="-0.3"/>
    <n v="15858"/>
    <n v="2"/>
    <n v="2"/>
    <m/>
    <m/>
    <n v="2"/>
    <n v="2"/>
    <m/>
    <s v="DRAW"/>
    <n v="2023"/>
    <d v="2022-06-12T00:00:00"/>
    <s v="2022-06-12T18:45:00Z"/>
    <n v="2"/>
    <s v="Group B4"/>
    <s v="MD4"/>
    <m/>
    <m/>
    <m/>
    <m/>
    <m/>
    <s v="FINISHED"/>
    <s v="GROUP_STAGE"/>
    <s v="GROUP_STANDINGS"/>
    <s v="GROUP"/>
    <n v="13782"/>
    <n v="250001140"/>
    <s v="SVN"/>
    <n v="15796"/>
    <n v="46.080641"/>
    <n v="14.52444"/>
    <n v="105"/>
    <n v="68"/>
    <s v="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"/>
    <m/>
    <m/>
    <s v="[{'phase': 'SECOND_HALF', 'time': {'injuryMinute': 1, 'minute': 90, 'second': 14}, 'international_name': 'Predrag RajkoviÄ‡', 'club_shirt_name': 'RAJKOVIC', 'country_code': 'SRB', 'national_field_position': 'GOALKEEPER', 'national_jersey_number': '1'}]"/>
    <s v="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"/>
    <s v="Ljubljana"/>
    <s v="Stadion StoÅ¾ice"/>
    <s v="Stadion StoÅ¾ice"/>
    <s v="Stadion StoÅ¾ice"/>
    <s v="Stadion StoÅ¾ice"/>
    <s v="Stadion StoÅ¾ice"/>
    <x v="2"/>
    <n v="0"/>
    <m/>
  </r>
  <r>
    <n v="2034497"/>
    <s v="SUI"/>
    <s v="POR"/>
    <x v="46"/>
    <s v="Portugal"/>
    <n v="1.4"/>
    <n v="4995"/>
    <n v="1.4"/>
    <n v="601"/>
    <n v="1"/>
    <n v="0"/>
    <m/>
    <m/>
    <n v="1"/>
    <n v="0"/>
    <s v="Switzerland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26300"/>
    <n v="83180"/>
    <s v="SUI"/>
    <n v="26000"/>
    <n v="46.1779972"/>
    <n v="6.1272833000000002"/>
    <n v="105"/>
    <n v="68"/>
    <s v="[{'phase': 'FIRST_HALF', 'time': {'minute': 1, 'second': 57}, 'international_name': 'Haris SeferoviÄ‡', 'club_shirt_name': 'SEFEROVIC', 'country_code': 'SUI', 'national_field_position': 'FORWARD', 'national_jersey_number': '9', 'goal_type': 'SCORED'}]"/>
    <m/>
    <m/>
    <m/>
    <s v="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"/>
    <s v="Geneva"/>
    <s v="Stade de GenÃ¨ve"/>
    <s v="Stade de GenÃ¨ve"/>
    <s v="Stade de GenÃ¨ve"/>
    <s v="Stade de GenÃ¨ve"/>
    <s v="Stade de GenÃ¨ve"/>
    <x v="2"/>
    <n v="0"/>
    <m/>
  </r>
  <r>
    <n v="2034498"/>
    <s v="ESP"/>
    <s v="CZE"/>
    <x v="14"/>
    <s v="Czechia"/>
    <n v="-0.1"/>
    <n v="545"/>
    <n v="-1.4"/>
    <n v="15861"/>
    <n v="2"/>
    <n v="0"/>
    <m/>
    <m/>
    <n v="2"/>
    <n v="0"/>
    <s v="Spain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30389"/>
    <n v="63226"/>
    <s v="ESP"/>
    <n v="30370"/>
    <n v="36.7340917"/>
    <n v="-4.4264416999999998"/>
    <n v="105"/>
    <n v="68"/>
    <s v="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"/>
    <m/>
    <m/>
    <m/>
    <s v="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"/>
    <s v="Malaga"/>
    <s v="La Rosaleda"/>
    <s v="La Rosaleda"/>
    <s v="La Rosaleda"/>
    <s v="La Rosaleda"/>
    <s v="La Rosaleda"/>
    <x v="2"/>
    <n v="0"/>
    <m/>
  </r>
  <r>
    <n v="2034500"/>
    <s v="MLT"/>
    <s v="SMR"/>
    <x v="35"/>
    <s v="San Marino"/>
    <n v="0"/>
    <n v="0"/>
    <n v="0"/>
    <n v="0"/>
    <n v="1"/>
    <n v="0"/>
    <m/>
    <m/>
    <n v="1"/>
    <n v="0"/>
    <s v="Malta"/>
    <s v="WIN_REGULAR"/>
    <n v="2023"/>
    <d v="2022-06-12T00:00:00"/>
    <s v="2022-06-12T18:45:00Z"/>
    <n v="2"/>
    <s v="Group D2"/>
    <s v="MD4"/>
    <m/>
    <m/>
    <m/>
    <m/>
    <m/>
    <s v="FINISHED"/>
    <s v="GROUP_STAGE"/>
    <s v="GROUP_STANDINGS"/>
    <s v="GROUP"/>
    <n v="2646"/>
    <n v="55236"/>
    <s v="MLT"/>
    <n v="16942"/>
    <n v="35.894849999999998"/>
    <n v="14.4151056"/>
    <n v="105"/>
    <n v="68"/>
    <s v="[{'phase': 'SECOND_HALF', 'time': {'minute': 50, 'second': 30}, 'international_name': 'Zach Muscat', 'club_shirt_name': 'Muscat Z.', 'country_code': 'MLT', 'national_field_position': 'DEFENDER', 'national_jersey_number': '22', 'goal_type': 'SCORED'}]"/>
    <m/>
    <m/>
    <m/>
    <s v="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"/>
    <s v="Ta' Qali"/>
    <s v="National Stadium"/>
    <s v="National Stadium"/>
    <s v="National Stadium"/>
    <s v="National Stadium"/>
    <s v="National Stadium"/>
    <x v="2"/>
    <n v="0"/>
    <m/>
  </r>
  <r>
    <n v="2034495"/>
    <s v="NOR"/>
    <s v="SWE"/>
    <x v="39"/>
    <s v="Sweden"/>
    <n v="0"/>
    <n v="0"/>
    <n v="0"/>
    <n v="0"/>
    <n v="3"/>
    <n v="2"/>
    <m/>
    <m/>
    <n v="3"/>
    <n v="2"/>
    <s v="Norway"/>
    <s v="WIN_REGULAR"/>
    <n v="2023"/>
    <d v="2022-06-12T00:00:00"/>
    <s v="2022-06-12T16:00:00Z"/>
    <n v="2"/>
    <s v="Group B4"/>
    <s v="MD4"/>
    <m/>
    <m/>
    <m/>
    <m/>
    <m/>
    <s v="FINISHED"/>
    <s v="GROUP_STAGE"/>
    <s v="GROUP_STANDINGS"/>
    <s v="GROUP"/>
    <n v="24273"/>
    <n v="62397"/>
    <s v="NOR"/>
    <n v="27184"/>
    <n v="59.949047200000003"/>
    <n v="10.7342139"/>
    <n v="105"/>
    <n v="68"/>
    <s v="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"/>
    <m/>
    <m/>
    <m/>
    <s v="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"/>
    <s v="Oslo"/>
    <s v="Ullevaal Stadion"/>
    <s v="Ullevaal Stadion"/>
    <s v="Ullevaal Stadion"/>
    <s v="Ullevaal Stadion"/>
    <s v="Ullevaal Stadion"/>
    <x v="2"/>
    <n v="0"/>
    <m/>
  </r>
  <r>
    <n v="2034496"/>
    <s v="GEO"/>
    <s v="BUL"/>
    <x v="19"/>
    <s v="Bulgaria"/>
    <n v="-1.7"/>
    <n v="66820"/>
    <n v="0"/>
    <n v="0"/>
    <n v="0"/>
    <n v="0"/>
    <m/>
    <m/>
    <n v="0"/>
    <n v="0"/>
    <m/>
    <s v="DRAW"/>
    <n v="2023"/>
    <d v="2022-06-12T00:00:00"/>
    <s v="2022-06-12T16:00:00Z"/>
    <n v="4"/>
    <s v="Group C4"/>
    <s v="MD4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m/>
    <m/>
    <m/>
    <m/>
    <s v="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01"/>
    <s v="MKD"/>
    <s v="GIB"/>
    <x v="34"/>
    <s v="Gibraltar"/>
    <n v="0"/>
    <n v="0"/>
    <n v="0"/>
    <n v="0"/>
    <n v="4"/>
    <n v="0"/>
    <m/>
    <m/>
    <n v="4"/>
    <n v="0"/>
    <s v="North Macedonia"/>
    <s v="WIN_REGULAR"/>
    <n v="2023"/>
    <d v="2022-06-12T00:00:00"/>
    <s v="2022-06-12T16:00:00Z"/>
    <n v="2"/>
    <s v="Group C4"/>
    <s v="MD4"/>
    <m/>
    <m/>
    <m/>
    <m/>
    <m/>
    <s v="FINISHED"/>
    <s v="GROUP_STAGE"/>
    <s v="GROUP_STANDINGS"/>
    <s v="GROUP"/>
    <n v="4750"/>
    <n v="63799"/>
    <s v="MKD"/>
    <n v="32483"/>
    <n v="42.005763899999998"/>
    <n v="21.425588900000001"/>
    <n v="105"/>
    <n v="68"/>
    <s v="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"/>
    <m/>
    <m/>
    <m/>
    <s v="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99"/>
    <s v="NIR"/>
    <s v="CYP"/>
    <x v="38"/>
    <s v="Cyprus"/>
    <n v="0"/>
    <n v="0"/>
    <n v="0"/>
    <n v="0"/>
    <n v="2"/>
    <n v="2"/>
    <m/>
    <m/>
    <n v="2"/>
    <n v="2"/>
    <m/>
    <s v="DRAW"/>
    <n v="2023"/>
    <d v="2022-06-12T00:00:00"/>
    <s v="2022-06-12T13:00:00Z"/>
    <n v="1"/>
    <s v="Group C2"/>
    <s v="MD4"/>
    <m/>
    <m/>
    <m/>
    <m/>
    <m/>
    <s v="FINISHED"/>
    <s v="GROUP_STAGE"/>
    <s v="GROUP_STANDINGS"/>
    <s v="GROUP"/>
    <n v="16454"/>
    <n v="62414"/>
    <s v="NIR"/>
    <n v="18434"/>
    <n v="54.582627799999997"/>
    <n v="-5.9551778000000004"/>
    <n v="105"/>
    <n v="68"/>
    <s v="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"/>
    <m/>
    <m/>
    <m/>
    <s v="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76"/>
    <s v="NED"/>
    <s v="POL"/>
    <x v="37"/>
    <s v="Poland"/>
    <n v="0.1"/>
    <n v="1553"/>
    <n v="-0.1"/>
    <n v="17538"/>
    <n v="2"/>
    <n v="2"/>
    <m/>
    <m/>
    <n v="2"/>
    <n v="2"/>
    <m/>
    <s v="DRAW"/>
    <n v="2023"/>
    <d v="2022-06-11T00:00:00"/>
    <s v="2022-06-11T18:45:00Z"/>
    <n v="2"/>
    <s v="Group A4"/>
    <s v="MD3"/>
    <m/>
    <m/>
    <m/>
    <m/>
    <m/>
    <s v="FINISHED"/>
    <s v="GROUP_STAGE"/>
    <s v="GROUP_STANDINGS"/>
    <s v="GROUP"/>
    <n v="39382"/>
    <n v="52851"/>
    <s v="NED"/>
    <n v="48100"/>
    <n v="51.893905599999997"/>
    <n v="4.5232000000000001"/>
    <n v="105"/>
    <n v="68"/>
    <s v="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"/>
    <s v="[{'phase': 'SECOND_HALF', 'time': {'injuryMinute': 1, 'minute': 90, 'second': 43}, 'international_name': 'Memphis Depay', 'club_shirt_name': 'MEMPHIS', 'country_code': 'NED', 'national_field_position': 'FORWARD', 'national_jersey_number': '10', 'penalty_type': 'MISSED'}]"/>
    <m/>
    <m/>
    <s v="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479"/>
    <s v="WAL"/>
    <s v="BEL"/>
    <x v="52"/>
    <s v="Belgium"/>
    <n v="0"/>
    <n v="0"/>
    <n v="1.1000000000000001"/>
    <n v="2488"/>
    <n v="1"/>
    <n v="1"/>
    <m/>
    <m/>
    <n v="1"/>
    <n v="1"/>
    <m/>
    <s v="DRAW"/>
    <n v="2023"/>
    <d v="2022-06-11T00:00:00"/>
    <s v="2022-06-11T18:45:00Z"/>
    <n v="1"/>
    <s v="Group A4"/>
    <s v="MD3"/>
    <m/>
    <m/>
    <m/>
    <m/>
    <m/>
    <s v="FINISHED"/>
    <s v="GROUP_STAGE"/>
    <s v="GROUP_STANDINGS"/>
    <s v="GROUP"/>
    <n v="27188"/>
    <n v="250001108"/>
    <s v="WAL"/>
    <n v="33322"/>
    <n v="51.474536999999998"/>
    <n v="-3.2008179999999999"/>
    <n v="105"/>
    <n v="68"/>
    <s v="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"/>
    <m/>
    <m/>
    <m/>
    <s v="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"/>
    <s v="Cardiff"/>
    <s v="Cardiff City Stadium"/>
    <s v="Cardiff City Stadium"/>
    <s v="Cardiff City Stadium"/>
    <s v="Cardiff City Stadium"/>
    <s v="Cardiff City Stadium"/>
    <x v="2"/>
    <n v="0"/>
    <m/>
  </r>
  <r>
    <n v="2034486"/>
    <s v="ROU"/>
    <s v="FIN"/>
    <x v="42"/>
    <s v="Finland"/>
    <n v="0.3"/>
    <n v="12509"/>
    <n v="0"/>
    <n v="0"/>
    <n v="1"/>
    <n v="0"/>
    <m/>
    <m/>
    <n v="1"/>
    <n v="0"/>
    <s v="Romania"/>
    <s v="WIN_REGULAR"/>
    <n v="2023"/>
    <d v="2022-06-11T00:00:00"/>
    <s v="2022-06-11T18:45:00Z"/>
    <n v="3"/>
    <s v="Group B3"/>
    <s v="MD3"/>
    <m/>
    <m/>
    <m/>
    <m/>
    <m/>
    <s v="FINISHED"/>
    <s v="GROUP_STAGE"/>
    <s v="GROUP_STANDINGS"/>
    <s v="GROUP"/>
    <n v="11503"/>
    <n v="250004760"/>
    <s v="ROU"/>
    <n v="14054"/>
    <n v="44.455137999999998"/>
    <n v="26.056977"/>
    <n v="105"/>
    <n v="68"/>
    <s v="[{'phase': 'FIRST_HALF', 'time': {'minute': 30, 'second': 30}, 'international_name': 'NicuÈ™or Bancu', 'club_shirt_name': 'Bancu', 'country_code': 'ROU', 'national_field_position': 'DEFENDER', 'national_jersey_number': '11', 'goal_type': 'SCORED'}]"/>
    <s v="[{'phase': 'FIRST_HALF', 'time': {'minute': 16, 'second': 30}, 'international_name': 'George PuÅŸcaÅŸ', 'club_shirt_name': 'PuÈ™caÈ™', 'country_code': 'ROU', 'national_field_position': 'FORWARD', 'national_jersey_number': '9', 'penalty_type': 'MISSED'}]"/>
    <m/>
    <m/>
    <s v="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"/>
    <s v="Bucharest"/>
    <s v="Giulesti Stadium"/>
    <s v="Stadionul GiuleÈ™ti "/>
    <s v="Stadionul GiuleÈ™ti "/>
    <s v="Giulesti Stadium"/>
    <s v="Giulesti Stadium"/>
    <x v="2"/>
    <n v="0"/>
    <m/>
  </r>
  <r>
    <n v="2034487"/>
    <s v="ENG"/>
    <s v="ITA"/>
    <x v="13"/>
    <s v="Italy"/>
    <n v="0.3"/>
    <n v="451"/>
    <n v="1"/>
    <n v="1971"/>
    <n v="0"/>
    <n v="0"/>
    <m/>
    <m/>
    <n v="0"/>
    <n v="0"/>
    <m/>
    <s v="DRAW"/>
    <n v="2023"/>
    <d v="2022-06-11T00:00:00"/>
    <s v="2022-06-11T18:45:00Z"/>
    <n v="1"/>
    <s v="Group A3"/>
    <s v="MD3"/>
    <m/>
    <m/>
    <m/>
    <m/>
    <m/>
    <s v="FINISHED"/>
    <s v="GROUP_STAGE"/>
    <s v="GROUP_STANDINGS"/>
    <s v="GROUP"/>
    <n v="1782"/>
    <n v="63341"/>
    <s v="ENG"/>
    <n v="32049"/>
    <n v="52.590274999999998"/>
    <n v="-2.1304861000000002"/>
    <n v="105"/>
    <n v="68"/>
    <m/>
    <m/>
    <m/>
    <m/>
    <s v="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"/>
    <s v="Wolverhampton"/>
    <s v="Molineux"/>
    <s v="Molineux"/>
    <s v="Molineux"/>
    <s v="Molineux"/>
    <s v="Molineux"/>
    <x v="2"/>
    <n v="0"/>
    <m/>
  </r>
  <r>
    <n v="2034488"/>
    <s v="HUN"/>
    <s v="GER"/>
    <x v="22"/>
    <s v="Germany"/>
    <n v="-1.5"/>
    <n v="40918"/>
    <n v="2.5"/>
    <n v="398"/>
    <n v="1"/>
    <n v="1"/>
    <m/>
    <m/>
    <n v="1"/>
    <n v="1"/>
    <m/>
    <s v="DRAW"/>
    <n v="2023"/>
    <d v="2022-06-11T00:00:00"/>
    <s v="2022-06-11T18:45:00Z"/>
    <n v="2"/>
    <s v="Group A3"/>
    <s v="MD3"/>
    <m/>
    <m/>
    <m/>
    <m/>
    <m/>
    <s v="FINISHED"/>
    <s v="GROUP_STAGE"/>
    <s v="GROUP_STANDINGS"/>
    <s v="GROUP"/>
    <n v="55948"/>
    <n v="250004078"/>
    <s v="HUN"/>
    <n v="65014"/>
    <n v="47.503110999999997"/>
    <n v="19.098023999999999"/>
    <n v="105"/>
    <n v="68"/>
    <s v="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"/>
    <m/>
    <m/>
    <m/>
    <s v="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"/>
    <s v="Budapest"/>
    <s v="PuskÃ¡s ArÃ©na"/>
    <s v="PuskÃ¡s ArÃ©na"/>
    <s v="PuskÃ¡s ArÃ©na"/>
    <s v="PuskÃ¡s ArÃ©na"/>
    <s v="PuskÃ¡s ArÃ©na"/>
    <x v="2"/>
    <n v="0"/>
    <m/>
  </r>
  <r>
    <n v="2034489"/>
    <s v="LUX"/>
    <s v="TUR"/>
    <x v="31"/>
    <s v="Turkey"/>
    <n v="0"/>
    <n v="0"/>
    <n v="1.7"/>
    <n v="5515"/>
    <n v="0"/>
    <n v="2"/>
    <m/>
    <m/>
    <n v="0"/>
    <n v="2"/>
    <s v="TÃ¼rkiÌ‡ye"/>
    <s v="WIN_REGULAR"/>
    <n v="2023"/>
    <d v="2022-06-11T00:00:00"/>
    <s v="2022-06-11T18:45:00Z"/>
    <n v="2"/>
    <s v="Group C1"/>
    <s v="MD3"/>
    <m/>
    <m/>
    <m/>
    <m/>
    <m/>
    <s v="FINISHED"/>
    <s v="GROUP_STAGE"/>
    <s v="GROUP_STANDINGS"/>
    <s v="GROUP"/>
    <n v="9374"/>
    <n v="250004209"/>
    <s v="LUX"/>
    <n v="9374"/>
    <n v="49.581375000000001"/>
    <n v="6.1210659999999999"/>
    <n v="105"/>
    <n v="68"/>
    <s v="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"/>
    <m/>
    <m/>
    <m/>
    <s v="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"/>
    <s v="Luxembourg"/>
    <s v="Stade de Luxembourg"/>
    <s v="Stade de Luxembourg"/>
    <s v="Stade de Luxembourg"/>
    <s v="Stade de Luxembourg"/>
    <s v="Stade de Luxembourg"/>
    <x v="2"/>
    <n v="0"/>
    <m/>
  </r>
  <r>
    <n v="2034491"/>
    <s v="MNE"/>
    <s v="BIH"/>
    <x v="36"/>
    <s v="Bosnia and Herzegovina"/>
    <n v="0"/>
    <n v="0"/>
    <n v="0"/>
    <n v="0"/>
    <n v="1"/>
    <n v="1"/>
    <m/>
    <m/>
    <n v="1"/>
    <n v="1"/>
    <m/>
    <s v="DRAW"/>
    <n v="2023"/>
    <d v="2022-06-11T00:00:00"/>
    <s v="2022-06-11T18:45:00Z"/>
    <n v="2"/>
    <s v="Group B3"/>
    <s v="MD3"/>
    <m/>
    <m/>
    <m/>
    <m/>
    <m/>
    <s v="FINISHED"/>
    <s v="GROUP_STAGE"/>
    <s v="GROUP_STANDINGS"/>
    <s v="GROUP"/>
    <n v="6555"/>
    <n v="62907"/>
    <s v="MNE"/>
    <n v="11563"/>
    <n v="42.445561099999999"/>
    <n v="19.264344399999999"/>
    <n v="105"/>
    <n v="68"/>
    <s v="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"/>
    <m/>
    <m/>
    <m/>
    <s v="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85"/>
    <s v="IRL"/>
    <s v="SCO"/>
    <x v="23"/>
    <s v="Scotland"/>
    <n v="0"/>
    <n v="0"/>
    <n v="-2.4"/>
    <n v="20868"/>
    <n v="3"/>
    <n v="0"/>
    <m/>
    <m/>
    <n v="3"/>
    <n v="0"/>
    <s v="Republic of Ireland"/>
    <s v="WIN_REGULAR"/>
    <n v="2023"/>
    <d v="2022-06-11T00:00:00"/>
    <s v="2022-06-11T16:00:00Z"/>
    <n v="1"/>
    <s v="Group B1"/>
    <s v="MD3"/>
    <m/>
    <m/>
    <m/>
    <m/>
    <m/>
    <s v="FINISHED"/>
    <s v="GROUP_STAGE"/>
    <s v="GROUP_STANDINGS"/>
    <s v="GROUP"/>
    <n v="46927"/>
    <n v="250001051"/>
    <s v="IRL"/>
    <n v="51700"/>
    <n v="53.335690999999997"/>
    <n v="-6.2288189999999997"/>
    <n v="105"/>
    <n v="68"/>
    <s v="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"/>
    <m/>
    <m/>
    <m/>
    <s v="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"/>
    <s v="Dublin"/>
    <s v="Aviva Stadium"/>
    <s v="Dublin Arena"/>
    <s v="Dublin Arena"/>
    <s v="Dublin Arena"/>
    <s v="Aviva Stadium"/>
    <x v="2"/>
    <n v="0"/>
    <m/>
  </r>
  <r>
    <n v="2034490"/>
    <s v="FRO"/>
    <s v="LTU"/>
    <x v="18"/>
    <s v="Lithuania"/>
    <n v="0"/>
    <n v="0"/>
    <n v="0"/>
    <n v="0"/>
    <n v="2"/>
    <n v="1"/>
    <m/>
    <m/>
    <n v="2"/>
    <n v="1"/>
    <s v="Faroe Islands"/>
    <s v="WIN_REGULAR"/>
    <n v="2023"/>
    <d v="2022-06-11T00:00:00"/>
    <s v="2022-06-11T16:00:00Z"/>
    <n v="1"/>
    <s v="Group C1"/>
    <s v="MD3"/>
    <m/>
    <m/>
    <m/>
    <m/>
    <m/>
    <s v="FINISHED"/>
    <s v="GROUP_STAGE"/>
    <s v="GROUP_STANDINGS"/>
    <s v="GROUP"/>
    <n v="2278"/>
    <n v="74169"/>
    <s v="FRO"/>
    <n v="5098"/>
    <n v="62.0191722"/>
    <n v="-6.7780611000000004"/>
    <n v="105"/>
    <n v="68"/>
    <s v="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"/>
    <m/>
    <m/>
    <m/>
    <s v="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"/>
    <s v="Torshavn"/>
    <s v="TÃ³rsvÃ¸llur"/>
    <s v="TÃ³rsvÃ¸llur"/>
    <s v="TÃ³rsvÃ¸llur"/>
    <s v="TÃ³rsvÃ¸llur"/>
    <s v="TÃ³rsvÃ¸llur"/>
    <x v="2"/>
    <n v="0"/>
    <m/>
  </r>
  <r>
    <n v="2034484"/>
    <s v="UKR"/>
    <s v="ARM"/>
    <x v="51"/>
    <s v="Armenia"/>
    <n v="-0.3"/>
    <n v="20062"/>
    <n v="0"/>
    <n v="0"/>
    <n v="3"/>
    <n v="0"/>
    <m/>
    <m/>
    <n v="3"/>
    <n v="0"/>
    <s v="Ukraine"/>
    <s v="WIN_REGULAR"/>
    <n v="2023"/>
    <d v="2022-06-11T00:00:00"/>
    <s v="2022-06-11T13:00:00Z"/>
    <n v="2"/>
    <s v="Group B1"/>
    <s v="MD3"/>
    <m/>
    <m/>
    <m/>
    <m/>
    <m/>
    <s v="FINISHED"/>
    <s v="GROUP_STAGE"/>
    <s v="GROUP_STANDINGS"/>
    <s v="GROUP"/>
    <n v="12503"/>
    <n v="250004096"/>
    <s v="POL"/>
    <n v="18027"/>
    <n v="51.757447999999997"/>
    <n v="19.426582"/>
    <n v="105"/>
    <n v="68"/>
    <s v="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"/>
    <m/>
    <m/>
    <m/>
    <s v="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477"/>
    <s v="RUS"/>
    <s v="ISL"/>
    <x v="58"/>
    <s v="Iceland"/>
    <n v="0"/>
    <n v="0"/>
    <n v="0"/>
    <n v="0"/>
    <m/>
    <m/>
    <m/>
    <m/>
    <m/>
    <m/>
    <m/>
    <m/>
    <n v="2023"/>
    <d v="2022-06-10T00:00:00"/>
    <s v="2022-06-10T18:45:00Z"/>
    <n v="3"/>
    <s v="Group B2"/>
    <s v="MD3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478"/>
    <s v="AUT"/>
    <s v="FRA"/>
    <x v="3"/>
    <s v="France"/>
    <n v="-1.2"/>
    <n v="6048"/>
    <n v="1.2"/>
    <n v="401"/>
    <n v="1"/>
    <n v="1"/>
    <m/>
    <m/>
    <n v="1"/>
    <n v="1"/>
    <m/>
    <s v="DRAW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44800"/>
    <n v="62085"/>
    <s v="AUT"/>
    <n v="49898"/>
    <n v="48.207188899999998"/>
    <n v="16.420508300000002"/>
    <n v="105"/>
    <n v="68"/>
    <s v="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"/>
    <m/>
    <m/>
    <m/>
    <s v="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"/>
    <s v="Vienna"/>
    <s v="Ernst-Happel-Stadion"/>
    <s v="Ernst-Happel-Stadion"/>
    <s v="Ernst-Happel-Stadion"/>
    <s v="Ernst-Happel-Stadion"/>
    <s v="Ernst-Happel-Stadion"/>
    <x v="2"/>
    <n v="0"/>
    <m/>
  </r>
  <r>
    <n v="2034480"/>
    <s v="DEN"/>
    <s v="CRO"/>
    <x v="12"/>
    <s v="Croatia"/>
    <n v="0.6"/>
    <n v="5264"/>
    <n v="1.3"/>
    <n v="9340"/>
    <n v="0"/>
    <n v="1"/>
    <m/>
    <m/>
    <n v="0"/>
    <n v="1"/>
    <s v="Croatia"/>
    <s v="WIN_REGULAR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35862"/>
    <n v="63462"/>
    <s v="DEN"/>
    <n v="38052"/>
    <n v="55.702761099999996"/>
    <n v="12.572274999999999"/>
    <n v="105"/>
    <n v="68"/>
    <s v="[{'phase': 'SECOND_HALF', 'time': {'minute': 69, 'second': 59}, 'international_name': 'Mario PaÅ¡aliÄ‡', 'club_shirt_name': 'PaÅ¡aliÄ‡', 'country_code': 'CRO', 'national_field_position': 'MIDFIELDER', 'national_jersey_number': '15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"/>
    <s v="Copenhagen"/>
    <s v="Parken"/>
    <s v="Parken"/>
    <s v="Parken"/>
    <s v="Parken Stadium"/>
    <s v="Parken"/>
    <x v="2"/>
    <n v="0"/>
    <m/>
  </r>
  <r>
    <n v="2034481"/>
    <s v="ALB"/>
    <s v="ISR"/>
    <x v="0"/>
    <s v="Israel"/>
    <n v="-2.2000000000000002"/>
    <n v="48468"/>
    <n v="0"/>
    <n v="0"/>
    <n v="1"/>
    <n v="2"/>
    <m/>
    <m/>
    <n v="1"/>
    <n v="2"/>
    <s v="Israel"/>
    <s v="WIN_REGULAR"/>
    <n v="2023"/>
    <d v="2022-06-10T00:00:00"/>
    <s v="2022-06-10T18:45:00Z"/>
    <n v="2"/>
    <s v="Group B2"/>
    <s v="MD3"/>
    <m/>
    <m/>
    <m/>
    <m/>
    <m/>
    <s v="FINISHED"/>
    <s v="GROUP_STAGE"/>
    <s v="GROUP_STANDINGS"/>
    <s v="GROUP"/>
    <n v="18100"/>
    <n v="250003909"/>
    <s v="ALB"/>
    <n v="21160"/>
    <n v="41.318402800000001"/>
    <n v="19.823952800000001"/>
    <n v="105"/>
    <n v="68"/>
    <s v="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"/>
    <m/>
    <m/>
    <m/>
    <s v="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"/>
    <s v="Tirana"/>
    <s v="Air Albania Stadium"/>
    <s v="Air Albania Stadium"/>
    <s v="Arena KombÃ«tare"/>
    <s v="National Arena"/>
    <s v="Air Albania Stadium"/>
    <x v="2"/>
    <n v="0"/>
    <m/>
  </r>
  <r>
    <n v="2034482"/>
    <s v="AND"/>
    <s v="LIE"/>
    <x v="1"/>
    <s v="Liechtenstein"/>
    <n v="0"/>
    <n v="0"/>
    <n v="0"/>
    <n v="0"/>
    <n v="2"/>
    <n v="1"/>
    <m/>
    <m/>
    <n v="2"/>
    <n v="1"/>
    <s v="Andorra"/>
    <s v="WIN_REGULAR"/>
    <n v="2023"/>
    <d v="2022-06-10T00:00:00"/>
    <s v="2022-06-10T18:45:00Z"/>
    <n v="2"/>
    <s v="Group D1"/>
    <s v="MD3"/>
    <m/>
    <m/>
    <m/>
    <m/>
    <m/>
    <s v="FINISHED"/>
    <s v="GROUP_STAGE"/>
    <s v="GROUP_STANDINGS"/>
    <s v="GROUP"/>
    <n v="932"/>
    <n v="91398"/>
    <s v="AND"/>
    <n v="3305"/>
    <n v="42.504688999999999"/>
    <n v="1.5174620000000001"/>
    <n v="105"/>
    <n v="67"/>
    <s v="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"/>
    <m/>
    <m/>
    <m/>
    <s v="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"/>
    <s v="Andorra la Vella"/>
    <s v="Estadi Nacional"/>
    <s v="Estadi Nacional"/>
    <s v="Estadi Nacional"/>
    <s v="Estadi Nacional"/>
    <s v="Estadi Nacional"/>
    <x v="2"/>
    <n v="0"/>
    <m/>
  </r>
  <r>
    <n v="2034483"/>
    <s v="BLR"/>
    <s v="KAZ"/>
    <x v="7"/>
    <s v="Kazakhstan"/>
    <n v="0"/>
    <n v="0"/>
    <n v="0"/>
    <n v="0"/>
    <n v="1"/>
    <n v="1"/>
    <m/>
    <m/>
    <n v="1"/>
    <n v="1"/>
    <m/>
    <s v="DRAW"/>
    <n v="2023"/>
    <d v="2022-06-10T00:00:00"/>
    <s v="2022-06-10T18:45:00Z"/>
    <n v="2"/>
    <s v="Group C3"/>
    <s v="MD3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"/>
    <m/>
    <m/>
    <m/>
    <s v="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"/>
    <s v="Novi Sad"/>
    <s v="Stadion Karadjordje"/>
    <s v="Karadjordje"/>
    <s v="Stadion Karadjordje"/>
    <s v="Stadion Karadjordje"/>
    <s v="Stadion Karadjordje"/>
    <x v="2"/>
    <n v="0"/>
    <m/>
  </r>
  <r>
    <n v="2034474"/>
    <s v="MDA"/>
    <s v="LVA"/>
    <x v="33"/>
    <s v="Latvia"/>
    <n v="0"/>
    <n v="0"/>
    <n v="0"/>
    <n v="0"/>
    <n v="2"/>
    <n v="4"/>
    <m/>
    <m/>
    <n v="2"/>
    <n v="4"/>
    <s v="Latvia"/>
    <s v="WIN_REGULAR"/>
    <n v="2023"/>
    <d v="2022-06-10T00:00:00"/>
    <s v="2022-06-10T16:00:00Z"/>
    <n v="3"/>
    <s v="Group D1"/>
    <s v="MD3"/>
    <m/>
    <m/>
    <m/>
    <m/>
    <m/>
    <s v="FINISHED"/>
    <s v="GROUP_STAGE"/>
    <s v="GROUP_STANDINGS"/>
    <s v="GROUP"/>
    <n v="4842"/>
    <n v="88142"/>
    <s v="MDA"/>
    <n v="10104"/>
    <n v="46.980327799999998"/>
    <n v="28.868086099999999"/>
    <n v="105"/>
    <n v="68"/>
    <s v="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"/>
    <m/>
    <m/>
    <m/>
    <s v="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"/>
    <s v="Chisinau"/>
    <s v="Stadionul Zimbru"/>
    <s v="Stadionul Zimbru"/>
    <s v="Stadionul Zimbru"/>
    <s v="Stadionul Zimbru"/>
    <s v="Stadionul Zimbru"/>
    <x v="2"/>
    <n v="0"/>
    <m/>
  </r>
  <r>
    <n v="2034475"/>
    <s v="AZE"/>
    <s v="SVK"/>
    <x v="4"/>
    <s v="Slovakia"/>
    <n v="0"/>
    <n v="0"/>
    <n v="-1.1000000000000001"/>
    <n v="15850"/>
    <n v="0"/>
    <n v="1"/>
    <m/>
    <m/>
    <n v="0"/>
    <n v="1"/>
    <s v="Slovakia"/>
    <s v="WIN_REGULAR"/>
    <n v="2023"/>
    <d v="2022-06-10T00:00:00"/>
    <s v="2022-06-10T16:00:00Z"/>
    <n v="4"/>
    <s v="Group C3"/>
    <s v="MD3"/>
    <m/>
    <m/>
    <m/>
    <m/>
    <m/>
    <s v="FINISHED"/>
    <s v="GROUP_STAGE"/>
    <s v="GROUP_STANDINGS"/>
    <s v="GROUP"/>
    <n v="2967"/>
    <n v="250001297"/>
    <s v="AZE"/>
    <n v="6700"/>
    <n v="40.481057999999997"/>
    <n v="50.145446"/>
    <n v="105"/>
    <n v="68"/>
    <s v="[{'phase': 'SECOND_HALF', 'time': {'minute': 81, 'second': 11}, 'international_name': 'VladimÃ­r Weiss', 'club_shirt_name': 'Weiss', 'country_code': 'SVK', 'national_field_position': 'MIDFIELDER', 'national_jersey_number': '7', 'goal_type': 'SCORED'}]"/>
    <m/>
    <m/>
    <m/>
    <s v="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"/>
    <s v="Baku"/>
    <s v="Liv Bona Dea Arena"/>
    <s v="Dalga Stadium"/>
    <s v="Dalga Arena"/>
    <s v="Dalga Arena"/>
    <s v="Liv Bona Dea Arena"/>
    <x v="2"/>
    <n v="0"/>
    <m/>
  </r>
  <r>
    <n v="2034465"/>
    <s v="SUI"/>
    <s v="ESP"/>
    <x v="46"/>
    <s v="Spain"/>
    <n v="1.4"/>
    <n v="4995"/>
    <n v="-0.1"/>
    <n v="545"/>
    <n v="0"/>
    <n v="1"/>
    <m/>
    <m/>
    <n v="0"/>
    <n v="1"/>
    <s v="Spain"/>
    <s v="WIN_REGULAR"/>
    <n v="2023"/>
    <d v="2022-06-09T00:00:00"/>
    <s v="2022-06-09T18:45:00Z"/>
    <n v="2"/>
    <s v="Group A2"/>
    <s v="MD3"/>
    <m/>
    <m/>
    <m/>
    <m/>
    <m/>
    <s v="FINISHED"/>
    <s v="GROUP_STAGE"/>
    <s v="GROUP_STANDINGS"/>
    <s v="GROUP"/>
    <n v="25875"/>
    <n v="83180"/>
    <s v="SUI"/>
    <n v="26000"/>
    <n v="46.1779972"/>
    <n v="6.1272833000000002"/>
    <n v="105"/>
    <n v="68"/>
    <s v="[{'phase': 'FIRST_HALF', 'time': {'minute': 13, 'second': 23}, 'international_name': 'Pablo Sarabia', 'club_shirt_name': 'Sarabia Garcia', 'country_code': 'ESP', 'national_field_position': 'FORWARD', 'national_jersey_number': '17', 'goal_type': 'SCORED'}]"/>
    <m/>
    <m/>
    <m/>
    <s v="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"/>
    <s v="Geneva"/>
    <s v="Stade de GenÃ¨ve"/>
    <s v="Stade de GenÃ¨ve"/>
    <s v="Stade de GenÃ¨ve"/>
    <s v="Stade de GenÃ¨ve"/>
    <s v="Stade de GenÃ¨ve"/>
    <x v="2"/>
    <n v="0"/>
    <m/>
  </r>
  <r>
    <n v="2034466"/>
    <s v="POR"/>
    <s v="CZE"/>
    <x v="41"/>
    <s v="Czechia"/>
    <n v="1.4"/>
    <n v="601"/>
    <n v="-1.4"/>
    <n v="15861"/>
    <n v="2"/>
    <n v="0"/>
    <m/>
    <m/>
    <n v="2"/>
    <n v="0"/>
    <s v="Portugal"/>
    <s v="WIN_REGULAR"/>
    <n v="2023"/>
    <d v="2022-06-09T00:00:00"/>
    <s v="2022-06-09T18:45:00Z"/>
    <n v="1"/>
    <s v="Group A2"/>
    <s v="MD3"/>
    <m/>
    <m/>
    <m/>
    <m/>
    <m/>
    <s v="FINISHED"/>
    <s v="GROUP_STAGE"/>
    <s v="GROUP_STANDINGS"/>
    <s v="GROUP"/>
    <n v="44100"/>
    <n v="83168"/>
    <s v="POR"/>
    <n v="50061"/>
    <n v="38.761839999999999"/>
    <n v="-9.1642130000000002"/>
    <n v="105"/>
    <n v="68"/>
    <s v="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"/>
    <m/>
    <m/>
    <m/>
    <s v="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67"/>
    <s v="SWE"/>
    <s v="SRB"/>
    <x v="49"/>
    <s v="Serbia"/>
    <n v="0"/>
    <n v="0"/>
    <n v="-0.3"/>
    <n v="15858"/>
    <n v="0"/>
    <n v="1"/>
    <m/>
    <m/>
    <n v="0"/>
    <n v="1"/>
    <s v="Serbia"/>
    <s v="WIN_REGULAR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24123"/>
    <n v="250001872"/>
    <s v="SWE"/>
    <n v="50573"/>
    <n v="59.372500000000002"/>
    <n v="18"/>
    <n v="105"/>
    <n v="68"/>
    <s v="[{'phase': 'FIRST_HALF', 'time': {'injuryMinute': 3, 'minute': 45, 'second': 19}, 'international_name': 'Luka JoviÄ‡', 'club_shirt_name': 'JoviÄ‡', 'country_code': 'SRB', 'national_field_position': 'FORWARD', 'national_jersey_number': '8', 'goal_type': 'SCORED'}]"/>
    <m/>
    <m/>
    <m/>
    <s v="[{'name': 'Bastien Dechepy', 'role': 'ASSISTANT_VIDEO_ASSISTANT_REFEREE', 'name_short': 'Dechepy', 'gender': 'MALE', 'counrty_code': 'FRA', 'counrty': 'France'}, {'name': &quot;Lothar D'hondt&quot;, 'role': 'FOURTH_OFFICIAL', 'name_short': &quot;D'hondt&quot;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"/>
    <s v="Solna"/>
    <s v="Friends Arena"/>
    <s v="Friends Arena"/>
    <s v="Friends Arena"/>
    <s v="Solna Arena"/>
    <s v="Friends Arena"/>
    <x v="2"/>
    <n v="0"/>
    <m/>
  </r>
  <r>
    <n v="2034468"/>
    <s v="GRE"/>
    <s v="CYP"/>
    <x v="21"/>
    <s v="Cyprus"/>
    <n v="0"/>
    <n v="0"/>
    <n v="0"/>
    <n v="0"/>
    <n v="3"/>
    <n v="0"/>
    <m/>
    <m/>
    <n v="3"/>
    <n v="0"/>
    <s v="Greece"/>
    <s v="WIN_REGULAR"/>
    <n v="2023"/>
    <d v="2022-06-09T00:00:00"/>
    <s v="2022-06-09T18:45:00Z"/>
    <n v="3"/>
    <s v="Group C2"/>
    <s v="MD3"/>
    <m/>
    <s v="EXCELLENT"/>
    <n v="22"/>
    <s v="CLOUDY_NIGHT"/>
    <n v="0"/>
    <s v="FINISHED"/>
    <s v="GROUP_STAGE"/>
    <s v="GROUP_STANDINGS"/>
    <s v="GROUP"/>
    <n v="12418"/>
    <n v="84776"/>
    <s v="GRE"/>
    <n v="21200"/>
    <n v="39.387511099999998"/>
    <n v="22.931100000000001"/>
    <n v="105"/>
    <n v="68"/>
    <s v="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"/>
    <m/>
    <m/>
    <m/>
    <s v="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"/>
    <s v="Volos"/>
    <s v="Panthessaliko"/>
    <s v="Panthessaliko"/>
    <s v="Panthessaliko"/>
    <s v="Panthessaliko"/>
    <s v="Panthessaliko"/>
    <x v="2"/>
    <n v="0"/>
    <m/>
  </r>
  <r>
    <n v="2034469"/>
    <s v="NOR"/>
    <s v="SVN"/>
    <x v="39"/>
    <s v="Slovenia"/>
    <n v="0"/>
    <n v="0"/>
    <n v="-0.6"/>
    <n v="18358"/>
    <n v="0"/>
    <n v="0"/>
    <m/>
    <m/>
    <n v="0"/>
    <n v="0"/>
    <m/>
    <s v="DRAW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18134"/>
    <n v="62397"/>
    <s v="NOR"/>
    <n v="27184"/>
    <n v="59.949047200000003"/>
    <n v="10.7342139"/>
    <n v="105"/>
    <n v="68"/>
    <m/>
    <m/>
    <m/>
    <s v="[{'phase': 'SECOND_HALF', 'time': {'minute': 63, 'second': 20}, 'international_name': 'Miha BlaÅ¾iÄ', 'club_shirt_name': 'BlaÅ¾iÄ', 'country_code': 'SVN', 'national_field_position': 'DEFENDER', 'national_jersey_number': '4'}]"/>
    <s v="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"/>
    <s v="Oslo"/>
    <s v="Ullevaal Stadion"/>
    <s v="Ullevaal Stadion"/>
    <s v="Ullevaal Stadion"/>
    <s v="Ullevaal Stadion"/>
    <s v="Ullevaal Stadion"/>
    <x v="2"/>
    <n v="0"/>
    <m/>
  </r>
  <r>
    <n v="2034470"/>
    <s v="MLT"/>
    <s v="EST"/>
    <x v="35"/>
    <s v="Estonia"/>
    <n v="0"/>
    <n v="0"/>
    <n v="0"/>
    <n v="0"/>
    <n v="1"/>
    <n v="2"/>
    <m/>
    <m/>
    <n v="1"/>
    <n v="2"/>
    <s v="Estonia"/>
    <s v="WIN_REGULAR"/>
    <n v="2023"/>
    <d v="2022-06-09T00:00:00"/>
    <s v="2022-06-09T18:45:00Z"/>
    <n v="2"/>
    <s v="Group D2"/>
    <s v="MD3"/>
    <m/>
    <m/>
    <m/>
    <m/>
    <m/>
    <s v="FINISHED"/>
    <s v="GROUP_STAGE"/>
    <s v="GROUP_STANDINGS"/>
    <s v="GROUP"/>
    <n v="3422"/>
    <n v="55236"/>
    <s v="MLT"/>
    <n v="16942"/>
    <n v="35.894849999999998"/>
    <n v="14.4151056"/>
    <n v="105"/>
    <n v="68"/>
    <s v="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"/>
    <s v="[{'phase': 'FIRST_HALF', 'time': {'minute': 15, 'second': 21}, 'international_name': 'Teddy Teuma', 'club_shirt_name': 'T.Teuma', 'country_code': 'MLT', 'national_field_position': 'MIDFIELDER', 'national_jersey_number': '10', 'penalty_type': 'MISSED'}]"/>
    <m/>
    <m/>
    <s v="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"/>
    <s v="Ta' Qali"/>
    <s v="National Stadium"/>
    <s v="National Stadium"/>
    <s v="National Stadium"/>
    <s v="National Stadium"/>
    <s v="National Stadium"/>
    <x v="2"/>
    <n v="0"/>
    <m/>
  </r>
  <r>
    <n v="2034471"/>
    <s v="KOS"/>
    <s v="NIR"/>
    <x v="28"/>
    <s v="Northern Ireland"/>
    <n v="0"/>
    <n v="0"/>
    <n v="0"/>
    <n v="0"/>
    <n v="3"/>
    <n v="2"/>
    <m/>
    <m/>
    <n v="3"/>
    <n v="2"/>
    <s v="Kosovo"/>
    <s v="WIN_REGULAR"/>
    <n v="2023"/>
    <d v="2022-06-09T00:00:00"/>
    <s v="2022-06-09T18:45:00Z"/>
    <n v="2"/>
    <s v="Group C2"/>
    <s v="MD3"/>
    <m/>
    <m/>
    <m/>
    <m/>
    <m/>
    <s v="FINISHED"/>
    <s v="GROUP_STAGE"/>
    <s v="GROUP_STANDINGS"/>
    <s v="GROUP"/>
    <n v="11700"/>
    <n v="250003320"/>
    <s v="KOS"/>
    <n v="12629"/>
    <n v="42.663110000000003"/>
    <n v="21.157107"/>
    <n v="105"/>
    <n v="68"/>
    <s v="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"/>
    <m/>
    <m/>
    <m/>
    <s v="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"/>
    <s v="Pristina"/>
    <s v="Stadiumi Fadil Vokrri"/>
    <s v="Stadiumi Fadil Vokrri"/>
    <s v="Stadiumi Fadil Vokrri"/>
    <s v="Stadiumi Fadil Vokrri"/>
    <s v="Stadiumi Fadil Vokrri"/>
    <x v="2"/>
    <n v="0"/>
    <m/>
  </r>
  <r>
    <n v="2034472"/>
    <s v="MKD"/>
    <s v="GEO"/>
    <x v="34"/>
    <s v="Georgia"/>
    <n v="0"/>
    <n v="0"/>
    <n v="-1.7"/>
    <n v="66820"/>
    <n v="0"/>
    <n v="3"/>
    <m/>
    <m/>
    <n v="0"/>
    <n v="3"/>
    <s v="Georgia"/>
    <s v="WIN_REGULAR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0775"/>
    <n v="63799"/>
    <s v="MKD"/>
    <n v="32483"/>
    <n v="42.005763899999998"/>
    <n v="21.425588900000001"/>
    <n v="105"/>
    <n v="68"/>
    <s v="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"/>
    <m/>
    <m/>
    <m/>
    <s v="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73"/>
    <s v="GIB"/>
    <s v="BUL"/>
    <x v="20"/>
    <s v="Bulgaria"/>
    <n v="0"/>
    <n v="0"/>
    <n v="0"/>
    <n v="0"/>
    <n v="1"/>
    <n v="1"/>
    <m/>
    <m/>
    <n v="1"/>
    <n v="1"/>
    <m/>
    <s v="DRAW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427"/>
    <n v="250002365"/>
    <s v="GIB"/>
    <n v="2076"/>
    <n v="36.149355999999997"/>
    <n v="-5.3503420000000004"/>
    <n v="105"/>
    <n v="68"/>
    <s v="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"/>
    <m/>
    <m/>
    <m/>
    <s v="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"/>
    <s v="Gibraltar"/>
    <s v="Victoria Stadium"/>
    <s v="Victoria Stadium"/>
    <s v="Victoria Stadium"/>
    <s v="Victoria Stadium"/>
    <s v="Victoria Stadium"/>
    <x v="2"/>
    <n v="0"/>
    <m/>
  </r>
  <r>
    <n v="2034435"/>
    <s v="IRL"/>
    <s v="UKR"/>
    <x v="23"/>
    <s v="Ukraine"/>
    <n v="0"/>
    <n v="0"/>
    <n v="-0.3"/>
    <n v="20062"/>
    <n v="0"/>
    <n v="1"/>
    <m/>
    <m/>
    <n v="0"/>
    <n v="1"/>
    <s v="Ukraine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40111"/>
    <n v="250001051"/>
    <s v="IRL"/>
    <n v="51700"/>
    <n v="53.335690999999997"/>
    <n v="-6.2288189999999997"/>
    <n v="105"/>
    <n v="68"/>
    <s v="[{'phase': 'SECOND_HALF', 'time': {'minute': 49, 'second': 0}, 'international_name': 'Viktor Tsygankov', 'club_shirt_name': 'Tsygankov', 'country_code': 'UKR', 'national_field_position': 'MIDFIELDER', 'national_jersey_number': '15', 'goal_type': 'SCORED'}]"/>
    <m/>
    <m/>
    <m/>
    <s v="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"/>
    <s v="Dublin"/>
    <s v="Aviva Stadium"/>
    <s v="Dublin Arena"/>
    <s v="Dublin Arena"/>
    <s v="Dublin Arena"/>
    <s v="Aviva Stadium"/>
    <x v="2"/>
    <n v="0"/>
    <m/>
  </r>
  <r>
    <n v="2034436"/>
    <s v="SCO"/>
    <s v="ARM"/>
    <x v="43"/>
    <s v="Armenia"/>
    <n v="-2.4"/>
    <n v="20868"/>
    <n v="0"/>
    <n v="0"/>
    <n v="2"/>
    <n v="0"/>
    <m/>
    <m/>
    <n v="2"/>
    <n v="0"/>
    <s v="Scotland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38627"/>
    <n v="62427"/>
    <s v="SCO"/>
    <n v="51824"/>
    <n v="55.8258583"/>
    <n v="-4.2519416999999997"/>
    <n v="105"/>
    <n v="68"/>
    <s v="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"/>
    <m/>
    <m/>
    <m/>
    <s v="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"/>
    <s v="Glasgow"/>
    <s v="Hampden Park"/>
    <s v="Hampden Park"/>
    <s v="Hampden Park"/>
    <s v="Hampden Park"/>
    <s v="Hampden Park"/>
    <x v="2"/>
    <n v="0"/>
    <m/>
  </r>
  <r>
    <n v="2034447"/>
    <s v="BEL"/>
    <s v="POL"/>
    <x v="5"/>
    <s v="Poland"/>
    <n v="1.1000000000000001"/>
    <n v="2488"/>
    <n v="-0.1"/>
    <n v="17538"/>
    <n v="6"/>
    <n v="1"/>
    <m/>
    <m/>
    <n v="6"/>
    <n v="1"/>
    <s v="Belgium"/>
    <s v="WIN_REGULAR"/>
    <n v="2023"/>
    <d v="2022-06-08T00:00:00"/>
    <s v="2022-06-08T18:45:00Z"/>
    <n v="2"/>
    <s v="Group A4"/>
    <s v="MD2"/>
    <m/>
    <m/>
    <m/>
    <m/>
    <m/>
    <s v="FINISHED"/>
    <s v="GROUP_STAGE"/>
    <s v="GROUP_STANDINGS"/>
    <s v="GROUP"/>
    <n v="27409"/>
    <n v="62073"/>
    <s v="BEL"/>
    <n v="48693"/>
    <n v="50.895758299999997"/>
    <n v="4.3339471999999999"/>
    <n v="105"/>
    <n v="68"/>
    <s v="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"/>
    <m/>
    <m/>
    <m/>
    <s v="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"/>
    <s v="Brussels"/>
    <s v="King Baudouin Stadium"/>
    <s v="King Baudouin Stadium"/>
    <s v="King Baudouin Stadium"/>
    <s v="King Baudouin Stadium"/>
    <s v="King Baudouin Stadium"/>
    <x v="2"/>
    <n v="0"/>
    <m/>
  </r>
  <r>
    <n v="2034452"/>
    <s v="WAL"/>
    <s v="NED"/>
    <x v="52"/>
    <s v="Netherlands"/>
    <n v="0"/>
    <n v="0"/>
    <n v="0.1"/>
    <n v="1553"/>
    <n v="1"/>
    <n v="2"/>
    <m/>
    <m/>
    <n v="1"/>
    <n v="2"/>
    <s v="Netherlands"/>
    <s v="WIN_REGULAR"/>
    <n v="2023"/>
    <d v="2022-06-08T00:00:00"/>
    <s v="2022-06-08T18:45:00Z"/>
    <n v="1"/>
    <s v="Group A4"/>
    <s v="MD2"/>
    <m/>
    <m/>
    <m/>
    <m/>
    <m/>
    <s v="FINISHED"/>
    <s v="GROUP_STAGE"/>
    <s v="GROUP_STANDINGS"/>
    <s v="GROUP"/>
    <n v="23395"/>
    <n v="250001108"/>
    <s v="WAL"/>
    <n v="33322"/>
    <n v="51.474536999999998"/>
    <n v="-3.2008179999999999"/>
    <n v="105"/>
    <n v="68"/>
    <s v="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"/>
    <m/>
    <m/>
    <m/>
    <s v="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"/>
    <s v="Cardiff"/>
    <s v="Cardiff City Stadium"/>
    <s v="Cardiff City Stadium"/>
    <s v="Cardiff City Stadium"/>
    <s v="Cardiff City Stadium"/>
    <s v="Cardiff City Stadium"/>
    <x v="2"/>
    <n v="0"/>
    <m/>
  </r>
  <r>
    <n v="2034458"/>
    <s v="GER"/>
    <s v="ENG"/>
    <x v="53"/>
    <s v="England"/>
    <n v="2.5"/>
    <n v="398"/>
    <n v="0.3"/>
    <n v="451"/>
    <n v="1"/>
    <n v="1"/>
    <m/>
    <m/>
    <n v="1"/>
    <n v="1"/>
    <m/>
    <s v="DRAW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66289"/>
    <n v="85441"/>
    <s v="GER"/>
    <n v="75000"/>
    <n v="48.2187944"/>
    <n v="11.624730599999999"/>
    <n v="105"/>
    <n v="68"/>
    <s v="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"/>
    <m/>
    <m/>
    <m/>
    <s v="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"/>
    <s v="Munich"/>
    <s v="Allianz Arena"/>
    <s v="Football Arena Munich"/>
    <s v="FuÃŸball Arena MÃ¼nchen"/>
    <s v="Munich Football Arena"/>
    <s v="Allianz Arena"/>
    <x v="2"/>
    <n v="0"/>
    <m/>
  </r>
  <r>
    <n v="2034459"/>
    <s v="ITA"/>
    <s v="HUN"/>
    <x v="26"/>
    <s v="Hungary"/>
    <n v="1"/>
    <n v="1971"/>
    <n v="-1.5"/>
    <n v="40918"/>
    <n v="2"/>
    <n v="1"/>
    <m/>
    <m/>
    <n v="2"/>
    <n v="1"/>
    <s v="Italy"/>
    <s v="WIN_REGULAR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14942"/>
    <n v="63183"/>
    <s v="ITA"/>
    <n v="20194"/>
    <n v="44.140461100000003"/>
    <n v="12.261725"/>
    <n v="105"/>
    <n v="68"/>
    <s v="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"/>
    <m/>
    <m/>
    <m/>
    <s v="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"/>
    <s v="Cesena"/>
    <s v="Stadio Dino Manuzzi"/>
    <s v="Dino Manuzzi"/>
    <s v="Dino Manuzzi"/>
    <s v="Dino Manuzzi"/>
    <s v="Stadio Dino Manuzzi"/>
    <x v="2"/>
    <n v="0"/>
    <m/>
  </r>
  <r>
    <n v="2034460"/>
    <s v="BIH"/>
    <s v="ROU"/>
    <x v="6"/>
    <s v="Romania"/>
    <n v="0"/>
    <n v="0"/>
    <n v="0.3"/>
    <n v="12509"/>
    <n v="1"/>
    <n v="0"/>
    <m/>
    <m/>
    <n v="1"/>
    <n v="0"/>
    <s v="Bosnia and Herzegovina"/>
    <s v="WIN_REGULAR"/>
    <n v="2023"/>
    <d v="2022-06-07T00:00:00"/>
    <s v="2022-06-07T18:45:00Z"/>
    <n v="2"/>
    <s v="Group B3"/>
    <s v="MD2"/>
    <m/>
    <m/>
    <m/>
    <m/>
    <m/>
    <s v="FINISHED"/>
    <s v="GROUP_STAGE"/>
    <s v="GROUP_STANDINGS"/>
    <s v="GROUP"/>
    <n v="4500"/>
    <n v="66178"/>
    <s v="BIH"/>
    <n v="13694"/>
    <n v="44.205794400000002"/>
    <n v="17.907188900000001"/>
    <n v="105"/>
    <n v="68"/>
    <s v="[{'phase': 'SECOND_HALF', 'time': {'minute': 68, 'second': 55}, 'international_name': 'Smail Prevljak', 'club_shirt_name': 'Prevljak', 'country_code': 'BIH', 'national_field_position': 'FORWARD', 'national_jersey_number': '9', 'goal_type': 'SCORED'}]"/>
    <m/>
    <m/>
    <m/>
    <s v="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"/>
    <s v="Zenica"/>
    <s v="Stadion Bilino Polje"/>
    <s v="Stadion Bilino Polje"/>
    <s v="Stadion Bilino Polje"/>
    <s v="Stadion Bilino Polje"/>
    <s v="Stadion Bilino Polje"/>
    <x v="2"/>
    <n v="0"/>
    <m/>
  </r>
  <r>
    <n v="2034462"/>
    <s v="LTU"/>
    <s v="TUR"/>
    <x v="30"/>
    <s v="Turkey"/>
    <n v="0"/>
    <n v="0"/>
    <n v="1.7"/>
    <n v="5515"/>
    <n v="0"/>
    <n v="6"/>
    <m/>
    <m/>
    <n v="0"/>
    <n v="6"/>
    <s v="TÃ¼rkiÌ‡ye"/>
    <s v="WIN_REGULAR"/>
    <n v="2023"/>
    <d v="2022-06-07T00:00:00"/>
    <s v="2022-06-07T18:45:00Z"/>
    <n v="3"/>
    <s v="Group C1"/>
    <s v="MD2"/>
    <m/>
    <m/>
    <m/>
    <m/>
    <m/>
    <s v="FINISHED"/>
    <s v="GROUP_STAGE"/>
    <s v="GROUP_STANDINGS"/>
    <s v="GROUP"/>
    <n v="2843"/>
    <n v="85211"/>
    <s v="LTU"/>
    <n v="5067"/>
    <n v="54.668613999999998"/>
    <n v="25.294411"/>
    <n v="105"/>
    <n v="68"/>
    <s v="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"/>
    <m/>
    <m/>
    <m/>
    <s v="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"/>
    <s v="Vilnius"/>
    <s v="LFF stadionas"/>
    <s v="LFF Stadionas"/>
    <s v="LFF stadionas"/>
    <s v="LFF stadionas"/>
    <s v="LFF stadionas"/>
    <x v="2"/>
    <n v="0"/>
    <m/>
  </r>
  <r>
    <n v="2034463"/>
    <s v="FRO"/>
    <s v="LUX"/>
    <x v="18"/>
    <s v="Luxembourg"/>
    <n v="0"/>
    <n v="0"/>
    <n v="0"/>
    <n v="0"/>
    <n v="0"/>
    <n v="1"/>
    <m/>
    <m/>
    <n v="0"/>
    <n v="1"/>
    <s v="Luxembourg"/>
    <s v="WIN_REGULAR"/>
    <n v="2023"/>
    <d v="2022-06-07T00:00:00"/>
    <s v="2022-06-07T18:45:00Z"/>
    <n v="1"/>
    <s v="Group C1"/>
    <s v="MD2"/>
    <m/>
    <m/>
    <m/>
    <m/>
    <m/>
    <s v="FINISHED"/>
    <s v="GROUP_STAGE"/>
    <s v="GROUP_STANDINGS"/>
    <s v="GROUP"/>
    <n v="2313"/>
    <n v="74169"/>
    <s v="FRO"/>
    <n v="5098"/>
    <n v="62.0191722"/>
    <n v="-6.7780611000000004"/>
    <n v="105"/>
    <n v="68"/>
    <s v="[{'phase': 'SECOND_HALF', 'time': {'minute': 74, 'second': 13}, 'international_name': 'Gerson Rodrigues', 'club_shirt_name': 'Rodrigues', 'country_code': 'LUX', 'national_field_position': 'FORWARD', 'national_jersey_number': '10', 'goal_type': 'PENALTY'}]"/>
    <m/>
    <m/>
    <s v="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"/>
    <s v="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"/>
    <s v="Torshavn"/>
    <s v="TÃ³rsvÃ¸llur"/>
    <s v="TÃ³rsvÃ¸llur"/>
    <s v="TÃ³rsvÃ¸llur"/>
    <s v="TÃ³rsvÃ¸llur"/>
    <s v="TÃ³rsvÃ¸llur"/>
    <x v="2"/>
    <n v="0"/>
    <m/>
  </r>
  <r>
    <n v="2034464"/>
    <s v="FIN"/>
    <s v="MNE"/>
    <x v="16"/>
    <s v="Montenegro"/>
    <n v="0"/>
    <n v="0"/>
    <n v="0"/>
    <n v="0"/>
    <n v="2"/>
    <n v="0"/>
    <m/>
    <m/>
    <n v="2"/>
    <n v="0"/>
    <s v="Finland"/>
    <s v="WIN_REGULAR"/>
    <n v="2023"/>
    <d v="2022-06-07T00:00:00"/>
    <s v="2022-06-07T16:00:00Z"/>
    <n v="3"/>
    <s v="Group B3"/>
    <s v="MD2"/>
    <m/>
    <m/>
    <m/>
    <m/>
    <m/>
    <s v="FINISHED"/>
    <s v="GROUP_STAGE"/>
    <s v="GROUP_STANDINGS"/>
    <s v="GROUP"/>
    <n v="17009"/>
    <n v="62101"/>
    <s v="FIN"/>
    <n v="36251"/>
    <n v="60.186961099999998"/>
    <n v="24.927258299999998"/>
    <n v="105"/>
    <n v="68"/>
    <s v="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"/>
    <m/>
    <m/>
    <m/>
    <s v="[{'name': 'Richard Wilhelmus Martens', 'role': 'FOURTH_OFFICIAL', 'name_short': 'Martens', 'gender': 'MALE', 'counrty_code': 'NED', 'counrty': 'Netherlands'}, {'name': &quot;Michael O'brien&quot;, 'role': 'UEFA_DELEGATE', 'name_short': &quot;O'Brien&quot;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48"/>
    <s v="ISL"/>
    <s v="ALB"/>
    <x v="24"/>
    <s v="Albania"/>
    <n v="0"/>
    <n v="0"/>
    <n v="-2.2000000000000002"/>
    <n v="48468"/>
    <n v="1"/>
    <n v="1"/>
    <m/>
    <m/>
    <n v="1"/>
    <n v="1"/>
    <m/>
    <s v="DRAW"/>
    <n v="2023"/>
    <d v="2022-06-06T00:00:00"/>
    <s v="2022-06-06T18:45:00Z"/>
    <n v="0"/>
    <s v="Group B2"/>
    <s v="MD2"/>
    <m/>
    <m/>
    <m/>
    <m/>
    <m/>
    <s v="FINISHED"/>
    <s v="GROUP_STAGE"/>
    <s v="GROUP_STANDINGS"/>
    <s v="GROUP"/>
    <n v="4033"/>
    <n v="62411"/>
    <s v="ISL"/>
    <n v="9767"/>
    <n v="64.143566699999994"/>
    <n v="-21.879038900000001"/>
    <n v="105"/>
    <n v="68"/>
    <s v="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"/>
    <m/>
    <m/>
    <m/>
    <s v="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"/>
    <s v="Reykjavik"/>
    <s v="LaugardalsvÃ¶llur"/>
    <s v="LaugardalsvÃ¶llur"/>
    <s v="LaugardalsvÃ¶llur"/>
    <s v="LaugardalsvÃ¶llur"/>
    <s v="LaugardalsvÃ¶llur"/>
    <x v="2"/>
    <n v="0"/>
    <m/>
  </r>
  <r>
    <n v="2034449"/>
    <s v="CRO"/>
    <s v="FRA"/>
    <x v="9"/>
    <s v="France"/>
    <n v="1.3"/>
    <n v="9340"/>
    <n v="1.2"/>
    <n v="401"/>
    <n v="1"/>
    <n v="1"/>
    <m/>
    <m/>
    <n v="1"/>
    <n v="1"/>
    <m/>
    <s v="DRAW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30000"/>
    <n v="63806"/>
    <s v="CRO"/>
    <n v="33987"/>
    <n v="43.519455600000001"/>
    <n v="16.431699999999999"/>
    <n v="105"/>
    <n v="68"/>
    <s v="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"/>
    <m/>
    <m/>
    <m/>
    <s v="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"/>
    <s v="Split"/>
    <s v="Stadion Poljud"/>
    <s v="Stadion Poljud"/>
    <s v="Stadion Poljud"/>
    <s v="Stadion Poljud"/>
    <s v="Stadion Poljud"/>
    <x v="2"/>
    <n v="0"/>
    <m/>
  </r>
  <r>
    <n v="2034450"/>
    <s v="SVK"/>
    <s v="KAZ"/>
    <x v="47"/>
    <s v="Kazakhstan"/>
    <n v="-1.1000000000000001"/>
    <n v="15850"/>
    <n v="0"/>
    <n v="0"/>
    <n v="0"/>
    <n v="1"/>
    <m/>
    <m/>
    <n v="0"/>
    <n v="1"/>
    <s v="Kazakhstan"/>
    <s v="WIN_REGULAR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4146"/>
    <n v="62308"/>
    <s v="SVK"/>
    <n v="18100"/>
    <n v="48.373844400000003"/>
    <n v="17.591627800000001"/>
    <n v="105"/>
    <n v="68"/>
    <s v="[{'phase': 'FIRST_HALF', 'time': {'minute': 26, 'second': 43}, 'international_name': 'Aslan Darabayev', 'club_shirt_name': 'Darabayev', 'country_code': 'KAZ', 'national_field_position': 'MIDFIELDER', 'national_jersey_number': '7', 'goal_type': 'SCORED'}]"/>
    <m/>
    <m/>
    <m/>
    <s v="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451"/>
    <s v="AUT"/>
    <s v="DEN"/>
    <x v="3"/>
    <s v="Denmark"/>
    <n v="-1.2"/>
    <n v="6048"/>
    <n v="0.6"/>
    <n v="5264"/>
    <n v="1"/>
    <n v="2"/>
    <m/>
    <m/>
    <n v="1"/>
    <n v="2"/>
    <s v="Denmark"/>
    <s v="WIN_REGULAR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18700"/>
    <n v="62085"/>
    <s v="AUT"/>
    <n v="49898"/>
    <n v="48.207188899999998"/>
    <n v="16.420508300000002"/>
    <n v="105"/>
    <n v="68"/>
    <s v="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"/>
    <m/>
    <m/>
    <m/>
    <s v="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"/>
    <s v="Vienna"/>
    <s v="Ernst-Happel-Stadion"/>
    <s v="Ernst-Happel-Stadion"/>
    <s v="Ernst-Happel-Stadion"/>
    <s v="Ernst-Happel-Stadion"/>
    <s v="Ernst-Happel-Stadion"/>
    <x v="2"/>
    <n v="0"/>
    <m/>
  </r>
  <r>
    <n v="2034453"/>
    <s v="ISR"/>
    <s v="RUS"/>
    <x v="25"/>
    <s v="Russia"/>
    <n v="0"/>
    <n v="0"/>
    <n v="0"/>
    <n v="0"/>
    <m/>
    <m/>
    <m/>
    <m/>
    <m/>
    <m/>
    <m/>
    <m/>
    <n v="2023"/>
    <d v="2022-06-06T00:00:00"/>
    <s v="2022-06-06T18:45:00Z"/>
    <n v="3"/>
    <s v="Group B2"/>
    <s v="MD2"/>
    <m/>
    <m/>
    <m/>
    <m/>
    <m/>
    <s v="CANCELED"/>
    <s v="GROUP_STAGE"/>
    <s v="GROUP_STANDINGS"/>
    <s v="GROUP"/>
    <n v="0"/>
    <n v="250001761"/>
    <s v="ISR"/>
    <n v="30874"/>
    <n v="32.783127999999998"/>
    <n v="34.965079000000003"/>
    <n v="105"/>
    <n v="68"/>
    <m/>
    <m/>
    <m/>
    <m/>
    <s v="[]"/>
    <s v="Haifa"/>
    <s v="Sammy Ofer Stadium"/>
    <s v="Sammy Ofer Stadium"/>
    <s v="Sammy Ofer Stadium"/>
    <s v="Sammy Ofer Stadium"/>
    <s v="Sammy Ofer Stadium"/>
    <x v="2"/>
    <n v="0"/>
    <m/>
  </r>
  <r>
    <n v="2034455"/>
    <s v="AND"/>
    <s v="MDA"/>
    <x v="1"/>
    <s v="Moldova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D1"/>
    <s v="MD2"/>
    <m/>
    <m/>
    <m/>
    <m/>
    <m/>
    <s v="FINISHED"/>
    <s v="GROUP_STAGE"/>
    <s v="GROUP_STANDINGS"/>
    <s v="GROUP"/>
    <n v="756"/>
    <n v="91398"/>
    <s v="AND"/>
    <n v="3305"/>
    <n v="42.504688999999999"/>
    <n v="1.5174620000000001"/>
    <n v="105"/>
    <n v="67"/>
    <m/>
    <m/>
    <m/>
    <s v="[{'phase': 'FIRST_HALF', 'time': {'minute': 44, 'second': 49}, 'international_name': 'Victor StÃ®nÄƒ', 'club_shirt_name': '', 'country_code': 'MDA', 'national_field_position': 'MIDFIELDER', 'national_jersey_number': '16'}]"/>
    <s v="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"/>
    <s v="Andorra la Vella"/>
    <s v="Estadi Nacional"/>
    <s v="Estadi Nacional"/>
    <s v="Estadi Nacional"/>
    <s v="Estadi Nacional"/>
    <s v="Estadi Nacional"/>
    <x v="2"/>
    <n v="0"/>
    <m/>
  </r>
  <r>
    <n v="2034456"/>
    <s v="BLR"/>
    <s v="AZE"/>
    <x v="7"/>
    <s v="Azerbaijan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m/>
    <m/>
    <m/>
    <s v="[{'phase': 'SECOND_HALF', 'time': {'minute': 84, 'second': 15}, 'international_name': 'Gismat Aliyev', 'club_shirt_name': 'Aliyev', 'country_code': 'AZE', 'national_field_position': 'MIDFIELDER', 'national_jersey_number': '21'}]"/>
    <s v="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"/>
    <s v="Novi Sad"/>
    <s v="Stadion Karadjordje"/>
    <s v="Karadjordje"/>
    <s v="Stadion Karadjordje"/>
    <s v="Stadion Karadjordje"/>
    <s v="Stadion Karadjordje"/>
    <x v="2"/>
    <n v="0"/>
    <m/>
  </r>
  <r>
    <n v="2034454"/>
    <s v="LVA"/>
    <s v="LIE"/>
    <x v="32"/>
    <s v="Liechtenstein"/>
    <n v="0"/>
    <n v="0"/>
    <n v="0"/>
    <n v="0"/>
    <n v="1"/>
    <n v="0"/>
    <m/>
    <m/>
    <n v="1"/>
    <n v="0"/>
    <s v="Latvia"/>
    <s v="WIN_REGULAR"/>
    <n v="2023"/>
    <d v="2022-06-06T00:00:00"/>
    <s v="2022-06-06T16:00:00Z"/>
    <n v="3"/>
    <s v="Group D1"/>
    <s v="MD2"/>
    <m/>
    <m/>
    <m/>
    <m/>
    <m/>
    <s v="FINISHED"/>
    <s v="GROUP_STAGE"/>
    <s v="GROUP_STANDINGS"/>
    <s v="GROUP"/>
    <n v="5966"/>
    <n v="250002482"/>
    <s v="LVA"/>
    <n v="10533"/>
    <n v="56.954996999999999"/>
    <n v="24.158839"/>
    <n v="105"/>
    <n v="68"/>
    <s v="[{'phase': 'SECOND_HALF', 'time': {'minute': 73, 'second': 27}, 'international_name': 'ArtÅ«rs Zjuzins', 'club_shirt_name': 'Zjuzins', 'country_code': 'LVA', 'national_field_position': 'MIDFIELDER', 'national_jersey_number': '17', 'goal_type': 'SCORED'}]"/>
    <m/>
    <m/>
    <m/>
    <s v="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"/>
    <s v="Riga"/>
    <s v="Daugava"/>
    <s v="Daugava"/>
    <s v="Daugava"/>
    <s v="Daugava"/>
    <s v="Daugava"/>
    <x v="2"/>
    <n v="0"/>
    <m/>
  </r>
  <r>
    <n v="2034438"/>
    <s v="SWE"/>
    <s v="NOR"/>
    <x v="49"/>
    <s v="Norway"/>
    <n v="0"/>
    <n v="0"/>
    <n v="0"/>
    <n v="0"/>
    <n v="1"/>
    <n v="2"/>
    <m/>
    <m/>
    <n v="1"/>
    <n v="2"/>
    <s v="Norway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42320"/>
    <n v="250001872"/>
    <s v="SWE"/>
    <n v="50573"/>
    <n v="59.372500000000002"/>
    <n v="18"/>
    <n v="105"/>
    <n v="68"/>
    <s v="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"/>
    <m/>
    <m/>
    <m/>
    <s v="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"/>
    <s v="Solna"/>
    <s v="Friends Arena"/>
    <s v="Friends Arena"/>
    <s v="Friends Arena"/>
    <s v="Solna Arena"/>
    <s v="Friends Arena"/>
    <x v="2"/>
    <n v="0"/>
    <m/>
  </r>
  <r>
    <n v="2034440"/>
    <s v="BUL"/>
    <s v="GEO"/>
    <x v="8"/>
    <s v="Georgia"/>
    <n v="0"/>
    <n v="0"/>
    <n v="-1.7"/>
    <n v="66820"/>
    <n v="2"/>
    <n v="5"/>
    <m/>
    <m/>
    <n v="2"/>
    <n v="5"/>
    <s v="Georgia"/>
    <s v="WIN_REGULAR"/>
    <n v="2023"/>
    <d v="2022-06-05T00:00:00"/>
    <s v="2022-06-05T18:45:00Z"/>
    <n v="3"/>
    <s v="Group C4"/>
    <s v="MD2"/>
    <m/>
    <m/>
    <m/>
    <m/>
    <m/>
    <s v="FINISHED"/>
    <s v="GROUP_STAGE"/>
    <s v="GROUP_STANDINGS"/>
    <s v="GROUP"/>
    <n v="3600"/>
    <n v="250001569"/>
    <s v="BUL"/>
    <n v="10423"/>
    <n v="43.534722000000002"/>
    <n v="26.527221999999998"/>
    <n v="105"/>
    <n v="68"/>
    <s v="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"/>
    <s v="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"/>
    <m/>
    <m/>
    <s v="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"/>
    <s v="Razgrad"/>
    <s v="Huvepharma Arena"/>
    <s v="Ludogorets Arena"/>
    <s v="Ludogorets Arena"/>
    <s v="Huvapharma Arena"/>
    <s v="Huvepharma Arena"/>
    <x v="2"/>
    <n v="0"/>
    <m/>
  </r>
  <r>
    <n v="2034442"/>
    <s v="POR"/>
    <s v="SUI"/>
    <x v="41"/>
    <s v="Switzerland"/>
    <n v="1.4"/>
    <n v="601"/>
    <n v="1.4"/>
    <n v="4995"/>
    <n v="4"/>
    <n v="0"/>
    <m/>
    <m/>
    <n v="4"/>
    <n v="0"/>
    <s v="Portugal"/>
    <s v="WIN_REGULAR"/>
    <n v="2023"/>
    <d v="2022-06-05T00:00:00"/>
    <s v="2022-06-05T18:45:00Z"/>
    <n v="1"/>
    <s v="Group A2"/>
    <s v="MD2"/>
    <m/>
    <m/>
    <m/>
    <m/>
    <m/>
    <s v="FINISHED"/>
    <s v="GROUP_STAGE"/>
    <s v="GROUP_STANDINGS"/>
    <s v="GROUP"/>
    <n v="42325"/>
    <n v="83168"/>
    <s v="POR"/>
    <n v="50061"/>
    <n v="38.761839999999999"/>
    <n v="-9.1642130000000002"/>
    <n v="105"/>
    <n v="68"/>
    <s v="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"/>
    <m/>
    <m/>
    <m/>
    <s v="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43"/>
    <s v="CZE"/>
    <s v="ESP"/>
    <x v="11"/>
    <s v="Spain"/>
    <n v="-1.4"/>
    <n v="15861"/>
    <n v="-0.1"/>
    <n v="545"/>
    <n v="2"/>
    <n v="2"/>
    <m/>
    <m/>
    <n v="2"/>
    <n v="2"/>
    <m/>
    <s v="DRAW"/>
    <n v="2023"/>
    <d v="2022-06-05T00:00:00"/>
    <s v="2022-06-05T18:45:00Z"/>
    <n v="2"/>
    <s v="Group A2"/>
    <s v="MD2"/>
    <m/>
    <m/>
    <m/>
    <m/>
    <m/>
    <s v="FINISHED"/>
    <s v="GROUP_STAGE"/>
    <s v="GROUP_STANDINGS"/>
    <s v="GROUP"/>
    <n v="18245"/>
    <n v="64009"/>
    <s v="CZE"/>
    <n v="19370"/>
    <n v="50.067475000000002"/>
    <n v="14.4714861"/>
    <n v="105"/>
    <n v="68"/>
    <s v="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"/>
    <m/>
    <m/>
    <m/>
    <s v="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"/>
    <s v="Prague"/>
    <s v="Fortuna Arena"/>
    <s v="FORTUNA Arena"/>
    <s v="Eden Arena"/>
    <s v="FORTUNA Arena"/>
    <s v="Fortuna Arena"/>
    <x v="2"/>
    <n v="0"/>
    <m/>
  </r>
  <r>
    <n v="2034444"/>
    <s v="SRB"/>
    <s v="SVN"/>
    <x v="45"/>
    <s v="Slovenia"/>
    <n v="-0.3"/>
    <n v="15858"/>
    <n v="-0.6"/>
    <n v="18358"/>
    <n v="4"/>
    <n v="1"/>
    <m/>
    <m/>
    <n v="4"/>
    <n v="1"/>
    <s v="Serbia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10925"/>
    <n v="53479"/>
    <s v="SRB"/>
    <n v="49450"/>
    <n v="44.783202799999998"/>
    <n v="20.4649167"/>
    <n v="105"/>
    <n v="68"/>
    <s v="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"/>
    <m/>
    <m/>
    <m/>
    <s v="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2"/>
    <n v="0"/>
    <m/>
  </r>
  <r>
    <n v="2034445"/>
    <s v="KOS"/>
    <s v="GRE"/>
    <x v="28"/>
    <s v="Greece"/>
    <n v="0"/>
    <n v="0"/>
    <n v="0"/>
    <n v="0"/>
    <n v="0"/>
    <n v="1"/>
    <m/>
    <m/>
    <n v="0"/>
    <n v="1"/>
    <s v="Greece"/>
    <s v="WIN_REGULAR"/>
    <n v="2023"/>
    <d v="2022-06-05T00:00:00"/>
    <s v="2022-06-05T18:45:00Z"/>
    <n v="2"/>
    <s v="Group C2"/>
    <s v="MD2"/>
    <m/>
    <m/>
    <m/>
    <m/>
    <m/>
    <s v="FINISHED"/>
    <s v="GROUP_STAGE"/>
    <s v="GROUP_STANDINGS"/>
    <s v="GROUP"/>
    <n v="12300"/>
    <n v="250003320"/>
    <s v="KOS"/>
    <n v="12629"/>
    <n v="42.663110000000003"/>
    <n v="21.157107"/>
    <n v="105"/>
    <n v="68"/>
    <s v="[{'phase': 'FIRST_HALF', 'time': {'minute': 36, 'second': 35}, 'international_name': 'Tasos Bakasetas', 'club_shirt_name': 'Bakasetas', 'country_code': 'GRE', 'national_field_position': 'MIDFIELDER', 'national_jersey_number': '11', 'goal_type': 'SCORED'}]"/>
    <m/>
    <m/>
    <s v="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"/>
    <s v="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"/>
    <s v="Pristina"/>
    <s v="Stadiumi Fadil Vokrri"/>
    <s v="Stadiumi Fadil Vokrri"/>
    <s v="Stadiumi Fadil Vokrri"/>
    <s v="Stadiumi Fadil Vokrri"/>
    <s v="Stadiumi Fadil Vokrri"/>
    <x v="2"/>
    <n v="0"/>
    <m/>
  </r>
  <r>
    <n v="2034439"/>
    <s v="CYP"/>
    <s v="NIR"/>
    <x v="10"/>
    <s v="Northern Ireland"/>
    <n v="0"/>
    <n v="0"/>
    <n v="0"/>
    <n v="0"/>
    <n v="0"/>
    <n v="0"/>
    <m/>
    <m/>
    <n v="0"/>
    <n v="0"/>
    <m/>
    <s v="DRAW"/>
    <n v="2023"/>
    <d v="2022-06-05T00:00:00"/>
    <s v="2022-06-05T16:00:00Z"/>
    <n v="3"/>
    <s v="Group C2"/>
    <s v="MD2"/>
    <m/>
    <m/>
    <m/>
    <m/>
    <m/>
    <s v="FINISHED"/>
    <s v="GROUP_STAGE"/>
    <s v="GROUP_STANDINGS"/>
    <s v="GROUP"/>
    <n v="1663"/>
    <n v="250003355"/>
    <s v="CYP"/>
    <n v="8056"/>
    <n v="34.927106999999999"/>
    <n v="33.597839999999998"/>
    <n v="105"/>
    <n v="68"/>
    <m/>
    <m/>
    <m/>
    <m/>
    <s v="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"/>
    <s v="Larnaca"/>
    <s v="AEK Arena"/>
    <s v="AEK Arena"/>
    <s v="AEK Arena"/>
    <s v="AEK Arena"/>
    <s v="AEK Arena"/>
    <x v="2"/>
    <n v="0"/>
    <m/>
  </r>
  <r>
    <n v="2034446"/>
    <s v="GIB"/>
    <s v="MKD"/>
    <x v="20"/>
    <s v="North Macedonia"/>
    <n v="0"/>
    <n v="0"/>
    <n v="0"/>
    <n v="0"/>
    <n v="0"/>
    <n v="2"/>
    <m/>
    <m/>
    <n v="0"/>
    <n v="2"/>
    <s v="North Macedonia"/>
    <s v="WIN_REGULAR"/>
    <n v="2023"/>
    <d v="2022-06-05T00:00:00"/>
    <s v="2022-06-05T16:00:00Z"/>
    <n v="2"/>
    <s v="Group C4"/>
    <s v="MD2"/>
    <m/>
    <m/>
    <m/>
    <m/>
    <m/>
    <s v="FINISHED"/>
    <s v="GROUP_STAGE"/>
    <s v="GROUP_STANDINGS"/>
    <s v="GROUP"/>
    <n v="703"/>
    <n v="250002365"/>
    <s v="GIB"/>
    <n v="2076"/>
    <n v="36.149355999999997"/>
    <n v="-5.3503420000000004"/>
    <n v="105"/>
    <n v="68"/>
    <s v="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"/>
    <m/>
    <m/>
    <m/>
    <s v="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"/>
    <s v="Gibraltar"/>
    <s v="Victoria Stadium"/>
    <s v="Victoria Stadium"/>
    <s v="Victoria Stadium"/>
    <s v="Victoria Stadium"/>
    <s v="Victoria Stadium"/>
    <x v="2"/>
    <n v="0"/>
    <m/>
  </r>
  <r>
    <n v="2034441"/>
    <s v="SMR"/>
    <s v="MLT"/>
    <x v="44"/>
    <s v="Malta"/>
    <n v="0"/>
    <n v="0"/>
    <n v="0"/>
    <n v="0"/>
    <n v="0"/>
    <n v="2"/>
    <m/>
    <m/>
    <n v="0"/>
    <n v="2"/>
    <s v="Malta"/>
    <s v="WIN_REGULAR"/>
    <n v="2023"/>
    <d v="2022-06-05T00:00:00"/>
    <s v="2022-06-05T13:00:00Z"/>
    <n v="2"/>
    <s v="Group D2"/>
    <s v="MD2"/>
    <m/>
    <m/>
    <m/>
    <m/>
    <m/>
    <s v="FINISHED"/>
    <s v="GROUP_STAGE"/>
    <s v="GROUP_STANDINGS"/>
    <s v="GROUP"/>
    <n v="558"/>
    <n v="62265"/>
    <s v="SMR"/>
    <n v="4798"/>
    <n v="43.971252800000002"/>
    <n v="12.4769694"/>
    <n v="105"/>
    <n v="68"/>
    <s v="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"/>
    <m/>
    <m/>
    <m/>
    <s v="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"/>
    <s v="Serravalle"/>
    <s v="San Marino Stadium"/>
    <s v="San Marino Stadium"/>
    <s v="San Marino Stadium"/>
    <s v="San Marino Stadium"/>
    <s v="San Marino Stadium"/>
    <x v="2"/>
    <n v="0"/>
    <m/>
  </r>
  <r>
    <n v="2034430"/>
    <s v="TUR"/>
    <s v="FRO"/>
    <x v="50"/>
    <s v="Faroe Islands"/>
    <n v="1.7"/>
    <n v="5515"/>
    <n v="0"/>
    <n v="0"/>
    <n v="4"/>
    <n v="0"/>
    <m/>
    <m/>
    <n v="4"/>
    <n v="0"/>
    <s v="TÃ¼rkiÌ‡ye"/>
    <s v="WIN_REGULAR"/>
    <n v="2023"/>
    <d v="2022-06-04T00:00:00"/>
    <s v="2022-06-04T18:45:00Z"/>
    <n v="3"/>
    <s v="Group C1"/>
    <s v="MD1"/>
    <m/>
    <m/>
    <m/>
    <m/>
    <m/>
    <s v="FINISHED"/>
    <s v="GROUP_STAGE"/>
    <s v="GROUP_STANDINGS"/>
    <s v="GROUP"/>
    <n v="9515"/>
    <n v="250002631"/>
    <s v="TUR"/>
    <n v="17156"/>
    <n v="41.122889000000001"/>
    <n v="28.808582999999999"/>
    <n v="105"/>
    <n v="68"/>
    <s v="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"/>
    <m/>
    <m/>
    <m/>
    <s v="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434"/>
    <s v="ITA"/>
    <s v="GER"/>
    <x v="26"/>
    <s v="Germany"/>
    <n v="1"/>
    <n v="1971"/>
    <n v="2.5"/>
    <n v="398"/>
    <n v="1"/>
    <n v="1"/>
    <m/>
    <m/>
    <n v="1"/>
    <n v="1"/>
    <m/>
    <s v="DRAW"/>
    <n v="2023"/>
    <d v="2022-06-04T00:00:00"/>
    <s v="2022-06-04T18:45:00Z"/>
    <n v="2"/>
    <s v="Group A3"/>
    <s v="MD1"/>
    <m/>
    <m/>
    <m/>
    <m/>
    <m/>
    <s v="FINISHED"/>
    <s v="GROUP_STAGE"/>
    <s v="GROUP_STANDINGS"/>
    <s v="GROUP"/>
    <n v="23754"/>
    <n v="62412"/>
    <s v="ITA"/>
    <n v="30790"/>
    <n v="44.492474999999999"/>
    <n v="11.30955"/>
    <n v="105"/>
    <n v="68"/>
    <s v="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"/>
    <m/>
    <m/>
    <m/>
    <s v="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"/>
    <s v="Bologna"/>
    <s v="Stadio Renato Dall'Ara"/>
    <s v="Renato Dall'Ara"/>
    <s v="Renato Dall'Ara"/>
    <s v="Renato Dall'Ara"/>
    <s v="Stadio Renato Dall'Ara"/>
    <x v="2"/>
    <n v="0"/>
    <m/>
  </r>
  <r>
    <n v="2034437"/>
    <s v="MNE"/>
    <s v="ROU"/>
    <x v="36"/>
    <s v="Romania"/>
    <n v="0"/>
    <n v="0"/>
    <n v="0.3"/>
    <n v="12509"/>
    <n v="2"/>
    <n v="0"/>
    <m/>
    <m/>
    <n v="2"/>
    <n v="0"/>
    <s v="Montenegro"/>
    <s v="WIN_REGULAR"/>
    <n v="2023"/>
    <d v="2022-06-04T00:00:00"/>
    <s v="2022-06-04T18:45:00Z"/>
    <n v="2"/>
    <s v="Group B3"/>
    <s v="MD1"/>
    <m/>
    <m/>
    <m/>
    <m/>
    <m/>
    <s v="FINISHED"/>
    <s v="GROUP_STAGE"/>
    <s v="GROUP_STANDINGS"/>
    <s v="GROUP"/>
    <n v="3998"/>
    <n v="62907"/>
    <s v="MNE"/>
    <n v="11563"/>
    <n v="42.445561099999999"/>
    <n v="19.264344399999999"/>
    <n v="105"/>
    <n v="68"/>
    <s v="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"/>
    <m/>
    <m/>
    <m/>
    <s v="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31"/>
    <s v="HUN"/>
    <s v="ENG"/>
    <x v="22"/>
    <s v="England"/>
    <n v="-1.5"/>
    <n v="40918"/>
    <n v="0.3"/>
    <n v="451"/>
    <n v="1"/>
    <n v="0"/>
    <m/>
    <m/>
    <n v="1"/>
    <n v="0"/>
    <s v="Hungary"/>
    <s v="WIN_REGULAR"/>
    <n v="2023"/>
    <d v="2022-06-04T00:00:00"/>
    <s v="2022-06-04T16:00:00Z"/>
    <n v="2"/>
    <s v="Group A3"/>
    <s v="MD1"/>
    <m/>
    <m/>
    <m/>
    <m/>
    <m/>
    <s v="FINISHED"/>
    <s v="GROUP_STAGE"/>
    <s v="GROUP_STANDINGS"/>
    <s v="GROUP"/>
    <n v="26935"/>
    <n v="250004078"/>
    <s v="HUN"/>
    <n v="65014"/>
    <n v="47.503110999999997"/>
    <n v="19.098023999999999"/>
    <n v="105"/>
    <n v="68"/>
    <s v="[{'phase': 'SECOND_HALF', 'time': {'minute': 66, 'second': 19}, 'international_name': 'Dominik Szoboszlai', 'club_shirt_name': 'Szoboszlai', 'country_code': 'HUN', 'national_field_position': 'MIDFIELDER', 'national_jersey_number': '10', 'goal_type': 'PENALTY'}]"/>
    <m/>
    <m/>
    <m/>
    <s v="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2"/>
    <n v="0"/>
    <m/>
  </r>
  <r>
    <n v="2034432"/>
    <s v="FIN"/>
    <s v="BIH"/>
    <x v="16"/>
    <s v="Bosnia and Herzegovina"/>
    <n v="0"/>
    <n v="0"/>
    <n v="0"/>
    <n v="0"/>
    <n v="1"/>
    <n v="1"/>
    <m/>
    <m/>
    <n v="1"/>
    <n v="1"/>
    <m/>
    <s v="DRAW"/>
    <n v="2023"/>
    <d v="2022-06-04T00:00:00"/>
    <s v="2022-06-04T16:00:00Z"/>
    <n v="3"/>
    <s v="Group B3"/>
    <s v="MD1"/>
    <m/>
    <m/>
    <m/>
    <m/>
    <m/>
    <s v="FINISHED"/>
    <s v="GROUP_STAGE"/>
    <s v="GROUP_STANDINGS"/>
    <s v="GROUP"/>
    <n v="20181"/>
    <n v="62101"/>
    <s v="FIN"/>
    <n v="36251"/>
    <n v="60.186961099999998"/>
    <n v="24.927258299999998"/>
    <n v="105"/>
    <n v="68"/>
    <s v="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"/>
    <m/>
    <m/>
    <m/>
    <s v="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33"/>
    <s v="LTU"/>
    <s v="LUX"/>
    <x v="30"/>
    <s v="Luxembourg"/>
    <n v="0"/>
    <n v="0"/>
    <n v="0"/>
    <n v="0"/>
    <n v="0"/>
    <n v="2"/>
    <m/>
    <m/>
    <n v="0"/>
    <n v="2"/>
    <s v="Luxembourg"/>
    <s v="WIN_REGULAR"/>
    <n v="2023"/>
    <d v="2022-06-04T00:00:00"/>
    <s v="2022-06-04T16:00:00Z"/>
    <n v="3"/>
    <s v="Group C1"/>
    <s v="MD1"/>
    <m/>
    <m/>
    <m/>
    <m/>
    <m/>
    <s v="FINISHED"/>
    <s v="GROUP_STAGE"/>
    <s v="GROUP_STANDINGS"/>
    <s v="GROUP"/>
    <n v="3009"/>
    <n v="85211"/>
    <s v="LTU"/>
    <n v="5067"/>
    <n v="54.668613999999998"/>
    <n v="25.294411"/>
    <n v="105"/>
    <n v="68"/>
    <s v="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"/>
    <m/>
    <m/>
    <m/>
    <s v="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"/>
    <s v="Vilnius"/>
    <s v="LFF stadionas"/>
    <s v="LFF Stadionas"/>
    <s v="LFF stadionas"/>
    <s v="LFF stadionas"/>
    <s v="LFF stadionas"/>
    <x v="2"/>
    <n v="0"/>
    <m/>
  </r>
  <r>
    <n v="2034457"/>
    <s v="ARM"/>
    <s v="IRL"/>
    <x v="2"/>
    <s v="Republic of Ireland"/>
    <n v="0"/>
    <n v="0"/>
    <n v="0"/>
    <n v="0"/>
    <n v="1"/>
    <n v="0"/>
    <m/>
    <m/>
    <n v="1"/>
    <n v="0"/>
    <s v="Armenia"/>
    <s v="WIN_REGULAR"/>
    <n v="2023"/>
    <d v="2022-06-04T00:00:00"/>
    <s v="2022-06-04T13:00:00Z"/>
    <n v="4"/>
    <s v="Group B1"/>
    <s v="MD1"/>
    <m/>
    <m/>
    <m/>
    <m/>
    <m/>
    <s v="FINISHED"/>
    <s v="GROUP_STAGE"/>
    <s v="GROUP_STANDINGS"/>
    <s v="GROUP"/>
    <n v="10600"/>
    <n v="78014"/>
    <s v="ARM"/>
    <n v="14527"/>
    <n v="40.171930600000003"/>
    <n v="44.525680600000001"/>
    <n v="105"/>
    <n v="68"/>
    <s v="[{'phase': 'SECOND_HALF', 'time': {'minute': 74, 'second': 58}, 'international_name': 'Eduard Spertsyan', 'club_shirt_name': 'Spertsyan', 'country_code': 'ARM', 'national_field_position': 'MIDFIELDER', 'national_jersey_number': '8', 'goal_type': 'SCORED'}]"/>
    <m/>
    <m/>
    <m/>
    <s v="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423"/>
    <s v="FRA"/>
    <s v="DEN"/>
    <x v="17"/>
    <s v="Denmark"/>
    <n v="1.2"/>
    <n v="401"/>
    <n v="0.6"/>
    <n v="5264"/>
    <n v="1"/>
    <n v="2"/>
    <m/>
    <m/>
    <n v="1"/>
    <n v="2"/>
    <s v="Denmark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75833"/>
    <n v="70584"/>
    <s v="FRA"/>
    <n v="81286"/>
    <n v="48.924547199999999"/>
    <n v="2.3600667"/>
    <n v="105"/>
    <n v="68"/>
    <s v="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"/>
    <m/>
    <m/>
    <m/>
    <s v="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"/>
    <s v="Saint-Denis"/>
    <s v="Stade de France"/>
    <s v="Stade de France"/>
    <s v="Stade de France"/>
    <s v="Stade de France"/>
    <s v="Stade de France"/>
    <x v="2"/>
    <n v="0"/>
    <m/>
  </r>
  <r>
    <n v="2034424"/>
    <s v="BEL"/>
    <s v="NED"/>
    <x v="5"/>
    <s v="Netherlands"/>
    <n v="1.1000000000000001"/>
    <n v="2488"/>
    <n v="0.1"/>
    <n v="1553"/>
    <n v="1"/>
    <n v="4"/>
    <m/>
    <m/>
    <n v="1"/>
    <n v="4"/>
    <s v="Netherlands"/>
    <s v="WIN_REGULAR"/>
    <n v="2023"/>
    <d v="2022-06-03T00:00:00"/>
    <s v="2022-06-03T18:45:00Z"/>
    <n v="2"/>
    <s v="Group A4"/>
    <s v="MD1"/>
    <m/>
    <m/>
    <m/>
    <m/>
    <m/>
    <s v="FINISHED"/>
    <s v="GROUP_STAGE"/>
    <s v="GROUP_STANDINGS"/>
    <s v="GROUP"/>
    <n v="38327"/>
    <n v="62073"/>
    <s v="BEL"/>
    <n v="48693"/>
    <n v="50.895758299999997"/>
    <n v="4.3339471999999999"/>
    <n v="105"/>
    <n v="68"/>
    <s v="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"/>
    <m/>
    <m/>
    <m/>
    <s v="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"/>
    <s v="Brussels"/>
    <s v="King Baudouin Stadium"/>
    <s v="King Baudouin Stadium"/>
    <s v="King Baudouin Stadium"/>
    <s v="King Baudouin Stadium"/>
    <s v="King Baudouin Stadium"/>
    <x v="2"/>
    <n v="0"/>
    <m/>
  </r>
  <r>
    <n v="2034426"/>
    <s v="CRO"/>
    <s v="AUT"/>
    <x v="9"/>
    <s v="Austria"/>
    <n v="1.3"/>
    <n v="9340"/>
    <n v="-1.2"/>
    <n v="6048"/>
    <n v="0"/>
    <n v="3"/>
    <m/>
    <m/>
    <n v="0"/>
    <n v="3"/>
    <s v="Austria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13994"/>
    <n v="62323"/>
    <s v="CRO"/>
    <n v="17147"/>
    <n v="45.544953"/>
    <n v="18.695682999999999"/>
    <n v="105"/>
    <n v="68"/>
    <s v="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"/>
    <m/>
    <m/>
    <m/>
    <s v="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"/>
    <s v="Osijek"/>
    <s v="Stadion Gradski vrt"/>
    <s v="Gradski vrt"/>
    <s v="Stadion Gradski vrt"/>
    <s v="Stadion Gradski vrt"/>
    <s v="Stadion Gradski vrt"/>
    <x v="2"/>
    <n v="0"/>
    <m/>
  </r>
  <r>
    <n v="2034427"/>
    <s v="BLR"/>
    <s v="SVK"/>
    <x v="7"/>
    <s v="Slovakia"/>
    <n v="0"/>
    <n v="0"/>
    <n v="-1.1000000000000001"/>
    <n v="15850"/>
    <n v="0"/>
    <n v="1"/>
    <m/>
    <m/>
    <n v="0"/>
    <n v="1"/>
    <s v="Slovakia"/>
    <s v="WIN_REGULAR"/>
    <n v="2023"/>
    <d v="2022-06-03T00:00:00"/>
    <s v="2022-06-03T18:45:00Z"/>
    <n v="2"/>
    <s v="Group C3"/>
    <s v="MD1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SECOND_HALF', 'time': {'minute': 61, 'second': 36}, 'international_name': 'TomÃ¡Å¡ Suslov', 'club_shirt_name': 'Suslov', 'country_code': 'SVK', 'national_field_position': 'FORWARD', 'national_jersey_number': '7', 'goal_type': 'SCORED'}]"/>
    <m/>
    <m/>
    <m/>
    <s v="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"/>
    <s v="Novi Sad"/>
    <s v="Stadion Karadjordje"/>
    <s v="Karadjordje"/>
    <s v="Stadion Karadjordje"/>
    <s v="Stadion Karadjordje"/>
    <s v="Stadion Karadjordje"/>
    <x v="2"/>
    <n v="0"/>
    <m/>
  </r>
  <r>
    <n v="2034429"/>
    <s v="LIE"/>
    <s v="MDA"/>
    <x v="29"/>
    <s v="Moldova"/>
    <n v="0"/>
    <n v="0"/>
    <n v="0"/>
    <n v="0"/>
    <n v="0"/>
    <n v="2"/>
    <m/>
    <m/>
    <n v="0"/>
    <n v="2"/>
    <s v="Moldova"/>
    <s v="WIN_REGULAR"/>
    <n v="2023"/>
    <d v="2022-06-03T00:00:00"/>
    <s v="2022-06-03T18:45:00Z"/>
    <n v="2"/>
    <s v="Group D1"/>
    <s v="MD1"/>
    <m/>
    <m/>
    <m/>
    <m/>
    <m/>
    <s v="FINISHED"/>
    <s v="GROUP_STAGE"/>
    <s v="GROUP_STANDINGS"/>
    <s v="GROUP"/>
    <n v="903"/>
    <n v="70078"/>
    <s v="LIE"/>
    <n v="5749"/>
    <n v="47.140081000000002"/>
    <n v="9.5102550000000008"/>
    <n v="105"/>
    <n v="68"/>
    <s v="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"/>
    <m/>
    <m/>
    <m/>
    <s v="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"/>
    <s v="Vaduz"/>
    <s v="Rheinpark Stadion"/>
    <s v="Rheinpark Stadion"/>
    <s v="Rheinpark Stadion"/>
    <s v="Rheinpark Stadion"/>
    <s v="Rheinpark Stadion"/>
    <x v="2"/>
    <n v="0"/>
    <m/>
  </r>
  <r>
    <n v="2034428"/>
    <s v="LVA"/>
    <s v="AND"/>
    <x v="32"/>
    <s v="Andorra"/>
    <n v="0"/>
    <n v="0"/>
    <n v="0"/>
    <n v="0"/>
    <n v="3"/>
    <n v="0"/>
    <m/>
    <m/>
    <n v="3"/>
    <n v="0"/>
    <s v="Latvia"/>
    <s v="WIN_REGULAR"/>
    <n v="2023"/>
    <d v="2022-06-03T00:00:00"/>
    <s v="2022-06-03T16:00:00Z"/>
    <n v="3"/>
    <s v="Group D1"/>
    <s v="MD1"/>
    <m/>
    <m/>
    <m/>
    <m/>
    <m/>
    <s v="FINISHED"/>
    <s v="GROUP_STAGE"/>
    <s v="GROUP_STANDINGS"/>
    <s v="GROUP"/>
    <n v="5863"/>
    <n v="250002482"/>
    <s v="LVA"/>
    <n v="10533"/>
    <n v="56.954996999999999"/>
    <n v="24.158839"/>
    <n v="105"/>
    <n v="68"/>
    <s v="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"/>
    <m/>
    <m/>
    <m/>
    <s v="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"/>
    <s v="Riga"/>
    <s v="Daugava"/>
    <s v="Daugava"/>
    <s v="Daugava"/>
    <s v="Daugava"/>
    <s v="Daugava"/>
    <x v="2"/>
    <n v="0"/>
    <m/>
  </r>
  <r>
    <n v="2034422"/>
    <s v="KAZ"/>
    <s v="AZE"/>
    <x v="27"/>
    <s v="Azerbaijan"/>
    <n v="0"/>
    <n v="0"/>
    <n v="0"/>
    <n v="0"/>
    <n v="2"/>
    <n v="0"/>
    <m/>
    <m/>
    <n v="2"/>
    <n v="0"/>
    <s v="Kazakhstan"/>
    <s v="WIN_REGULAR"/>
    <n v="2023"/>
    <d v="2022-06-03T00:00:00"/>
    <s v="2022-06-03T14:00:00Z"/>
    <n v="6"/>
    <s v="Group C3"/>
    <s v="MD1"/>
    <m/>
    <m/>
    <m/>
    <m/>
    <m/>
    <s v="FINISHED"/>
    <s v="GROUP_STAGE"/>
    <s v="GROUP_STANDINGS"/>
    <s v="GROUP"/>
    <n v="19823"/>
    <n v="250000409"/>
    <s v="KAZ"/>
    <n v="29741"/>
    <n v="51.1083"/>
    <n v="71.402631"/>
    <n v="105"/>
    <n v="68"/>
    <s v="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"/>
    <m/>
    <m/>
    <m/>
    <s v="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"/>
    <s v="Astana"/>
    <s v="Astana Arena"/>
    <s v="Astana Arena"/>
    <s v="Astana Arena"/>
    <s v="Astana Arena"/>
    <s v="Astana Arena"/>
    <x v="2"/>
    <n v="0"/>
    <m/>
  </r>
  <r>
    <n v="2034412"/>
    <s v="ESP"/>
    <s v="POR"/>
    <x v="14"/>
    <s v="Portugal"/>
    <n v="-0.1"/>
    <n v="545"/>
    <n v="1.4"/>
    <n v="601"/>
    <n v="1"/>
    <n v="1"/>
    <m/>
    <m/>
    <n v="1"/>
    <n v="1"/>
    <m/>
    <s v="DRAW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41236"/>
    <n v="92049"/>
    <s v="ESP"/>
    <n v="59268"/>
    <n v="37.356805999999999"/>
    <n v="-5.98102"/>
    <n v="105"/>
    <n v="68"/>
    <s v="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"/>
    <m/>
    <m/>
    <m/>
    <s v="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"/>
    <s v="Seville"/>
    <s v=" Estadio Benito VillamarÃ­n"/>
    <s v="Estadio Benito VillamarÃ­n"/>
    <s v="Estadio Benito VillamarÃ­n"/>
    <s v="Estadio Benito VillamarÃ­n"/>
    <s v=" Estadio Benito VillamarÃ­n"/>
    <x v="2"/>
    <n v="0"/>
    <m/>
  </r>
  <r>
    <n v="2034413"/>
    <s v="CZE"/>
    <s v="SUI"/>
    <x v="11"/>
    <s v="Switzerland"/>
    <n v="-1.4"/>
    <n v="15861"/>
    <n v="1.4"/>
    <n v="4995"/>
    <n v="2"/>
    <n v="1"/>
    <m/>
    <m/>
    <n v="2"/>
    <n v="1"/>
    <s v="Czechia"/>
    <s v="WIN_REGULAR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12236"/>
    <n v="64009"/>
    <s v="CZE"/>
    <n v="19370"/>
    <n v="50.067475000000002"/>
    <n v="14.4714861"/>
    <n v="105"/>
    <n v="68"/>
    <s v="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"/>
    <m/>
    <m/>
    <m/>
    <s v="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414"/>
    <s v="NIR"/>
    <s v="GRE"/>
    <x v="38"/>
    <s v="Greece"/>
    <n v="0"/>
    <n v="0"/>
    <n v="0"/>
    <n v="0"/>
    <n v="0"/>
    <n v="1"/>
    <m/>
    <m/>
    <n v="0"/>
    <n v="1"/>
    <s v="Greece"/>
    <s v="WIN_REGULAR"/>
    <n v="2023"/>
    <d v="2022-06-02T00:00:00"/>
    <s v="2022-06-02T18:45:00Z"/>
    <n v="1"/>
    <s v="Group C2"/>
    <s v="MD1"/>
    <m/>
    <m/>
    <m/>
    <m/>
    <m/>
    <s v="FINISHED"/>
    <s v="GROUP_STAGE"/>
    <s v="GROUP_STANDINGS"/>
    <s v="GROUP"/>
    <n v="16977"/>
    <n v="62414"/>
    <s v="NIR"/>
    <n v="18434"/>
    <n v="54.582627799999997"/>
    <n v="-5.9551778000000004"/>
    <n v="105"/>
    <n v="68"/>
    <s v="[{'phase': 'FIRST_HALF', 'time': {'minute': 39, 'second': 44}, 'international_name': 'Tasos Bakasetas', 'club_shirt_name': 'Bakasetas', 'country_code': 'GRE', 'national_field_position': 'MIDFIELDER', 'national_jersey_number': '11', 'goal_type': 'SCORED'}]"/>
    <m/>
    <m/>
    <m/>
    <s v="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15"/>
    <s v="ALB"/>
    <s v="RUS"/>
    <x v="0"/>
    <s v="Russia"/>
    <n v="-2.2000000000000002"/>
    <n v="48468"/>
    <n v="0"/>
    <n v="0"/>
    <m/>
    <m/>
    <m/>
    <m/>
    <m/>
    <m/>
    <m/>
    <m/>
    <n v="2023"/>
    <d v="2022-06-02T00:00:00"/>
    <s v="2022-06-02T18:45:00Z"/>
    <n v="2"/>
    <s v="Group B2"/>
    <s v="MD1"/>
    <m/>
    <m/>
    <m/>
    <m/>
    <m/>
    <s v="CANCELED"/>
    <s v="GROUP_STAGE"/>
    <s v="GROUP_STANDINGS"/>
    <s v="GROUP"/>
    <n v="0"/>
    <n v="250003909"/>
    <s v="ALB"/>
    <n v="21160"/>
    <n v="41.318402800000001"/>
    <n v="19.823952800000001"/>
    <n v="105"/>
    <n v="68"/>
    <m/>
    <m/>
    <m/>
    <m/>
    <s v="[]"/>
    <s v="Tirana"/>
    <s v="Air Albania Stadium"/>
    <s v="Air Albania Stadium"/>
    <s v="Arena KombÃ«tare"/>
    <s v="National Arena"/>
    <s v="Air Albania Stadium"/>
    <x v="2"/>
    <n v="0"/>
    <m/>
  </r>
  <r>
    <n v="2034416"/>
    <s v="ISR"/>
    <s v="ISL"/>
    <x v="25"/>
    <s v="Iceland"/>
    <n v="0"/>
    <n v="0"/>
    <n v="0"/>
    <n v="0"/>
    <n v="2"/>
    <n v="2"/>
    <m/>
    <m/>
    <n v="2"/>
    <n v="2"/>
    <m/>
    <s v="DRAW"/>
    <n v="2023"/>
    <d v="2022-06-02T00:00:00"/>
    <s v="2022-06-02T18:45:00Z"/>
    <n v="3"/>
    <s v="Group B2"/>
    <s v="MD1"/>
    <m/>
    <m/>
    <m/>
    <m/>
    <m/>
    <s v="FINISHED"/>
    <s v="GROUP_STAGE"/>
    <s v="GROUP_STANDINGS"/>
    <s v="GROUP"/>
    <n v="13150"/>
    <n v="250001761"/>
    <s v="ISR"/>
    <n v="30874"/>
    <n v="32.783127999999998"/>
    <n v="34.965079000000003"/>
    <n v="105"/>
    <n v="68"/>
    <s v="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"/>
    <m/>
    <m/>
    <m/>
    <s v="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"/>
    <s v="Haifa"/>
    <s v="Sammy Ofer Stadium"/>
    <s v="Sammy Ofer Stadium"/>
    <s v="Sammy Ofer Stadium"/>
    <s v="Sammy Ofer Stadium"/>
    <s v="Sammy Ofer Stadium"/>
    <x v="2"/>
    <n v="0"/>
    <m/>
  </r>
  <r>
    <n v="2034418"/>
    <s v="SVN"/>
    <s v="SWE"/>
    <x v="48"/>
    <s v="Sweden"/>
    <n v="-0.6"/>
    <n v="18358"/>
    <n v="0"/>
    <n v="0"/>
    <n v="0"/>
    <n v="2"/>
    <m/>
    <m/>
    <n v="0"/>
    <n v="2"/>
    <s v="Sweden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5123"/>
    <n v="250001140"/>
    <s v="SVN"/>
    <n v="15796"/>
    <n v="46.080641"/>
    <n v="14.52444"/>
    <n v="105"/>
    <n v="68"/>
    <s v="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"/>
    <m/>
    <m/>
    <m/>
    <s v="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"/>
    <s v="Ljubljana"/>
    <s v="Stadion StoÅ¾ice"/>
    <s v="Stadion StoÅ¾ice"/>
    <s v="Stadion StoÅ¾ice"/>
    <s v="Stadion StoÅ¾ice"/>
    <s v="Stadion StoÅ¾ice"/>
    <x v="2"/>
    <n v="0"/>
    <m/>
  </r>
  <r>
    <n v="2034421"/>
    <s v="SRB"/>
    <s v="NOR"/>
    <x v="45"/>
    <s v="Norway"/>
    <n v="-0.3"/>
    <n v="15858"/>
    <n v="0"/>
    <n v="0"/>
    <n v="0"/>
    <n v="1"/>
    <m/>
    <m/>
    <n v="0"/>
    <n v="1"/>
    <s v="Norway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9726"/>
    <n v="53479"/>
    <s v="SRB"/>
    <n v="49450"/>
    <n v="44.783202799999998"/>
    <n v="20.4649167"/>
    <n v="105"/>
    <n v="68"/>
    <s v="[{'phase': 'FIRST_HALF', 'time': {'minute': 26, 'second': 58}, 'international_name': 'Erling Haaland', 'club_shirt_name': 'Haaland', 'country_code': 'NOR', 'national_field_position': 'FORWARD', 'national_jersey_number': '9', 'goal_type': 'SCORED'}]"/>
    <m/>
    <m/>
    <m/>
    <s v="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"/>
    <s v="Belgrade"/>
    <s v="Stadion Rajko MitiÄ‡"/>
    <s v="Stadion Rajko Mitic"/>
    <s v="Stadion Rajko MitiÄ‡"/>
    <s v="Stadion Rajko MitiÄ‡"/>
    <s v="Stadion Rajko MitiÄ‡"/>
    <x v="2"/>
    <n v="0"/>
    <m/>
  </r>
  <r>
    <n v="2034411"/>
    <s v="GEO"/>
    <s v="GIB"/>
    <x v="19"/>
    <s v="Gibraltar"/>
    <n v="-1.7"/>
    <n v="66820"/>
    <n v="0"/>
    <n v="0"/>
    <n v="4"/>
    <n v="0"/>
    <m/>
    <m/>
    <n v="4"/>
    <n v="0"/>
    <s v="Georgia"/>
    <s v="WIN_REGULAR"/>
    <n v="2023"/>
    <d v="2022-06-02T00:00:00"/>
    <s v="2022-06-02T16:00:00Z"/>
    <n v="4"/>
    <s v="Group C4"/>
    <s v="MD1"/>
    <m/>
    <m/>
    <m/>
    <m/>
    <m/>
    <s v="FINISHED"/>
    <s v="GROUP_STAGE"/>
    <s v="GROUP_STANDINGS"/>
    <s v="GROUP"/>
    <n v="43412"/>
    <n v="62104"/>
    <s v="GEO"/>
    <n v="44000"/>
    <n v="41.7229472"/>
    <n v="44.7897806"/>
    <n v="105"/>
    <n v="68"/>
    <s v="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"/>
    <m/>
    <m/>
    <m/>
    <s v="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417"/>
    <s v="CYP"/>
    <s v="KOS"/>
    <x v="10"/>
    <s v="Kosovo"/>
    <n v="0"/>
    <n v="0"/>
    <n v="0"/>
    <n v="0"/>
    <n v="0"/>
    <n v="2"/>
    <m/>
    <m/>
    <n v="0"/>
    <n v="2"/>
    <s v="Kosovo"/>
    <s v="WIN_REGULAR"/>
    <n v="2023"/>
    <d v="2022-06-02T00:00:00"/>
    <s v="2022-06-02T16:00:00Z"/>
    <n v="3"/>
    <s v="Group C2"/>
    <s v="MD1"/>
    <m/>
    <m/>
    <m/>
    <m/>
    <m/>
    <s v="FINISHED"/>
    <s v="GROUP_STAGE"/>
    <s v="GROUP_STANDINGS"/>
    <s v="GROUP"/>
    <n v="1550"/>
    <n v="250003355"/>
    <s v="CYP"/>
    <n v="8056"/>
    <n v="34.927106999999999"/>
    <n v="33.597839999999998"/>
    <n v="105"/>
    <n v="68"/>
    <s v="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"/>
    <m/>
    <m/>
    <m/>
    <s v="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"/>
    <s v="Larnaca"/>
    <s v="AEK Arena"/>
    <s v="AEK Arena"/>
    <s v="AEK Arena"/>
    <s v="AEK Arena"/>
    <s v="AEK Arena"/>
    <x v="2"/>
    <n v="0"/>
    <m/>
  </r>
  <r>
    <n v="2034419"/>
    <s v="BUL"/>
    <s v="MKD"/>
    <x v="8"/>
    <s v="North Macedonia"/>
    <n v="0"/>
    <n v="0"/>
    <n v="0"/>
    <n v="0"/>
    <n v="1"/>
    <n v="1"/>
    <m/>
    <m/>
    <n v="1"/>
    <n v="1"/>
    <m/>
    <s v="DRAW"/>
    <n v="2023"/>
    <d v="2022-06-02T00:00:00"/>
    <s v="2022-06-02T16:00:00Z"/>
    <n v="3"/>
    <s v="Group C4"/>
    <s v="MD1"/>
    <m/>
    <m/>
    <m/>
    <m/>
    <m/>
    <s v="FINISHED"/>
    <s v="GROUP_STAGE"/>
    <s v="GROUP_STANDINGS"/>
    <s v="GROUP"/>
    <n v="8275"/>
    <n v="250001569"/>
    <s v="BUL"/>
    <n v="10423"/>
    <n v="43.534722000000002"/>
    <n v="26.527221999999998"/>
    <n v="105"/>
    <n v="68"/>
    <s v="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"/>
    <m/>
    <m/>
    <m/>
    <s v="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420"/>
    <s v="EST"/>
    <s v="SMR"/>
    <x v="15"/>
    <s v="San Marino"/>
    <n v="0"/>
    <n v="0"/>
    <n v="0"/>
    <n v="0"/>
    <n v="2"/>
    <n v="0"/>
    <m/>
    <m/>
    <n v="2"/>
    <n v="0"/>
    <s v="Estonia"/>
    <s v="WIN_REGULAR"/>
    <n v="2023"/>
    <d v="2022-06-02T00:00:00"/>
    <s v="2022-06-02T16:00:00Z"/>
    <n v="3"/>
    <s v="Group D2"/>
    <s v="MD1"/>
    <m/>
    <m/>
    <m/>
    <m/>
    <m/>
    <s v="FINISHED"/>
    <s v="GROUP_STAGE"/>
    <s v="GROUP_STANDINGS"/>
    <s v="GROUP"/>
    <n v="3533"/>
    <n v="77966"/>
    <s v="EST"/>
    <n v="14336"/>
    <n v="59.421358300000001"/>
    <n v="24.732155599999999"/>
    <n v="105"/>
    <n v="68"/>
    <s v="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"/>
    <m/>
    <m/>
    <m/>
    <s v="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"/>
    <s v="Tallinn"/>
    <s v="A. Le Coq Arena"/>
    <s v="A. Le Coq Arena"/>
    <s v="LillekÃ¼la Stadium"/>
    <s v="LillekÃ¼la Stadium"/>
    <s v="A. Le Coq Arena"/>
    <x v="2"/>
    <n v="0"/>
    <m/>
  </r>
  <r>
    <n v="2034425"/>
    <s v="POL"/>
    <s v="WAL"/>
    <x v="40"/>
    <s v="Wales"/>
    <n v="-0.1"/>
    <n v="17538"/>
    <n v="0"/>
    <n v="0"/>
    <n v="2"/>
    <n v="1"/>
    <m/>
    <m/>
    <n v="2"/>
    <n v="1"/>
    <s v="Poland"/>
    <s v="WIN_REGULAR"/>
    <n v="2023"/>
    <d v="2022-06-01T00:00:00"/>
    <s v="2022-06-01T16:00:00Z"/>
    <n v="2"/>
    <s v="Group A4"/>
    <s v="MD1"/>
    <m/>
    <m/>
    <m/>
    <m/>
    <m/>
    <s v="FINISHED"/>
    <s v="GROUP_STAGE"/>
    <s v="GROUP_STANDINGS"/>
    <s v="GROUP"/>
    <n v="35214"/>
    <n v="250001179"/>
    <s v="POL"/>
    <n v="41837"/>
    <n v="51.143056000000001"/>
    <n v="16.942222000000001"/>
    <n v="105"/>
    <n v="68"/>
    <s v="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"/>
    <m/>
    <m/>
    <m/>
    <s v="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51F45-8D16-4034-9F02-75F055A2B1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54">
    <pivotField showAll="0"/>
    <pivotField showAll="0"/>
    <pivotField showAll="0"/>
    <pivotField axis="axisRow" showAll="0" sortType="descending">
      <items count="68">
        <item x="0"/>
        <item x="1"/>
        <item x="66"/>
        <item x="2"/>
        <item x="3"/>
        <item x="4"/>
        <item x="7"/>
        <item x="5"/>
        <item x="57"/>
        <item x="6"/>
        <item x="8"/>
        <item x="56"/>
        <item x="55"/>
        <item x="9"/>
        <item x="10"/>
        <item x="11"/>
        <item x="12"/>
        <item x="59"/>
        <item x="54"/>
        <item x="13"/>
        <item x="15"/>
        <item x="18"/>
        <item x="16"/>
        <item x="17"/>
        <item x="19"/>
        <item x="53"/>
        <item x="20"/>
        <item x="21"/>
        <item x="22"/>
        <item x="24"/>
        <item x="25"/>
        <item x="26"/>
        <item x="65"/>
        <item x="27"/>
        <item x="28"/>
        <item x="32"/>
        <item x="29"/>
        <item x="30"/>
        <item x="31"/>
        <item x="35"/>
        <item x="63"/>
        <item x="33"/>
        <item x="36"/>
        <item x="37"/>
        <item x="34"/>
        <item x="38"/>
        <item x="39"/>
        <item x="40"/>
        <item x="41"/>
        <item x="23"/>
        <item x="42"/>
        <item x="58"/>
        <item x="44"/>
        <item x="43"/>
        <item x="45"/>
        <item x="47"/>
        <item x="48"/>
        <item x="14"/>
        <item x="49"/>
        <item x="46"/>
        <item x="61"/>
        <item x="60"/>
        <item x="50"/>
        <item x="51"/>
        <item x="64"/>
        <item x="62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54">
    <i>
      <x v="23"/>
    </i>
    <i>
      <x v="48"/>
    </i>
    <i>
      <x v="57"/>
    </i>
    <i>
      <x v="19"/>
    </i>
    <i>
      <x v="22"/>
    </i>
    <i>
      <x v="7"/>
    </i>
    <i>
      <x v="16"/>
    </i>
    <i>
      <x v="27"/>
    </i>
    <i>
      <x v="50"/>
    </i>
    <i>
      <x v="56"/>
    </i>
    <i>
      <x v="28"/>
    </i>
    <i>
      <x v="47"/>
    </i>
    <i>
      <x/>
    </i>
    <i>
      <x v="53"/>
    </i>
    <i>
      <x v="31"/>
    </i>
    <i>
      <x v="55"/>
    </i>
    <i>
      <x v="59"/>
    </i>
    <i>
      <x v="15"/>
    </i>
    <i>
      <x v="43"/>
    </i>
    <i>
      <x v="13"/>
    </i>
    <i>
      <x v="4"/>
    </i>
    <i>
      <x v="63"/>
    </i>
    <i>
      <x v="62"/>
    </i>
    <i>
      <x v="54"/>
    </i>
    <i>
      <x v="29"/>
    </i>
    <i>
      <x v="66"/>
    </i>
    <i>
      <x v="33"/>
    </i>
    <i>
      <x v="58"/>
    </i>
    <i>
      <x v="45"/>
    </i>
    <i>
      <x v="5"/>
    </i>
    <i>
      <x v="42"/>
    </i>
    <i>
      <x v="41"/>
    </i>
    <i>
      <x v="46"/>
    </i>
    <i>
      <x v="24"/>
    </i>
    <i>
      <x v="44"/>
    </i>
    <i>
      <x v="38"/>
    </i>
    <i>
      <x v="34"/>
    </i>
    <i>
      <x v="3"/>
    </i>
    <i>
      <x v="49"/>
    </i>
    <i>
      <x v="30"/>
    </i>
    <i>
      <x v="37"/>
    </i>
    <i>
      <x v="10"/>
    </i>
    <i>
      <x v="35"/>
    </i>
    <i>
      <x v="6"/>
    </i>
    <i>
      <x v="9"/>
    </i>
    <i>
      <x v="21"/>
    </i>
    <i>
      <x v="1"/>
    </i>
    <i>
      <x v="14"/>
    </i>
    <i>
      <x v="39"/>
    </i>
    <i>
      <x v="52"/>
    </i>
    <i>
      <x v="20"/>
    </i>
    <i>
      <x v="36"/>
    </i>
    <i>
      <x v="26"/>
    </i>
    <i t="grand">
      <x/>
    </i>
  </rowItems>
  <colItems count="1">
    <i/>
  </colItems>
  <pageFields count="1">
    <pageField fld="51" item="2" hier="-1"/>
  </pageFields>
  <dataFields count="1">
    <dataField name="Sum of goal differential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CE60-42E3-4576-8EA9-141D877B19DB}">
  <dimension ref="A1:C57"/>
  <sheetViews>
    <sheetView workbookViewId="0">
      <selection activeCell="A33" sqref="A33"/>
    </sheetView>
  </sheetViews>
  <sheetFormatPr defaultRowHeight="14.5" x14ac:dyDescent="0.35"/>
  <cols>
    <col min="1" max="1" width="21.54296875" bestFit="1" customWidth="1"/>
    <col min="2" max="2" width="21.36328125" bestFit="1" customWidth="1"/>
  </cols>
  <sheetData>
    <row r="1" spans="1:3" x14ac:dyDescent="0.35">
      <c r="A1" s="3" t="s">
        <v>1129</v>
      </c>
      <c r="B1" t="s">
        <v>1130</v>
      </c>
    </row>
    <row r="3" spans="1:3" x14ac:dyDescent="0.35">
      <c r="A3" s="3" t="s">
        <v>2162</v>
      </c>
      <c r="B3" t="s">
        <v>2164</v>
      </c>
      <c r="C3" t="s">
        <v>2165</v>
      </c>
    </row>
    <row r="4" spans="1:3" x14ac:dyDescent="0.35">
      <c r="A4" s="4" t="s">
        <v>56</v>
      </c>
      <c r="B4">
        <v>21</v>
      </c>
      <c r="C4">
        <v>1</v>
      </c>
    </row>
    <row r="5" spans="1:3" x14ac:dyDescent="0.35">
      <c r="A5" s="4" t="s">
        <v>86</v>
      </c>
      <c r="B5">
        <v>19</v>
      </c>
      <c r="C5">
        <v>1</v>
      </c>
    </row>
    <row r="6" spans="1:3" x14ac:dyDescent="0.35">
      <c r="A6" s="4" t="s">
        <v>92</v>
      </c>
      <c r="B6">
        <v>13</v>
      </c>
      <c r="C6">
        <v>1</v>
      </c>
    </row>
    <row r="7" spans="1:3" x14ac:dyDescent="0.35">
      <c r="A7" s="4" t="s">
        <v>123</v>
      </c>
      <c r="B7">
        <v>13</v>
      </c>
      <c r="C7">
        <v>1</v>
      </c>
    </row>
    <row r="8" spans="1:3" x14ac:dyDescent="0.35">
      <c r="A8" s="4" t="s">
        <v>162</v>
      </c>
      <c r="B8">
        <v>10</v>
      </c>
      <c r="C8">
        <v>0</v>
      </c>
    </row>
    <row r="9" spans="1:3" x14ac:dyDescent="0.35">
      <c r="A9" s="4" t="s">
        <v>127</v>
      </c>
      <c r="B9">
        <v>10</v>
      </c>
      <c r="C9">
        <v>0</v>
      </c>
    </row>
    <row r="10" spans="1:3" x14ac:dyDescent="0.35">
      <c r="A10" s="4" t="s">
        <v>97</v>
      </c>
      <c r="B10">
        <v>10</v>
      </c>
      <c r="C10">
        <v>0</v>
      </c>
    </row>
    <row r="11" spans="1:3" x14ac:dyDescent="0.35">
      <c r="A11" s="4" t="s">
        <v>57</v>
      </c>
      <c r="B11">
        <v>10</v>
      </c>
      <c r="C11">
        <v>0</v>
      </c>
    </row>
    <row r="12" spans="1:3" x14ac:dyDescent="0.35">
      <c r="A12" s="4" t="s">
        <v>62</v>
      </c>
      <c r="B12">
        <v>8</v>
      </c>
      <c r="C12">
        <v>0</v>
      </c>
    </row>
    <row r="13" spans="1:3" x14ac:dyDescent="0.35">
      <c r="A13" s="4" t="s">
        <v>290</v>
      </c>
      <c r="B13">
        <v>8</v>
      </c>
      <c r="C13">
        <v>0</v>
      </c>
    </row>
    <row r="14" spans="1:3" x14ac:dyDescent="0.35">
      <c r="A14" s="4" t="s">
        <v>47</v>
      </c>
      <c r="B14">
        <v>8</v>
      </c>
      <c r="C14">
        <v>0</v>
      </c>
    </row>
    <row r="15" spans="1:3" x14ac:dyDescent="0.35">
      <c r="A15" s="4" t="s">
        <v>91</v>
      </c>
      <c r="B15">
        <v>7</v>
      </c>
      <c r="C15">
        <v>0</v>
      </c>
    </row>
    <row r="16" spans="1:3" x14ac:dyDescent="0.35">
      <c r="A16" s="4" t="s">
        <v>113</v>
      </c>
      <c r="B16">
        <v>7</v>
      </c>
      <c r="C16">
        <v>0</v>
      </c>
    </row>
    <row r="17" spans="1:3" x14ac:dyDescent="0.35">
      <c r="A17" s="4" t="s">
        <v>167</v>
      </c>
      <c r="B17">
        <v>7</v>
      </c>
      <c r="C17">
        <v>0</v>
      </c>
    </row>
    <row r="18" spans="1:3" x14ac:dyDescent="0.35">
      <c r="A18" s="4" t="s">
        <v>139</v>
      </c>
      <c r="B18">
        <v>7</v>
      </c>
      <c r="C18">
        <v>0</v>
      </c>
    </row>
    <row r="19" spans="1:3" x14ac:dyDescent="0.35">
      <c r="A19" s="4" t="s">
        <v>289</v>
      </c>
      <c r="B19">
        <v>6</v>
      </c>
      <c r="C19">
        <v>0</v>
      </c>
    </row>
    <row r="20" spans="1:3" x14ac:dyDescent="0.35">
      <c r="A20" s="4" t="s">
        <v>132</v>
      </c>
      <c r="B20">
        <v>6</v>
      </c>
      <c r="C20">
        <v>0</v>
      </c>
    </row>
    <row r="21" spans="1:3" x14ac:dyDescent="0.35">
      <c r="A21" s="4" t="s">
        <v>288</v>
      </c>
      <c r="B21">
        <v>6</v>
      </c>
      <c r="C21">
        <v>0</v>
      </c>
    </row>
    <row r="22" spans="1:3" x14ac:dyDescent="0.35">
      <c r="A22" s="4" t="s">
        <v>131</v>
      </c>
      <c r="B22">
        <v>6</v>
      </c>
      <c r="C22">
        <v>0</v>
      </c>
    </row>
    <row r="23" spans="1:3" x14ac:dyDescent="0.35">
      <c r="A23" s="4" t="s">
        <v>282</v>
      </c>
      <c r="B23">
        <v>5</v>
      </c>
      <c r="C23">
        <v>0</v>
      </c>
    </row>
    <row r="24" spans="1:3" x14ac:dyDescent="0.35">
      <c r="A24" s="4" t="s">
        <v>77</v>
      </c>
      <c r="B24">
        <v>5</v>
      </c>
      <c r="C24">
        <v>0</v>
      </c>
    </row>
    <row r="25" spans="1:3" x14ac:dyDescent="0.35">
      <c r="A25" s="4" t="s">
        <v>300</v>
      </c>
      <c r="B25">
        <v>4</v>
      </c>
      <c r="C25">
        <v>0</v>
      </c>
    </row>
    <row r="26" spans="1:3" x14ac:dyDescent="0.35">
      <c r="A26" s="4" t="s">
        <v>2117</v>
      </c>
      <c r="B26">
        <v>4</v>
      </c>
      <c r="C26">
        <v>0</v>
      </c>
    </row>
    <row r="27" spans="1:3" x14ac:dyDescent="0.35">
      <c r="A27" s="4" t="s">
        <v>380</v>
      </c>
      <c r="B27">
        <v>3</v>
      </c>
      <c r="C27">
        <v>0</v>
      </c>
    </row>
    <row r="28" spans="1:3" x14ac:dyDescent="0.35">
      <c r="A28" s="4" t="s">
        <v>119</v>
      </c>
      <c r="B28">
        <v>3</v>
      </c>
      <c r="C28">
        <v>0</v>
      </c>
    </row>
    <row r="29" spans="1:3" x14ac:dyDescent="0.35">
      <c r="A29" s="4" t="s">
        <v>129</v>
      </c>
      <c r="B29">
        <v>3</v>
      </c>
      <c r="C29">
        <v>0</v>
      </c>
    </row>
    <row r="30" spans="1:3" x14ac:dyDescent="0.35">
      <c r="A30" s="4" t="s">
        <v>370</v>
      </c>
      <c r="B30">
        <v>2</v>
      </c>
      <c r="C30">
        <v>0</v>
      </c>
    </row>
    <row r="31" spans="1:3" x14ac:dyDescent="0.35">
      <c r="A31" s="4" t="s">
        <v>115</v>
      </c>
      <c r="B31">
        <v>2</v>
      </c>
      <c r="C31">
        <v>0</v>
      </c>
    </row>
    <row r="32" spans="1:3" x14ac:dyDescent="0.35">
      <c r="A32" s="4" t="s">
        <v>125</v>
      </c>
      <c r="B32">
        <v>2</v>
      </c>
      <c r="C32">
        <v>0</v>
      </c>
    </row>
    <row r="33" spans="1:3" x14ac:dyDescent="0.35">
      <c r="A33" s="4" t="s">
        <v>307</v>
      </c>
      <c r="B33">
        <v>1</v>
      </c>
      <c r="C33">
        <v>0</v>
      </c>
    </row>
    <row r="34" spans="1:3" x14ac:dyDescent="0.35">
      <c r="A34" s="4" t="s">
        <v>414</v>
      </c>
      <c r="B34">
        <v>1</v>
      </c>
      <c r="C34">
        <v>0</v>
      </c>
    </row>
    <row r="35" spans="1:3" x14ac:dyDescent="0.35">
      <c r="A35" s="4" t="s">
        <v>310</v>
      </c>
      <c r="B35">
        <v>1</v>
      </c>
      <c r="C35">
        <v>0</v>
      </c>
    </row>
    <row r="36" spans="1:3" x14ac:dyDescent="0.35">
      <c r="A36" s="4" t="s">
        <v>76</v>
      </c>
      <c r="B36">
        <v>1</v>
      </c>
      <c r="C36">
        <v>0</v>
      </c>
    </row>
    <row r="37" spans="1:3" x14ac:dyDescent="0.35">
      <c r="A37" s="4" t="s">
        <v>309</v>
      </c>
      <c r="B37">
        <v>0</v>
      </c>
      <c r="C37">
        <v>0</v>
      </c>
    </row>
    <row r="38" spans="1:3" x14ac:dyDescent="0.35">
      <c r="A38" s="4" t="s">
        <v>463</v>
      </c>
      <c r="B38">
        <v>0</v>
      </c>
      <c r="C38">
        <v>0</v>
      </c>
    </row>
    <row r="39" spans="1:3" x14ac:dyDescent="0.35">
      <c r="A39" s="4" t="s">
        <v>153</v>
      </c>
      <c r="B39">
        <v>0</v>
      </c>
      <c r="C39">
        <v>0</v>
      </c>
    </row>
    <row r="40" spans="1:3" x14ac:dyDescent="0.35">
      <c r="A40" s="4" t="s">
        <v>470</v>
      </c>
      <c r="B40">
        <v>0</v>
      </c>
      <c r="C40">
        <v>0</v>
      </c>
    </row>
    <row r="41" spans="1:3" x14ac:dyDescent="0.35">
      <c r="A41" s="4" t="s">
        <v>292</v>
      </c>
      <c r="B41">
        <v>-1</v>
      </c>
      <c r="C41">
        <v>0</v>
      </c>
    </row>
    <row r="42" spans="1:3" x14ac:dyDescent="0.35">
      <c r="A42" s="4" t="s">
        <v>70</v>
      </c>
      <c r="B42">
        <v>-1</v>
      </c>
      <c r="C42">
        <v>0</v>
      </c>
    </row>
    <row r="43" spans="1:3" x14ac:dyDescent="0.35">
      <c r="A43" s="4" t="s">
        <v>285</v>
      </c>
      <c r="B43">
        <v>-2</v>
      </c>
      <c r="C43">
        <v>0</v>
      </c>
    </row>
    <row r="44" spans="1:3" x14ac:dyDescent="0.35">
      <c r="A44" s="4" t="s">
        <v>301</v>
      </c>
      <c r="B44">
        <v>-2</v>
      </c>
      <c r="C44">
        <v>0</v>
      </c>
    </row>
    <row r="45" spans="1:3" x14ac:dyDescent="0.35">
      <c r="A45" s="4" t="s">
        <v>82</v>
      </c>
      <c r="B45">
        <v>-3</v>
      </c>
      <c r="C45">
        <v>0</v>
      </c>
    </row>
    <row r="46" spans="1:3" x14ac:dyDescent="0.35">
      <c r="A46" s="4" t="s">
        <v>295</v>
      </c>
      <c r="B46">
        <v>-3</v>
      </c>
      <c r="C46">
        <v>0</v>
      </c>
    </row>
    <row r="47" spans="1:3" x14ac:dyDescent="0.35">
      <c r="A47" s="4" t="s">
        <v>293</v>
      </c>
      <c r="B47">
        <v>-4</v>
      </c>
      <c r="C47">
        <v>0</v>
      </c>
    </row>
    <row r="48" spans="1:3" x14ac:dyDescent="0.35">
      <c r="A48" s="4" t="s">
        <v>325</v>
      </c>
      <c r="B48">
        <v>-5</v>
      </c>
      <c r="C48">
        <v>0</v>
      </c>
    </row>
    <row r="49" spans="1:3" x14ac:dyDescent="0.35">
      <c r="A49" s="4" t="s">
        <v>260</v>
      </c>
      <c r="B49">
        <v>-8</v>
      </c>
      <c r="C49">
        <v>0</v>
      </c>
    </row>
    <row r="50" spans="1:3" x14ac:dyDescent="0.35">
      <c r="A50" s="4" t="s">
        <v>326</v>
      </c>
      <c r="B50">
        <v>-8</v>
      </c>
      <c r="C50">
        <v>0</v>
      </c>
    </row>
    <row r="51" spans="1:3" x14ac:dyDescent="0.35">
      <c r="A51" s="4" t="s">
        <v>175</v>
      </c>
      <c r="B51">
        <v>-10</v>
      </c>
      <c r="C51">
        <v>0</v>
      </c>
    </row>
    <row r="52" spans="1:3" x14ac:dyDescent="0.35">
      <c r="A52" s="4" t="s">
        <v>117</v>
      </c>
      <c r="B52">
        <v>-11</v>
      </c>
      <c r="C52">
        <v>0</v>
      </c>
    </row>
    <row r="53" spans="1:3" x14ac:dyDescent="0.35">
      <c r="A53" s="4" t="s">
        <v>264</v>
      </c>
      <c r="B53">
        <v>-11</v>
      </c>
      <c r="C53">
        <v>0</v>
      </c>
    </row>
    <row r="54" spans="1:3" x14ac:dyDescent="0.35">
      <c r="A54" s="4" t="s">
        <v>281</v>
      </c>
      <c r="B54">
        <v>-12</v>
      </c>
      <c r="C54">
        <v>0</v>
      </c>
    </row>
    <row r="55" spans="1:3" x14ac:dyDescent="0.35">
      <c r="A55" s="4" t="s">
        <v>279</v>
      </c>
      <c r="B55">
        <v>-13</v>
      </c>
      <c r="C55">
        <v>0</v>
      </c>
    </row>
    <row r="56" spans="1:3" x14ac:dyDescent="0.35">
      <c r="A56" s="4" t="s">
        <v>432</v>
      </c>
      <c r="B56">
        <v>-16</v>
      </c>
      <c r="C56">
        <v>0</v>
      </c>
    </row>
    <row r="57" spans="1:3" x14ac:dyDescent="0.35">
      <c r="A57" s="4" t="s">
        <v>2163</v>
      </c>
      <c r="B57">
        <v>109</v>
      </c>
      <c r="C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FA6-DAE5-41ED-9605-895724301857}">
  <dimension ref="A1:BB571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4.5" x14ac:dyDescent="0.35"/>
  <cols>
    <col min="2" max="2" width="15.81640625" bestFit="1" customWidth="1"/>
    <col min="3" max="3" width="15.36328125" bestFit="1" customWidth="1"/>
    <col min="4" max="5" width="21.54296875" bestFit="1" customWidth="1"/>
    <col min="6" max="6" width="10.36328125" bestFit="1" customWidth="1"/>
    <col min="7" max="7" width="17.1796875" bestFit="1" customWidth="1"/>
    <col min="8" max="8" width="9.90625" bestFit="1" customWidth="1"/>
    <col min="9" max="9" width="16.7265625" bestFit="1" customWidth="1"/>
    <col min="10" max="10" width="11.1796875" bestFit="1" customWidth="1"/>
    <col min="11" max="11" width="10.7265625" bestFit="1" customWidth="1"/>
    <col min="12" max="12" width="12.81640625" bestFit="1" customWidth="1"/>
    <col min="13" max="13" width="12.26953125" bestFit="1" customWidth="1"/>
    <col min="14" max="14" width="15.90625" bestFit="1" customWidth="1"/>
    <col min="15" max="15" width="15.54296875" bestFit="1" customWidth="1"/>
    <col min="16" max="16" width="21.54296875" style="1" bestFit="1" customWidth="1"/>
    <col min="17" max="17" width="19.08984375" style="1" bestFit="1" customWidth="1"/>
    <col min="18" max="18" width="6.7265625" style="1" customWidth="1"/>
    <col min="19" max="19" width="10.08984375" style="1" bestFit="1" customWidth="1"/>
    <col min="20" max="20" width="19.1796875" style="1" bestFit="1" customWidth="1"/>
    <col min="21" max="21" width="14.81640625" style="1" bestFit="1" customWidth="1"/>
    <col min="22" max="22" width="11.453125" style="1" bestFit="1" customWidth="1"/>
    <col min="23" max="23" width="15" style="1" bestFit="1" customWidth="1"/>
    <col min="24" max="24" width="17.453125" style="1" bestFit="1" customWidth="1"/>
    <col min="25" max="25" width="14.1796875" style="1" bestFit="1" customWidth="1"/>
    <col min="26" max="26" width="20.453125" style="1" bestFit="1" customWidth="1"/>
    <col min="27" max="27" width="21.08984375" style="1" bestFit="1" customWidth="1"/>
    <col min="28" max="28" width="20" style="1" bestFit="1" customWidth="1"/>
    <col min="29" max="29" width="11.7265625" style="1" bestFit="1" customWidth="1"/>
    <col min="30" max="30" width="13.08984375" style="1" bestFit="1" customWidth="1"/>
    <col min="31" max="31" width="27.81640625" style="1" bestFit="1" customWidth="1"/>
    <col min="32" max="32" width="11.54296875" style="1" bestFit="1" customWidth="1"/>
    <col min="33" max="33" width="16.7265625" bestFit="1" customWidth="1"/>
    <col min="34" max="34" width="10.36328125" style="1" customWidth="1"/>
    <col min="35" max="35" width="20.1796875" style="1" bestFit="1" customWidth="1"/>
    <col min="36" max="36" width="15.90625" style="1" bestFit="1" customWidth="1"/>
    <col min="37" max="37" width="15.26953125" style="1" bestFit="1" customWidth="1"/>
    <col min="38" max="38" width="16.90625" style="1" bestFit="1" customWidth="1"/>
    <col min="39" max="39" width="19.1796875" style="1" bestFit="1" customWidth="1"/>
    <col min="40" max="40" width="18.6328125" style="1" bestFit="1" customWidth="1"/>
    <col min="41" max="44" width="35.6328125" style="1" customWidth="1"/>
    <col min="45" max="46" width="21.36328125" style="1" bestFit="1" customWidth="1"/>
    <col min="47" max="47" width="27.6328125" style="1" customWidth="1"/>
    <col min="48" max="48" width="38.1796875" style="1" bestFit="1" customWidth="1"/>
    <col min="49" max="51" width="59.54296875" style="1" bestFit="1" customWidth="1"/>
    <col min="53" max="53" width="13.90625" customWidth="1"/>
  </cols>
  <sheetData>
    <row r="1" spans="1:54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2112</v>
      </c>
      <c r="G1" t="s">
        <v>2113</v>
      </c>
      <c r="H1" t="s">
        <v>2114</v>
      </c>
      <c r="I1" t="s">
        <v>2115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t="s">
        <v>1129</v>
      </c>
      <c r="BA1" t="s">
        <v>2160</v>
      </c>
      <c r="BB1" s="1" t="s">
        <v>2161</v>
      </c>
    </row>
    <row r="2" spans="1:54" x14ac:dyDescent="0.35">
      <c r="A2">
        <v>2036436</v>
      </c>
      <c r="B2" t="s">
        <v>114</v>
      </c>
      <c r="C2" t="s">
        <v>107</v>
      </c>
      <c r="D2" t="s">
        <v>113</v>
      </c>
      <c r="E2" t="s">
        <v>288</v>
      </c>
      <c r="F2">
        <f>_xlfn.IFNA(VLOOKUP(D2,xg!C$2:N$25,12,FALSE),0)</f>
        <v>-2.2000000000000002</v>
      </c>
      <c r="G2">
        <f>_xlfn.IFNA(VLOOKUP(D2,odds!B$5:C$28,2,FALSE),0)</f>
        <v>48468</v>
      </c>
      <c r="H2">
        <f>_xlfn.IFNA(VLOOKUP(E2,xg!C$2:N$25,12,FALSE),0)</f>
        <v>-1.4</v>
      </c>
      <c r="I2">
        <f>_xlfn.IFNA(VLOOKUP(E2,odds!B$5:C$28,2,FALSE),0)</f>
        <v>15861</v>
      </c>
      <c r="J2">
        <v>3</v>
      </c>
      <c r="K2">
        <v>0</v>
      </c>
      <c r="N2">
        <v>3</v>
      </c>
      <c r="O2">
        <v>0</v>
      </c>
      <c r="P2" s="1" t="s">
        <v>113</v>
      </c>
      <c r="Q2" s="1" t="s">
        <v>49</v>
      </c>
      <c r="R2" s="1">
        <v>2024</v>
      </c>
      <c r="S2" s="2">
        <v>45211</v>
      </c>
      <c r="T2" s="1" t="s">
        <v>849</v>
      </c>
      <c r="U2" s="1">
        <v>2</v>
      </c>
      <c r="V2" s="1" t="s">
        <v>373</v>
      </c>
      <c r="W2" s="1" t="s">
        <v>389</v>
      </c>
      <c r="AC2" s="1" t="s">
        <v>50</v>
      </c>
      <c r="AD2" s="1" t="s">
        <v>160</v>
      </c>
      <c r="AE2" s="1" t="s">
        <v>369</v>
      </c>
      <c r="AF2" s="1" t="s">
        <v>161</v>
      </c>
      <c r="AG2">
        <v>20917</v>
      </c>
      <c r="AH2" s="1">
        <v>250003909</v>
      </c>
      <c r="AI2" s="1" t="s">
        <v>114</v>
      </c>
      <c r="AJ2" s="1">
        <v>21160</v>
      </c>
      <c r="AK2" s="1">
        <v>41.318402800000001</v>
      </c>
      <c r="AL2" s="1">
        <v>19.823952800000001</v>
      </c>
      <c r="AM2" s="1">
        <v>105</v>
      </c>
      <c r="AN2" s="1">
        <v>68</v>
      </c>
      <c r="AO2" s="1" t="s">
        <v>867</v>
      </c>
      <c r="AR2" s="1" t="s">
        <v>868</v>
      </c>
      <c r="AS2" s="1" t="s">
        <v>869</v>
      </c>
      <c r="AT2" s="1" t="s">
        <v>149</v>
      </c>
      <c r="AU2" s="1" t="s">
        <v>487</v>
      </c>
      <c r="AV2" s="1" t="s">
        <v>487</v>
      </c>
      <c r="AW2" s="1" t="s">
        <v>488</v>
      </c>
      <c r="AX2" s="1" t="s">
        <v>426</v>
      </c>
      <c r="AY2" s="1" t="s">
        <v>487</v>
      </c>
      <c r="AZ2" t="s">
        <v>1130</v>
      </c>
      <c r="BA2">
        <v>0</v>
      </c>
      <c r="BB2">
        <f t="shared" ref="BB2:BB65" si="0">J2-K2</f>
        <v>3</v>
      </c>
    </row>
    <row r="3" spans="1:54" x14ac:dyDescent="0.35">
      <c r="A3">
        <v>2036344</v>
      </c>
      <c r="B3" t="s">
        <v>114</v>
      </c>
      <c r="C3" t="s">
        <v>311</v>
      </c>
      <c r="D3" t="s">
        <v>113</v>
      </c>
      <c r="E3" t="s">
        <v>310</v>
      </c>
      <c r="F3">
        <f>_xlfn.IFNA(VLOOKUP(D3,xg!C$2:N$25,12,FALSE),0)</f>
        <v>-2.2000000000000002</v>
      </c>
      <c r="G3">
        <f>_xlfn.IFNA(VLOOKUP(D3,odds!B$5:C$28,2,FALSE),0)</f>
        <v>48468</v>
      </c>
      <c r="H3">
        <f>_xlfn.IFNA(VLOOKUP(E3,xg!C$2:N$25,12,FALSE),0)</f>
        <v>0</v>
      </c>
      <c r="I3">
        <f>_xlfn.IFNA(VLOOKUP(E3,odds!B$5:C$28,2,FALSE),0)</f>
        <v>0</v>
      </c>
      <c r="J3">
        <v>2</v>
      </c>
      <c r="K3">
        <v>0</v>
      </c>
      <c r="N3">
        <v>2</v>
      </c>
      <c r="O3">
        <v>0</v>
      </c>
      <c r="P3" s="1" t="s">
        <v>113</v>
      </c>
      <c r="Q3" s="1" t="s">
        <v>49</v>
      </c>
      <c r="R3" s="1">
        <v>2024</v>
      </c>
      <c r="S3" s="2">
        <v>45094</v>
      </c>
      <c r="T3" s="1" t="s">
        <v>652</v>
      </c>
      <c r="U3" s="1">
        <v>2</v>
      </c>
      <c r="V3" s="1" t="s">
        <v>373</v>
      </c>
      <c r="W3" s="1" t="s">
        <v>381</v>
      </c>
      <c r="AC3" s="1" t="s">
        <v>50</v>
      </c>
      <c r="AD3" s="1" t="s">
        <v>160</v>
      </c>
      <c r="AE3" s="1" t="s">
        <v>369</v>
      </c>
      <c r="AF3" s="1" t="s">
        <v>161</v>
      </c>
      <c r="AG3">
        <v>20944</v>
      </c>
      <c r="AH3" s="1">
        <v>250003909</v>
      </c>
      <c r="AI3" s="1" t="s">
        <v>114</v>
      </c>
      <c r="AJ3" s="1">
        <v>21160</v>
      </c>
      <c r="AK3" s="1">
        <v>41.318402800000001</v>
      </c>
      <c r="AL3" s="1">
        <v>19.823952800000001</v>
      </c>
      <c r="AM3" s="1">
        <v>105</v>
      </c>
      <c r="AN3" s="1">
        <v>68</v>
      </c>
      <c r="AO3" s="1" t="s">
        <v>661</v>
      </c>
      <c r="AS3" s="1" t="s">
        <v>662</v>
      </c>
      <c r="AT3" s="1" t="s">
        <v>149</v>
      </c>
      <c r="AU3" s="1" t="s">
        <v>487</v>
      </c>
      <c r="AV3" s="1" t="s">
        <v>487</v>
      </c>
      <c r="AW3" s="1" t="s">
        <v>488</v>
      </c>
      <c r="AX3" s="1" t="s">
        <v>426</v>
      </c>
      <c r="AY3" s="1" t="s">
        <v>487</v>
      </c>
      <c r="AZ3" t="s">
        <v>1130</v>
      </c>
      <c r="BA3">
        <v>0</v>
      </c>
      <c r="BB3">
        <f t="shared" si="0"/>
        <v>2</v>
      </c>
    </row>
    <row r="4" spans="1:54" x14ac:dyDescent="0.35">
      <c r="A4">
        <v>2036414</v>
      </c>
      <c r="B4" t="s">
        <v>114</v>
      </c>
      <c r="C4" t="s">
        <v>93</v>
      </c>
      <c r="D4" t="s">
        <v>113</v>
      </c>
      <c r="E4" t="s">
        <v>91</v>
      </c>
      <c r="F4">
        <f>_xlfn.IFNA(VLOOKUP(D4,xg!C$2:N$25,12,FALSE),0)</f>
        <v>-2.2000000000000002</v>
      </c>
      <c r="G4">
        <f>_xlfn.IFNA(VLOOKUP(D4,odds!B$5:C$28,2,FALSE),0)</f>
        <v>48468</v>
      </c>
      <c r="H4">
        <f>_xlfn.IFNA(VLOOKUP(E4,xg!C$2:N$25,12,FALSE),0)</f>
        <v>-0.1</v>
      </c>
      <c r="I4">
        <f>_xlfn.IFNA(VLOOKUP(E4,odds!B$5:C$28,2,FALSE),0)</f>
        <v>17538</v>
      </c>
      <c r="J4">
        <v>2</v>
      </c>
      <c r="K4">
        <v>0</v>
      </c>
      <c r="N4">
        <v>2</v>
      </c>
      <c r="O4">
        <v>0</v>
      </c>
      <c r="P4" s="1" t="s">
        <v>113</v>
      </c>
      <c r="Q4" s="1" t="s">
        <v>49</v>
      </c>
      <c r="R4" s="1">
        <v>2024</v>
      </c>
      <c r="S4" s="2">
        <v>45179</v>
      </c>
      <c r="T4" s="1" t="s">
        <v>803</v>
      </c>
      <c r="U4" s="1">
        <v>2</v>
      </c>
      <c r="V4" s="1" t="s">
        <v>373</v>
      </c>
      <c r="W4" s="1" t="s">
        <v>388</v>
      </c>
      <c r="AC4" s="1" t="s">
        <v>50</v>
      </c>
      <c r="AD4" s="1" t="s">
        <v>160</v>
      </c>
      <c r="AE4" s="1" t="s">
        <v>369</v>
      </c>
      <c r="AF4" s="1" t="s">
        <v>161</v>
      </c>
      <c r="AG4">
        <v>21900</v>
      </c>
      <c r="AH4" s="1">
        <v>250003909</v>
      </c>
      <c r="AI4" s="1" t="s">
        <v>114</v>
      </c>
      <c r="AJ4" s="1">
        <v>21160</v>
      </c>
      <c r="AK4" s="1">
        <v>41.318402800000001</v>
      </c>
      <c r="AL4" s="1">
        <v>19.823952800000001</v>
      </c>
      <c r="AM4" s="1">
        <v>105</v>
      </c>
      <c r="AN4" s="1">
        <v>68</v>
      </c>
      <c r="AO4" s="1" t="s">
        <v>808</v>
      </c>
      <c r="AS4" s="1" t="s">
        <v>809</v>
      </c>
      <c r="AT4" s="1" t="s">
        <v>149</v>
      </c>
      <c r="AU4" s="1" t="s">
        <v>487</v>
      </c>
      <c r="AV4" s="1" t="s">
        <v>487</v>
      </c>
      <c r="AW4" s="1" t="s">
        <v>488</v>
      </c>
      <c r="AX4" s="1" t="s">
        <v>426</v>
      </c>
      <c r="AY4" s="1" t="s">
        <v>487</v>
      </c>
      <c r="AZ4" t="s">
        <v>1130</v>
      </c>
      <c r="BA4">
        <v>0</v>
      </c>
      <c r="BB4">
        <f t="shared" si="0"/>
        <v>2</v>
      </c>
    </row>
    <row r="5" spans="1:54" x14ac:dyDescent="0.35">
      <c r="A5">
        <v>2036506</v>
      </c>
      <c r="B5" t="s">
        <v>114</v>
      </c>
      <c r="C5" t="s">
        <v>261</v>
      </c>
      <c r="D5" t="s">
        <v>113</v>
      </c>
      <c r="E5" t="s">
        <v>260</v>
      </c>
      <c r="F5">
        <f>_xlfn.IFNA(VLOOKUP(D5,xg!C$2:N$25,12,FALSE),0)</f>
        <v>-2.2000000000000002</v>
      </c>
      <c r="G5">
        <f>_xlfn.IFNA(VLOOKUP(D5,odds!B$5:C$28,2,FALSE),0)</f>
        <v>48468</v>
      </c>
      <c r="H5">
        <f>_xlfn.IFNA(VLOOKUP(E5,xg!C$2:N$25,12,FALSE),0)</f>
        <v>0</v>
      </c>
      <c r="I5">
        <f>_xlfn.IFNA(VLOOKUP(E5,odds!B$5:C$28,2,FALSE),0)</f>
        <v>0</v>
      </c>
      <c r="J5">
        <v>0</v>
      </c>
      <c r="K5">
        <v>0</v>
      </c>
      <c r="N5">
        <v>0</v>
      </c>
      <c r="O5">
        <v>0</v>
      </c>
      <c r="Q5" s="1" t="s">
        <v>67</v>
      </c>
      <c r="R5" s="1">
        <v>2024</v>
      </c>
      <c r="S5" s="2">
        <v>45250</v>
      </c>
      <c r="T5" s="1" t="s">
        <v>1071</v>
      </c>
      <c r="U5" s="1">
        <v>1</v>
      </c>
      <c r="V5" s="1" t="s">
        <v>373</v>
      </c>
      <c r="W5" s="1" t="s">
        <v>396</v>
      </c>
      <c r="AC5" s="1" t="s">
        <v>50</v>
      </c>
      <c r="AD5" s="1" t="s">
        <v>160</v>
      </c>
      <c r="AE5" s="1" t="s">
        <v>369</v>
      </c>
      <c r="AF5" s="1" t="s">
        <v>161</v>
      </c>
      <c r="AG5">
        <v>21456</v>
      </c>
      <c r="AH5" s="1">
        <v>250003909</v>
      </c>
      <c r="AI5" s="1" t="s">
        <v>114</v>
      </c>
      <c r="AJ5" s="1">
        <v>21160</v>
      </c>
      <c r="AK5" s="1">
        <v>41.318402800000001</v>
      </c>
      <c r="AL5" s="1">
        <v>19.823952800000001</v>
      </c>
      <c r="AM5" s="1">
        <v>105</v>
      </c>
      <c r="AN5" s="1">
        <v>68</v>
      </c>
      <c r="AS5" s="1" t="s">
        <v>1079</v>
      </c>
      <c r="AT5" s="1" t="s">
        <v>149</v>
      </c>
      <c r="AU5" s="1" t="s">
        <v>487</v>
      </c>
      <c r="AV5" s="1" t="s">
        <v>487</v>
      </c>
      <c r="AW5" s="1" t="s">
        <v>488</v>
      </c>
      <c r="AX5" s="1" t="s">
        <v>426</v>
      </c>
      <c r="AY5" s="1" t="s">
        <v>487</v>
      </c>
      <c r="AZ5" t="s">
        <v>1130</v>
      </c>
      <c r="BA5">
        <v>0</v>
      </c>
      <c r="BB5">
        <f t="shared" si="0"/>
        <v>0</v>
      </c>
    </row>
    <row r="6" spans="1:54" x14ac:dyDescent="0.35">
      <c r="A6">
        <v>2036399</v>
      </c>
      <c r="B6" t="s">
        <v>327</v>
      </c>
      <c r="C6" t="s">
        <v>294</v>
      </c>
      <c r="D6" t="s">
        <v>326</v>
      </c>
      <c r="E6" t="s">
        <v>293</v>
      </c>
      <c r="F6">
        <f>_xlfn.IFNA(VLOOKUP(D6,xg!C$2:N$25,12,FALSE),0)</f>
        <v>0</v>
      </c>
      <c r="G6">
        <f>_xlfn.IFNA(VLOOKUP(D6,odds!B$5:C$28,2,FALSE),0)</f>
        <v>0</v>
      </c>
      <c r="H6">
        <f>_xlfn.IFNA(VLOOKUP(E6,xg!C$2:N$25,12,FALSE),0)</f>
        <v>0</v>
      </c>
      <c r="I6">
        <f>_xlfn.IFNA(VLOOKUP(E6,odds!B$5:C$28,2,FALSE),0)</f>
        <v>0</v>
      </c>
      <c r="J6">
        <v>0</v>
      </c>
      <c r="K6">
        <v>0</v>
      </c>
      <c r="N6">
        <v>0</v>
      </c>
      <c r="O6">
        <v>0</v>
      </c>
      <c r="Q6" s="1" t="s">
        <v>67</v>
      </c>
      <c r="R6" s="1">
        <v>2024</v>
      </c>
      <c r="S6" s="2">
        <v>45178</v>
      </c>
      <c r="T6" s="1" t="s">
        <v>780</v>
      </c>
      <c r="U6" s="1">
        <v>2</v>
      </c>
      <c r="V6" s="1" t="s">
        <v>410</v>
      </c>
      <c r="W6" s="1" t="s">
        <v>387</v>
      </c>
      <c r="AC6" s="1" t="s">
        <v>50</v>
      </c>
      <c r="AD6" s="1" t="s">
        <v>160</v>
      </c>
      <c r="AE6" s="1" t="s">
        <v>369</v>
      </c>
      <c r="AF6" s="1" t="s">
        <v>161</v>
      </c>
      <c r="AG6">
        <v>1026</v>
      </c>
      <c r="AH6" s="1">
        <v>91398</v>
      </c>
      <c r="AI6" s="1" t="s">
        <v>327</v>
      </c>
      <c r="AJ6" s="1">
        <v>3305</v>
      </c>
      <c r="AK6" s="1">
        <v>42.504688999999999</v>
      </c>
      <c r="AL6" s="1">
        <v>1.5174620000000001</v>
      </c>
      <c r="AM6" s="1">
        <v>105</v>
      </c>
      <c r="AN6" s="1">
        <v>67</v>
      </c>
      <c r="AS6" s="1" t="s">
        <v>785</v>
      </c>
      <c r="AT6" s="1" t="s">
        <v>329</v>
      </c>
      <c r="AU6" s="1" t="s">
        <v>438</v>
      </c>
      <c r="AV6" s="1" t="s">
        <v>438</v>
      </c>
      <c r="AW6" s="1" t="s">
        <v>438</v>
      </c>
      <c r="AX6" s="1" t="s">
        <v>438</v>
      </c>
      <c r="AY6" s="1" t="s">
        <v>438</v>
      </c>
      <c r="AZ6" t="s">
        <v>1130</v>
      </c>
      <c r="BA6">
        <v>0</v>
      </c>
      <c r="BB6">
        <f t="shared" si="0"/>
        <v>0</v>
      </c>
    </row>
    <row r="7" spans="1:54" x14ac:dyDescent="0.35">
      <c r="A7">
        <v>2036353</v>
      </c>
      <c r="B7" t="s">
        <v>327</v>
      </c>
      <c r="C7" t="s">
        <v>134</v>
      </c>
      <c r="D7" t="s">
        <v>326</v>
      </c>
      <c r="E7" t="s">
        <v>132</v>
      </c>
      <c r="F7">
        <f>_xlfn.IFNA(VLOOKUP(D7,xg!C$2:N$25,12,FALSE),0)</f>
        <v>0</v>
      </c>
      <c r="G7">
        <f>_xlfn.IFNA(VLOOKUP(D7,odds!B$5:C$28,2,FALSE),0)</f>
        <v>0</v>
      </c>
      <c r="H7">
        <f>_xlfn.IFNA(VLOOKUP(E7,xg!C$2:N$25,12,FALSE),0)</f>
        <v>1.4</v>
      </c>
      <c r="I7">
        <f>_xlfn.IFNA(VLOOKUP(E7,odds!B$5:C$28,2,FALSE),0)</f>
        <v>4995</v>
      </c>
      <c r="J7">
        <v>1</v>
      </c>
      <c r="K7">
        <v>2</v>
      </c>
      <c r="N7">
        <v>1</v>
      </c>
      <c r="O7">
        <v>2</v>
      </c>
      <c r="P7" s="1" t="s">
        <v>132</v>
      </c>
      <c r="Q7" s="1" t="s">
        <v>49</v>
      </c>
      <c r="R7" s="1">
        <v>2024</v>
      </c>
      <c r="S7" s="2">
        <v>45093</v>
      </c>
      <c r="T7" s="1" t="s">
        <v>621</v>
      </c>
      <c r="U7" s="1">
        <v>2</v>
      </c>
      <c r="V7" s="1" t="s">
        <v>410</v>
      </c>
      <c r="W7" s="1" t="s">
        <v>381</v>
      </c>
      <c r="AC7" s="1" t="s">
        <v>50</v>
      </c>
      <c r="AD7" s="1" t="s">
        <v>160</v>
      </c>
      <c r="AE7" s="1" t="s">
        <v>369</v>
      </c>
      <c r="AF7" s="1" t="s">
        <v>161</v>
      </c>
      <c r="AG7">
        <v>2490</v>
      </c>
      <c r="AH7" s="1">
        <v>91398</v>
      </c>
      <c r="AI7" s="1" t="s">
        <v>327</v>
      </c>
      <c r="AJ7" s="1">
        <v>3305</v>
      </c>
      <c r="AK7" s="1">
        <v>42.504688999999999</v>
      </c>
      <c r="AL7" s="1">
        <v>1.5174620000000001</v>
      </c>
      <c r="AM7" s="1">
        <v>105</v>
      </c>
      <c r="AN7" s="1">
        <v>67</v>
      </c>
      <c r="AO7" s="1" t="s">
        <v>626</v>
      </c>
      <c r="AS7" s="1" t="s">
        <v>627</v>
      </c>
      <c r="AT7" s="1" t="s">
        <v>329</v>
      </c>
      <c r="AU7" s="1" t="s">
        <v>438</v>
      </c>
      <c r="AV7" s="1" t="s">
        <v>438</v>
      </c>
      <c r="AW7" s="1" t="s">
        <v>438</v>
      </c>
      <c r="AX7" s="1" t="s">
        <v>438</v>
      </c>
      <c r="AY7" s="1" t="s">
        <v>438</v>
      </c>
      <c r="AZ7" t="s">
        <v>1130</v>
      </c>
      <c r="BA7">
        <v>0</v>
      </c>
      <c r="BB7">
        <f t="shared" si="0"/>
        <v>-1</v>
      </c>
    </row>
    <row r="8" spans="1:54" x14ac:dyDescent="0.35">
      <c r="A8">
        <v>2036309</v>
      </c>
      <c r="B8" t="s">
        <v>327</v>
      </c>
      <c r="C8" t="s">
        <v>64</v>
      </c>
      <c r="D8" t="s">
        <v>326</v>
      </c>
      <c r="E8" t="s">
        <v>62</v>
      </c>
      <c r="F8">
        <f>_xlfn.IFNA(VLOOKUP(D8,xg!C$2:N$25,12,FALSE),0)</f>
        <v>0</v>
      </c>
      <c r="G8">
        <f>_xlfn.IFNA(VLOOKUP(D8,odds!B$5:C$28,2,FALSE),0)</f>
        <v>0</v>
      </c>
      <c r="H8">
        <f>_xlfn.IFNA(VLOOKUP(E8,xg!C$2:N$25,12,FALSE),0)</f>
        <v>0.3</v>
      </c>
      <c r="I8">
        <f>_xlfn.IFNA(VLOOKUP(E8,odds!B$5:C$28,2,FALSE),0)</f>
        <v>12509</v>
      </c>
      <c r="J8">
        <v>0</v>
      </c>
      <c r="K8">
        <v>2</v>
      </c>
      <c r="N8">
        <v>0</v>
      </c>
      <c r="O8">
        <v>2</v>
      </c>
      <c r="P8" s="1" t="s">
        <v>62</v>
      </c>
      <c r="Q8" s="1" t="s">
        <v>49</v>
      </c>
      <c r="R8" s="1">
        <v>2024</v>
      </c>
      <c r="S8" s="2">
        <v>45010</v>
      </c>
      <c r="T8" s="1" t="s">
        <v>546</v>
      </c>
      <c r="U8" s="1">
        <v>1</v>
      </c>
      <c r="V8" s="1" t="s">
        <v>410</v>
      </c>
      <c r="W8" s="1" t="s">
        <v>368</v>
      </c>
      <c r="AC8" s="1" t="s">
        <v>50</v>
      </c>
      <c r="AD8" s="1" t="s">
        <v>160</v>
      </c>
      <c r="AE8" s="1" t="s">
        <v>369</v>
      </c>
      <c r="AF8" s="1" t="s">
        <v>161</v>
      </c>
      <c r="AG8">
        <v>2927</v>
      </c>
      <c r="AH8" s="1">
        <v>91398</v>
      </c>
      <c r="AI8" s="1" t="s">
        <v>327</v>
      </c>
      <c r="AJ8" s="1">
        <v>3305</v>
      </c>
      <c r="AK8" s="1">
        <v>42.504688999999999</v>
      </c>
      <c r="AL8" s="1">
        <v>1.5174620000000001</v>
      </c>
      <c r="AM8" s="1">
        <v>105</v>
      </c>
      <c r="AN8" s="1">
        <v>67</v>
      </c>
      <c r="AO8" s="1" t="s">
        <v>547</v>
      </c>
      <c r="AR8" s="1" t="s">
        <v>548</v>
      </c>
      <c r="AS8" s="1" t="s">
        <v>549</v>
      </c>
      <c r="AT8" s="1" t="s">
        <v>329</v>
      </c>
      <c r="AU8" s="1" t="s">
        <v>438</v>
      </c>
      <c r="AV8" s="1" t="s">
        <v>438</v>
      </c>
      <c r="AW8" s="1" t="s">
        <v>438</v>
      </c>
      <c r="AX8" s="1" t="s">
        <v>438</v>
      </c>
      <c r="AY8" s="1" t="s">
        <v>438</v>
      </c>
      <c r="AZ8" t="s">
        <v>1130</v>
      </c>
      <c r="BA8">
        <v>0</v>
      </c>
      <c r="BB8">
        <f t="shared" si="0"/>
        <v>-2</v>
      </c>
    </row>
    <row r="9" spans="1:54" x14ac:dyDescent="0.35">
      <c r="A9">
        <v>2036515</v>
      </c>
      <c r="B9" t="s">
        <v>327</v>
      </c>
      <c r="C9" t="s">
        <v>286</v>
      </c>
      <c r="D9" t="s">
        <v>326</v>
      </c>
      <c r="E9" t="s">
        <v>285</v>
      </c>
      <c r="F9">
        <f>_xlfn.IFNA(VLOOKUP(D9,xg!C$2:N$25,12,FALSE),0)</f>
        <v>0</v>
      </c>
      <c r="G9">
        <f>_xlfn.IFNA(VLOOKUP(D9,odds!B$5:C$28,2,FALSE),0)</f>
        <v>0</v>
      </c>
      <c r="H9">
        <f>_xlfn.IFNA(VLOOKUP(E9,xg!C$2:N$25,12,FALSE),0)</f>
        <v>0</v>
      </c>
      <c r="I9">
        <f>_xlfn.IFNA(VLOOKUP(E9,odds!B$5:C$28,2,FALSE),0)</f>
        <v>0</v>
      </c>
      <c r="J9">
        <v>0</v>
      </c>
      <c r="K9">
        <v>2</v>
      </c>
      <c r="N9">
        <v>0</v>
      </c>
      <c r="O9">
        <v>2</v>
      </c>
      <c r="P9" s="1" t="s">
        <v>285</v>
      </c>
      <c r="Q9" s="1" t="s">
        <v>49</v>
      </c>
      <c r="R9" s="1">
        <v>2024</v>
      </c>
      <c r="S9" s="2">
        <v>45251</v>
      </c>
      <c r="T9" s="1" t="s">
        <v>1086</v>
      </c>
      <c r="U9" s="1">
        <v>1</v>
      </c>
      <c r="V9" s="1" t="s">
        <v>410</v>
      </c>
      <c r="W9" s="1" t="s">
        <v>396</v>
      </c>
      <c r="AC9" s="1" t="s">
        <v>50</v>
      </c>
      <c r="AD9" s="1" t="s">
        <v>160</v>
      </c>
      <c r="AE9" s="1" t="s">
        <v>369</v>
      </c>
      <c r="AF9" s="1" t="s">
        <v>161</v>
      </c>
      <c r="AG9">
        <v>568</v>
      </c>
      <c r="AH9" s="1">
        <v>91398</v>
      </c>
      <c r="AI9" s="1" t="s">
        <v>327</v>
      </c>
      <c r="AJ9" s="1">
        <v>3305</v>
      </c>
      <c r="AK9" s="1">
        <v>42.504688999999999</v>
      </c>
      <c r="AL9" s="1">
        <v>1.5174620000000001</v>
      </c>
      <c r="AM9" s="1">
        <v>105</v>
      </c>
      <c r="AN9" s="1">
        <v>67</v>
      </c>
      <c r="AO9" s="1" t="s">
        <v>1099</v>
      </c>
      <c r="AS9" s="1" t="s">
        <v>1100</v>
      </c>
      <c r="AT9" s="1" t="s">
        <v>329</v>
      </c>
      <c r="AU9" s="1" t="s">
        <v>438</v>
      </c>
      <c r="AV9" s="1" t="s">
        <v>438</v>
      </c>
      <c r="AW9" s="1" t="s">
        <v>438</v>
      </c>
      <c r="AX9" s="1" t="s">
        <v>438</v>
      </c>
      <c r="AY9" s="1" t="s">
        <v>438</v>
      </c>
      <c r="AZ9" t="s">
        <v>1130</v>
      </c>
      <c r="BA9">
        <v>0</v>
      </c>
      <c r="BB9">
        <f t="shared" si="0"/>
        <v>-2</v>
      </c>
    </row>
    <row r="10" spans="1:54" x14ac:dyDescent="0.35">
      <c r="A10">
        <v>2036446</v>
      </c>
      <c r="B10" t="s">
        <v>327</v>
      </c>
      <c r="C10" t="s">
        <v>471</v>
      </c>
      <c r="D10" t="s">
        <v>326</v>
      </c>
      <c r="E10" t="s">
        <v>470</v>
      </c>
      <c r="F10">
        <f>_xlfn.IFNA(VLOOKUP(D10,xg!C$2:N$25,12,FALSE),0)</f>
        <v>0</v>
      </c>
      <c r="G10">
        <f>_xlfn.IFNA(VLOOKUP(D10,odds!B$5:C$28,2,FALSE),0)</f>
        <v>0</v>
      </c>
      <c r="H10">
        <f>_xlfn.IFNA(VLOOKUP(E10,xg!C$2:N$25,12,FALSE),0)</f>
        <v>0</v>
      </c>
      <c r="I10">
        <f>_xlfn.IFNA(VLOOKUP(E10,odds!B$5:C$28,2,FALSE),0)</f>
        <v>0</v>
      </c>
      <c r="J10">
        <v>0</v>
      </c>
      <c r="K10">
        <v>3</v>
      </c>
      <c r="N10">
        <v>0</v>
      </c>
      <c r="O10">
        <v>3</v>
      </c>
      <c r="P10" s="1" t="s">
        <v>470</v>
      </c>
      <c r="Q10" s="1" t="s">
        <v>49</v>
      </c>
      <c r="R10" s="1">
        <v>2024</v>
      </c>
      <c r="S10" s="2">
        <v>45211</v>
      </c>
      <c r="T10" s="1" t="s">
        <v>849</v>
      </c>
      <c r="U10" s="1">
        <v>2</v>
      </c>
      <c r="V10" s="1" t="s">
        <v>410</v>
      </c>
      <c r="W10" s="1" t="s">
        <v>389</v>
      </c>
      <c r="AC10" s="1" t="s">
        <v>50</v>
      </c>
      <c r="AD10" s="1" t="s">
        <v>160</v>
      </c>
      <c r="AE10" s="1" t="s">
        <v>369</v>
      </c>
      <c r="AF10" s="1" t="s">
        <v>161</v>
      </c>
      <c r="AG10">
        <v>1207</v>
      </c>
      <c r="AH10" s="1">
        <v>91398</v>
      </c>
      <c r="AI10" s="1" t="s">
        <v>327</v>
      </c>
      <c r="AJ10" s="1">
        <v>3305</v>
      </c>
      <c r="AK10" s="1">
        <v>42.504688999999999</v>
      </c>
      <c r="AL10" s="1">
        <v>1.5174620000000001</v>
      </c>
      <c r="AM10" s="1">
        <v>105</v>
      </c>
      <c r="AN10" s="1">
        <v>67</v>
      </c>
      <c r="AO10" s="1" t="s">
        <v>851</v>
      </c>
      <c r="AS10" s="1" t="s">
        <v>852</v>
      </c>
      <c r="AT10" s="1" t="s">
        <v>329</v>
      </c>
      <c r="AU10" s="1" t="s">
        <v>438</v>
      </c>
      <c r="AV10" s="1" t="s">
        <v>438</v>
      </c>
      <c r="AW10" s="1" t="s">
        <v>438</v>
      </c>
      <c r="AX10" s="1" t="s">
        <v>438</v>
      </c>
      <c r="AY10" s="1" t="s">
        <v>438</v>
      </c>
      <c r="AZ10" t="s">
        <v>1130</v>
      </c>
      <c r="BA10">
        <v>0</v>
      </c>
      <c r="BB10">
        <f t="shared" si="0"/>
        <v>-3</v>
      </c>
    </row>
    <row r="11" spans="1:54" x14ac:dyDescent="0.35">
      <c r="A11">
        <v>2036365</v>
      </c>
      <c r="B11" t="s">
        <v>235</v>
      </c>
      <c r="C11" t="s">
        <v>296</v>
      </c>
      <c r="D11" t="s">
        <v>292</v>
      </c>
      <c r="E11" t="s">
        <v>295</v>
      </c>
      <c r="F11">
        <f>_xlfn.IFNA(VLOOKUP(D11,xg!C$2:N$25,12,FALSE),0)</f>
        <v>0</v>
      </c>
      <c r="G11">
        <f>_xlfn.IFNA(VLOOKUP(D11,odds!B$5:C$28,2,FALSE),0)</f>
        <v>0</v>
      </c>
      <c r="H11">
        <f>_xlfn.IFNA(VLOOKUP(E11,xg!C$2:N$25,12,FALSE),0)</f>
        <v>0</v>
      </c>
      <c r="I11">
        <f>_xlfn.IFNA(VLOOKUP(E11,odds!B$5:C$28,2,FALSE),0)</f>
        <v>0</v>
      </c>
      <c r="J11">
        <v>2</v>
      </c>
      <c r="K11">
        <v>1</v>
      </c>
      <c r="N11">
        <v>2</v>
      </c>
      <c r="O11">
        <v>1</v>
      </c>
      <c r="P11" s="1" t="s">
        <v>292</v>
      </c>
      <c r="Q11" s="1" t="s">
        <v>49</v>
      </c>
      <c r="R11" s="1">
        <v>2024</v>
      </c>
      <c r="S11" s="2">
        <v>45096</v>
      </c>
      <c r="T11" s="1" t="s">
        <v>696</v>
      </c>
      <c r="U11" s="1">
        <v>4</v>
      </c>
      <c r="V11" s="1" t="s">
        <v>376</v>
      </c>
      <c r="W11" s="1" t="s">
        <v>386</v>
      </c>
      <c r="AC11" s="1" t="s">
        <v>50</v>
      </c>
      <c r="AD11" s="1" t="s">
        <v>160</v>
      </c>
      <c r="AE11" s="1" t="s">
        <v>369</v>
      </c>
      <c r="AF11" s="1" t="s">
        <v>161</v>
      </c>
      <c r="AG11">
        <v>13450</v>
      </c>
      <c r="AH11" s="1">
        <v>78014</v>
      </c>
      <c r="AI11" s="1" t="s">
        <v>235</v>
      </c>
      <c r="AJ11" s="1">
        <v>14527</v>
      </c>
      <c r="AK11" s="1">
        <v>40.171930600000003</v>
      </c>
      <c r="AL11" s="1">
        <v>44.525680600000001</v>
      </c>
      <c r="AM11" s="1">
        <v>105</v>
      </c>
      <c r="AN11" s="1">
        <v>68</v>
      </c>
      <c r="AO11" s="1" t="s">
        <v>702</v>
      </c>
      <c r="AS11" s="1" t="s">
        <v>703</v>
      </c>
      <c r="AT11" s="1" t="s">
        <v>236</v>
      </c>
      <c r="AU11" s="1" t="s">
        <v>347</v>
      </c>
      <c r="AV11" s="1" t="s">
        <v>347</v>
      </c>
      <c r="AW11" s="1" t="s">
        <v>347</v>
      </c>
      <c r="AX11" s="1" t="s">
        <v>347</v>
      </c>
      <c r="AY11" s="1" t="s">
        <v>347</v>
      </c>
      <c r="AZ11" t="s">
        <v>1130</v>
      </c>
      <c r="BA11">
        <v>0</v>
      </c>
      <c r="BB11">
        <f t="shared" si="0"/>
        <v>1</v>
      </c>
    </row>
    <row r="12" spans="1:54" x14ac:dyDescent="0.35">
      <c r="A12">
        <v>2036481</v>
      </c>
      <c r="B12" t="s">
        <v>235</v>
      </c>
      <c r="C12" t="s">
        <v>130</v>
      </c>
      <c r="D12" t="s">
        <v>292</v>
      </c>
      <c r="E12" t="s">
        <v>129</v>
      </c>
      <c r="F12">
        <f>_xlfn.IFNA(VLOOKUP(D12,xg!C$2:N$25,12,FALSE),0)</f>
        <v>0</v>
      </c>
      <c r="G12">
        <f>_xlfn.IFNA(VLOOKUP(D12,odds!B$5:C$28,2,FALSE),0)</f>
        <v>0</v>
      </c>
      <c r="H12">
        <f>_xlfn.IFNA(VLOOKUP(E12,xg!C$2:N$25,12,FALSE),0)</f>
        <v>0</v>
      </c>
      <c r="I12">
        <f>_xlfn.IFNA(VLOOKUP(E12,odds!B$5:C$28,2,FALSE),0)</f>
        <v>0</v>
      </c>
      <c r="J12">
        <v>1</v>
      </c>
      <c r="K12">
        <v>1</v>
      </c>
      <c r="N12">
        <v>1</v>
      </c>
      <c r="O12">
        <v>1</v>
      </c>
      <c r="Q12" s="1" t="s">
        <v>67</v>
      </c>
      <c r="R12" s="1">
        <v>2024</v>
      </c>
      <c r="S12" s="2">
        <v>45248</v>
      </c>
      <c r="T12" s="1" t="s">
        <v>1040</v>
      </c>
      <c r="U12" s="1">
        <v>4</v>
      </c>
      <c r="V12" s="1" t="s">
        <v>376</v>
      </c>
      <c r="W12" s="1" t="s">
        <v>392</v>
      </c>
      <c r="AC12" s="1" t="s">
        <v>50</v>
      </c>
      <c r="AD12" s="1" t="s">
        <v>160</v>
      </c>
      <c r="AE12" s="1" t="s">
        <v>369</v>
      </c>
      <c r="AF12" s="1" t="s">
        <v>161</v>
      </c>
      <c r="AG12">
        <v>14271</v>
      </c>
      <c r="AH12" s="1">
        <v>78014</v>
      </c>
      <c r="AI12" s="1" t="s">
        <v>235</v>
      </c>
      <c r="AJ12" s="1">
        <v>14527</v>
      </c>
      <c r="AK12" s="1">
        <v>40.171930600000003</v>
      </c>
      <c r="AL12" s="1">
        <v>44.525680600000001</v>
      </c>
      <c r="AM12" s="1">
        <v>105</v>
      </c>
      <c r="AN12" s="1">
        <v>68</v>
      </c>
      <c r="AO12" s="1" t="s">
        <v>1041</v>
      </c>
      <c r="AS12" s="1" t="s">
        <v>1042</v>
      </c>
      <c r="AT12" s="1" t="s">
        <v>236</v>
      </c>
      <c r="AU12" s="1" t="s">
        <v>347</v>
      </c>
      <c r="AV12" s="1" t="s">
        <v>347</v>
      </c>
      <c r="AW12" s="1" t="s">
        <v>347</v>
      </c>
      <c r="AX12" s="1" t="s">
        <v>347</v>
      </c>
      <c r="AY12" s="1" t="s">
        <v>347</v>
      </c>
      <c r="AZ12" t="s">
        <v>1130</v>
      </c>
      <c r="BA12">
        <v>0</v>
      </c>
      <c r="BB12">
        <f t="shared" si="0"/>
        <v>0</v>
      </c>
    </row>
    <row r="13" spans="1:54" x14ac:dyDescent="0.35">
      <c r="A13">
        <v>2036296</v>
      </c>
      <c r="B13" t="s">
        <v>235</v>
      </c>
      <c r="C13" t="s">
        <v>65</v>
      </c>
      <c r="D13" t="s">
        <v>292</v>
      </c>
      <c r="E13" t="s">
        <v>2117</v>
      </c>
      <c r="F13">
        <f>_xlfn.IFNA(VLOOKUP(D13,xg!C$2:N$25,12,FALSE),0)</f>
        <v>0</v>
      </c>
      <c r="G13">
        <f>_xlfn.IFNA(VLOOKUP(D13,odds!B$5:C$28,2,FALSE),0)</f>
        <v>0</v>
      </c>
      <c r="H13">
        <f>_xlfn.IFNA(VLOOKUP(E13,xg!C$2:N$25,12,FALSE),0)</f>
        <v>1.7</v>
      </c>
      <c r="I13">
        <f>_xlfn.IFNA(VLOOKUP(E13,odds!B$5:C$28,2,FALSE),0)</f>
        <v>5515</v>
      </c>
      <c r="J13">
        <v>1</v>
      </c>
      <c r="K13">
        <v>2</v>
      </c>
      <c r="N13">
        <v>1</v>
      </c>
      <c r="O13">
        <v>2</v>
      </c>
      <c r="P13" s="1" t="s">
        <v>542</v>
      </c>
      <c r="Q13" s="1" t="s">
        <v>49</v>
      </c>
      <c r="R13" s="1">
        <v>2024</v>
      </c>
      <c r="S13" s="2">
        <v>45010</v>
      </c>
      <c r="T13" s="1" t="s">
        <v>543</v>
      </c>
      <c r="U13" s="1">
        <v>4</v>
      </c>
      <c r="V13" s="1" t="s">
        <v>376</v>
      </c>
      <c r="W13" s="1" t="s">
        <v>368</v>
      </c>
      <c r="AC13" s="1" t="s">
        <v>50</v>
      </c>
      <c r="AD13" s="1" t="s">
        <v>160</v>
      </c>
      <c r="AE13" s="1" t="s">
        <v>369</v>
      </c>
      <c r="AF13" s="1" t="s">
        <v>161</v>
      </c>
      <c r="AG13">
        <v>14125</v>
      </c>
      <c r="AH13" s="1">
        <v>78014</v>
      </c>
      <c r="AI13" s="1" t="s">
        <v>235</v>
      </c>
      <c r="AJ13" s="1">
        <v>14527</v>
      </c>
      <c r="AK13" s="1">
        <v>40.171930600000003</v>
      </c>
      <c r="AL13" s="1">
        <v>44.525680600000001</v>
      </c>
      <c r="AM13" s="1">
        <v>105</v>
      </c>
      <c r="AN13" s="1">
        <v>68</v>
      </c>
      <c r="AO13" s="1" t="s">
        <v>544</v>
      </c>
      <c r="AS13" s="1" t="s">
        <v>545</v>
      </c>
      <c r="AT13" s="1" t="s">
        <v>236</v>
      </c>
      <c r="AU13" s="1" t="s">
        <v>347</v>
      </c>
      <c r="AV13" s="1" t="s">
        <v>347</v>
      </c>
      <c r="AW13" s="1" t="s">
        <v>347</v>
      </c>
      <c r="AX13" s="1" t="s">
        <v>347</v>
      </c>
      <c r="AY13" s="1" t="s">
        <v>347</v>
      </c>
      <c r="AZ13" t="s">
        <v>1130</v>
      </c>
      <c r="BA13">
        <v>0</v>
      </c>
      <c r="BB13">
        <f t="shared" si="0"/>
        <v>-1</v>
      </c>
    </row>
    <row r="14" spans="1:54" x14ac:dyDescent="0.35">
      <c r="A14">
        <v>2036411</v>
      </c>
      <c r="B14" t="s">
        <v>235</v>
      </c>
      <c r="C14" t="s">
        <v>201</v>
      </c>
      <c r="D14" t="s">
        <v>292</v>
      </c>
      <c r="E14" t="s">
        <v>282</v>
      </c>
      <c r="F14">
        <f>_xlfn.IFNA(VLOOKUP(D14,xg!C$2:N$25,12,FALSE),0)</f>
        <v>0</v>
      </c>
      <c r="G14">
        <f>_xlfn.IFNA(VLOOKUP(D14,odds!B$5:C$28,2,FALSE),0)</f>
        <v>0</v>
      </c>
      <c r="H14">
        <f>_xlfn.IFNA(VLOOKUP(E14,xg!C$2:N$25,12,FALSE),0)</f>
        <v>1.3</v>
      </c>
      <c r="I14">
        <f>_xlfn.IFNA(VLOOKUP(E14,odds!B$5:C$28,2,FALSE),0)</f>
        <v>9340</v>
      </c>
      <c r="J14">
        <v>0</v>
      </c>
      <c r="K14">
        <v>1</v>
      </c>
      <c r="N14">
        <v>0</v>
      </c>
      <c r="O14">
        <v>1</v>
      </c>
      <c r="P14" s="1" t="s">
        <v>282</v>
      </c>
      <c r="Q14" s="1" t="s">
        <v>49</v>
      </c>
      <c r="R14" s="1">
        <v>2024</v>
      </c>
      <c r="S14" s="2">
        <v>45180</v>
      </c>
      <c r="T14" s="1" t="s">
        <v>819</v>
      </c>
      <c r="U14" s="1">
        <v>4</v>
      </c>
      <c r="V14" s="1" t="s">
        <v>376</v>
      </c>
      <c r="W14" s="1" t="s">
        <v>388</v>
      </c>
      <c r="AC14" s="1" t="s">
        <v>50</v>
      </c>
      <c r="AD14" s="1" t="s">
        <v>160</v>
      </c>
      <c r="AE14" s="1" t="s">
        <v>369</v>
      </c>
      <c r="AF14" s="1" t="s">
        <v>161</v>
      </c>
      <c r="AG14">
        <v>14233</v>
      </c>
      <c r="AH14" s="1">
        <v>78014</v>
      </c>
      <c r="AI14" s="1" t="s">
        <v>235</v>
      </c>
      <c r="AJ14" s="1">
        <v>14527</v>
      </c>
      <c r="AK14" s="1">
        <v>40.171930600000003</v>
      </c>
      <c r="AL14" s="1">
        <v>44.525680600000001</v>
      </c>
      <c r="AM14" s="1">
        <v>105</v>
      </c>
      <c r="AN14" s="1">
        <v>68</v>
      </c>
      <c r="AO14" s="1" t="s">
        <v>820</v>
      </c>
      <c r="AS14" s="1" t="s">
        <v>821</v>
      </c>
      <c r="AT14" s="1" t="s">
        <v>236</v>
      </c>
      <c r="AU14" s="1" t="s">
        <v>347</v>
      </c>
      <c r="AV14" s="1" t="s">
        <v>347</v>
      </c>
      <c r="AW14" s="1" t="s">
        <v>347</v>
      </c>
      <c r="AX14" s="1" t="s">
        <v>347</v>
      </c>
      <c r="AY14" s="1" t="s">
        <v>347</v>
      </c>
      <c r="AZ14" t="s">
        <v>1130</v>
      </c>
      <c r="BA14">
        <v>0</v>
      </c>
      <c r="BB14">
        <f t="shared" si="0"/>
        <v>-1</v>
      </c>
    </row>
    <row r="15" spans="1:54" x14ac:dyDescent="0.35">
      <c r="A15">
        <v>2036301</v>
      </c>
      <c r="B15" t="s">
        <v>79</v>
      </c>
      <c r="C15" t="s">
        <v>308</v>
      </c>
      <c r="D15" t="s">
        <v>77</v>
      </c>
      <c r="E15" t="s">
        <v>307</v>
      </c>
      <c r="F15">
        <f>_xlfn.IFNA(VLOOKUP(D15,xg!C$2:N$25,12,FALSE),0)</f>
        <v>-1.2</v>
      </c>
      <c r="G15">
        <f>_xlfn.IFNA(VLOOKUP(D15,odds!B$5:C$28,2,FALSE),0)</f>
        <v>6048</v>
      </c>
      <c r="H15">
        <f>_xlfn.IFNA(VLOOKUP(E15,xg!C$2:N$25,12,FALSE),0)</f>
        <v>0</v>
      </c>
      <c r="I15">
        <f>_xlfn.IFNA(VLOOKUP(E15,odds!B$5:C$28,2,FALSE),0)</f>
        <v>0</v>
      </c>
      <c r="J15">
        <v>4</v>
      </c>
      <c r="K15">
        <v>1</v>
      </c>
      <c r="N15">
        <v>4</v>
      </c>
      <c r="O15">
        <v>1</v>
      </c>
      <c r="P15" s="1" t="s">
        <v>77</v>
      </c>
      <c r="Q15" s="1" t="s">
        <v>49</v>
      </c>
      <c r="R15" s="1">
        <v>2024</v>
      </c>
      <c r="S15" s="2">
        <v>45009</v>
      </c>
      <c r="T15" s="1" t="s">
        <v>520</v>
      </c>
      <c r="U15" s="1">
        <v>1</v>
      </c>
      <c r="V15" s="1" t="s">
        <v>375</v>
      </c>
      <c r="W15" s="1" t="s">
        <v>368</v>
      </c>
      <c r="AC15" s="1" t="s">
        <v>50</v>
      </c>
      <c r="AD15" s="1" t="s">
        <v>160</v>
      </c>
      <c r="AE15" s="1" t="s">
        <v>369</v>
      </c>
      <c r="AF15" s="1" t="s">
        <v>161</v>
      </c>
      <c r="AG15">
        <v>16500</v>
      </c>
      <c r="AH15" s="1">
        <v>250005080</v>
      </c>
      <c r="AI15" s="1" t="s">
        <v>79</v>
      </c>
      <c r="AJ15" s="1">
        <v>17091</v>
      </c>
      <c r="AK15" s="1">
        <v>48.292726000000002</v>
      </c>
      <c r="AL15" s="1">
        <v>14.275684</v>
      </c>
      <c r="AM15" s="1">
        <v>105</v>
      </c>
      <c r="AN15" s="1">
        <v>68</v>
      </c>
      <c r="AO15" s="1" t="s">
        <v>532</v>
      </c>
      <c r="AS15" s="1" t="s">
        <v>533</v>
      </c>
      <c r="AT15" s="1" t="s">
        <v>209</v>
      </c>
      <c r="AU15" s="1" t="s">
        <v>210</v>
      </c>
      <c r="AV15" s="1" t="s">
        <v>534</v>
      </c>
      <c r="AW15" s="1" t="s">
        <v>534</v>
      </c>
      <c r="AX15" s="1" t="s">
        <v>535</v>
      </c>
      <c r="AY15" s="1" t="s">
        <v>210</v>
      </c>
      <c r="AZ15" t="s">
        <v>1130</v>
      </c>
      <c r="BA15">
        <v>0</v>
      </c>
      <c r="BB15">
        <f t="shared" si="0"/>
        <v>3</v>
      </c>
    </row>
    <row r="16" spans="1:54" x14ac:dyDescent="0.35">
      <c r="A16">
        <v>2036369</v>
      </c>
      <c r="B16" t="s">
        <v>79</v>
      </c>
      <c r="C16" t="s">
        <v>116</v>
      </c>
      <c r="D16" t="s">
        <v>77</v>
      </c>
      <c r="E16" t="s">
        <v>115</v>
      </c>
      <c r="F16">
        <f>_xlfn.IFNA(VLOOKUP(D16,xg!C$2:N$25,12,FALSE),0)</f>
        <v>-1.2</v>
      </c>
      <c r="G16">
        <f>_xlfn.IFNA(VLOOKUP(D16,odds!B$5:C$28,2,FALSE),0)</f>
        <v>6048</v>
      </c>
      <c r="H16">
        <f>_xlfn.IFNA(VLOOKUP(E16,xg!C$2:N$25,12,FALSE),0)</f>
        <v>0</v>
      </c>
      <c r="I16">
        <f>_xlfn.IFNA(VLOOKUP(E16,odds!B$5:C$28,2,FALSE),0)</f>
        <v>0</v>
      </c>
      <c r="J16">
        <v>2</v>
      </c>
      <c r="K16">
        <v>0</v>
      </c>
      <c r="N16">
        <v>2</v>
      </c>
      <c r="O16">
        <v>0</v>
      </c>
      <c r="P16" s="1" t="s">
        <v>77</v>
      </c>
      <c r="Q16" s="1" t="s">
        <v>49</v>
      </c>
      <c r="R16" s="1">
        <v>2024</v>
      </c>
      <c r="S16" s="2">
        <v>45097</v>
      </c>
      <c r="T16" s="1" t="s">
        <v>710</v>
      </c>
      <c r="U16" s="1">
        <v>2</v>
      </c>
      <c r="V16" s="1" t="s">
        <v>375</v>
      </c>
      <c r="W16" s="1" t="s">
        <v>386</v>
      </c>
      <c r="AC16" s="1" t="s">
        <v>50</v>
      </c>
      <c r="AD16" s="1" t="s">
        <v>160</v>
      </c>
      <c r="AE16" s="1" t="s">
        <v>369</v>
      </c>
      <c r="AF16" s="1" t="s">
        <v>161</v>
      </c>
      <c r="AG16">
        <v>46300</v>
      </c>
      <c r="AH16" s="1">
        <v>62085</v>
      </c>
      <c r="AI16" s="1" t="s">
        <v>79</v>
      </c>
      <c r="AJ16" s="1">
        <v>49898</v>
      </c>
      <c r="AK16" s="1">
        <v>48.207188899999998</v>
      </c>
      <c r="AL16" s="1">
        <v>16.420508300000002</v>
      </c>
      <c r="AM16" s="1">
        <v>105</v>
      </c>
      <c r="AN16" s="1">
        <v>68</v>
      </c>
      <c r="AO16" s="1" t="s">
        <v>723</v>
      </c>
      <c r="AS16" s="1" t="s">
        <v>724</v>
      </c>
      <c r="AT16" s="1" t="s">
        <v>95</v>
      </c>
      <c r="AU16" s="1" t="s">
        <v>96</v>
      </c>
      <c r="AV16" s="1" t="s">
        <v>96</v>
      </c>
      <c r="AW16" s="1" t="s">
        <v>96</v>
      </c>
      <c r="AX16" s="1" t="s">
        <v>96</v>
      </c>
      <c r="AY16" s="1" t="s">
        <v>96</v>
      </c>
      <c r="AZ16" t="s">
        <v>1130</v>
      </c>
      <c r="BA16">
        <v>0</v>
      </c>
      <c r="BB16">
        <f t="shared" si="0"/>
        <v>2</v>
      </c>
    </row>
    <row r="17" spans="1:54" x14ac:dyDescent="0.35">
      <c r="A17">
        <v>2036324</v>
      </c>
      <c r="B17" t="s">
        <v>79</v>
      </c>
      <c r="C17" t="s">
        <v>283</v>
      </c>
      <c r="D17" t="s">
        <v>77</v>
      </c>
      <c r="E17" t="s">
        <v>281</v>
      </c>
      <c r="F17">
        <f>_xlfn.IFNA(VLOOKUP(D17,xg!C$2:N$25,12,FALSE),0)</f>
        <v>-1.2</v>
      </c>
      <c r="G17">
        <f>_xlfn.IFNA(VLOOKUP(D17,odds!B$5:C$28,2,FALSE),0)</f>
        <v>6048</v>
      </c>
      <c r="H17">
        <f>_xlfn.IFNA(VLOOKUP(E17,xg!C$2:N$25,12,FALSE),0)</f>
        <v>0</v>
      </c>
      <c r="I17">
        <f>_xlfn.IFNA(VLOOKUP(E17,odds!B$5:C$28,2,FALSE),0)</f>
        <v>0</v>
      </c>
      <c r="J17">
        <v>2</v>
      </c>
      <c r="K17">
        <v>1</v>
      </c>
      <c r="N17">
        <v>2</v>
      </c>
      <c r="O17">
        <v>1</v>
      </c>
      <c r="P17" s="1" t="s">
        <v>77</v>
      </c>
      <c r="Q17" s="1" t="s">
        <v>49</v>
      </c>
      <c r="R17" s="1">
        <v>2024</v>
      </c>
      <c r="S17" s="2">
        <v>45012</v>
      </c>
      <c r="T17" s="1" t="s">
        <v>580</v>
      </c>
      <c r="U17" s="1">
        <v>2</v>
      </c>
      <c r="V17" s="1" t="s">
        <v>375</v>
      </c>
      <c r="W17" s="1" t="s">
        <v>374</v>
      </c>
      <c r="AC17" s="1" t="s">
        <v>50</v>
      </c>
      <c r="AD17" s="1" t="s">
        <v>160</v>
      </c>
      <c r="AE17" s="1" t="s">
        <v>369</v>
      </c>
      <c r="AF17" s="1" t="s">
        <v>161</v>
      </c>
      <c r="AG17">
        <v>16500</v>
      </c>
      <c r="AH17" s="1">
        <v>250005080</v>
      </c>
      <c r="AI17" s="1" t="s">
        <v>79</v>
      </c>
      <c r="AJ17" s="1">
        <v>17091</v>
      </c>
      <c r="AK17" s="1">
        <v>48.292726000000002</v>
      </c>
      <c r="AL17" s="1">
        <v>14.275684</v>
      </c>
      <c r="AM17" s="1">
        <v>105</v>
      </c>
      <c r="AN17" s="1">
        <v>68</v>
      </c>
      <c r="AO17" s="1" t="s">
        <v>585</v>
      </c>
      <c r="AP17" s="1" t="s">
        <v>586</v>
      </c>
      <c r="AS17" s="1" t="s">
        <v>587</v>
      </c>
      <c r="AT17" s="1" t="s">
        <v>209</v>
      </c>
      <c r="AU17" s="1" t="s">
        <v>210</v>
      </c>
      <c r="AV17" s="1" t="s">
        <v>534</v>
      </c>
      <c r="AW17" s="1" t="s">
        <v>534</v>
      </c>
      <c r="AX17" s="1" t="s">
        <v>535</v>
      </c>
      <c r="AY17" s="1" t="s">
        <v>210</v>
      </c>
      <c r="AZ17" t="s">
        <v>1130</v>
      </c>
      <c r="BA17">
        <v>0</v>
      </c>
      <c r="BB17">
        <f t="shared" si="0"/>
        <v>1</v>
      </c>
    </row>
    <row r="18" spans="1:54" x14ac:dyDescent="0.35">
      <c r="A18">
        <v>2036438</v>
      </c>
      <c r="B18" t="s">
        <v>79</v>
      </c>
      <c r="C18" t="s">
        <v>128</v>
      </c>
      <c r="D18" t="s">
        <v>77</v>
      </c>
      <c r="E18" t="s">
        <v>127</v>
      </c>
      <c r="F18">
        <f>_xlfn.IFNA(VLOOKUP(D18,xg!C$2:N$25,12,FALSE),0)</f>
        <v>-1.2</v>
      </c>
      <c r="G18">
        <f>_xlfn.IFNA(VLOOKUP(D18,odds!B$5:C$28,2,FALSE),0)</f>
        <v>6048</v>
      </c>
      <c r="H18">
        <f>_xlfn.IFNA(VLOOKUP(E18,xg!C$2:N$25,12,FALSE),0)</f>
        <v>1.1000000000000001</v>
      </c>
      <c r="I18">
        <f>_xlfn.IFNA(VLOOKUP(E18,odds!B$5:C$28,2,FALSE),0)</f>
        <v>2488</v>
      </c>
      <c r="J18">
        <v>2</v>
      </c>
      <c r="K18">
        <v>3</v>
      </c>
      <c r="N18">
        <v>2</v>
      </c>
      <c r="O18">
        <v>3</v>
      </c>
      <c r="P18" s="1" t="s">
        <v>127</v>
      </c>
      <c r="Q18" s="1" t="s">
        <v>49</v>
      </c>
      <c r="R18" s="1">
        <v>2024</v>
      </c>
      <c r="S18" s="2">
        <v>45212</v>
      </c>
      <c r="T18" s="1" t="s">
        <v>874</v>
      </c>
      <c r="U18" s="1">
        <v>2</v>
      </c>
      <c r="V18" s="1" t="s">
        <v>375</v>
      </c>
      <c r="W18" s="1" t="s">
        <v>389</v>
      </c>
      <c r="AC18" s="1" t="s">
        <v>50</v>
      </c>
      <c r="AD18" s="1" t="s">
        <v>160</v>
      </c>
      <c r="AE18" s="1" t="s">
        <v>369</v>
      </c>
      <c r="AF18" s="1" t="s">
        <v>161</v>
      </c>
      <c r="AG18">
        <v>47000</v>
      </c>
      <c r="AH18" s="1">
        <v>62085</v>
      </c>
      <c r="AI18" s="1" t="s">
        <v>79</v>
      </c>
      <c r="AJ18" s="1">
        <v>49898</v>
      </c>
      <c r="AK18" s="1">
        <v>48.207188899999998</v>
      </c>
      <c r="AL18" s="1">
        <v>16.420508300000002</v>
      </c>
      <c r="AM18" s="1">
        <v>105</v>
      </c>
      <c r="AN18" s="1">
        <v>68</v>
      </c>
      <c r="AO18" s="1" t="s">
        <v>879</v>
      </c>
      <c r="AR18" s="1" t="s">
        <v>880</v>
      </c>
      <c r="AS18" s="1" t="s">
        <v>881</v>
      </c>
      <c r="AT18" s="1" t="s">
        <v>95</v>
      </c>
      <c r="AU18" s="1" t="s">
        <v>96</v>
      </c>
      <c r="AV18" s="1" t="s">
        <v>96</v>
      </c>
      <c r="AW18" s="1" t="s">
        <v>96</v>
      </c>
      <c r="AX18" s="1" t="s">
        <v>96</v>
      </c>
      <c r="AY18" s="1" t="s">
        <v>96</v>
      </c>
      <c r="AZ18" t="s">
        <v>1130</v>
      </c>
      <c r="BA18">
        <v>0</v>
      </c>
      <c r="BB18">
        <f t="shared" si="0"/>
        <v>-1</v>
      </c>
    </row>
    <row r="19" spans="1:54" x14ac:dyDescent="0.35">
      <c r="A19">
        <v>2036485</v>
      </c>
      <c r="B19" t="s">
        <v>308</v>
      </c>
      <c r="C19" t="s">
        <v>116</v>
      </c>
      <c r="D19" t="s">
        <v>307</v>
      </c>
      <c r="E19" t="s">
        <v>115</v>
      </c>
      <c r="F19">
        <f>_xlfn.IFNA(VLOOKUP(D19,xg!C$2:N$25,12,FALSE),0)</f>
        <v>0</v>
      </c>
      <c r="G19">
        <f>_xlfn.IFNA(VLOOKUP(D19,odds!B$5:C$28,2,FALSE),0)</f>
        <v>0</v>
      </c>
      <c r="H19">
        <f>_xlfn.IFNA(VLOOKUP(E19,xg!C$2:N$25,12,FALSE),0)</f>
        <v>0</v>
      </c>
      <c r="I19">
        <f>_xlfn.IFNA(VLOOKUP(E19,odds!B$5:C$28,2,FALSE),0)</f>
        <v>0</v>
      </c>
      <c r="J19">
        <v>3</v>
      </c>
      <c r="K19">
        <v>0</v>
      </c>
      <c r="N19">
        <v>3</v>
      </c>
      <c r="O19">
        <v>0</v>
      </c>
      <c r="P19" s="1" t="s">
        <v>307</v>
      </c>
      <c r="Q19" s="1" t="s">
        <v>49</v>
      </c>
      <c r="R19" s="1">
        <v>2024</v>
      </c>
      <c r="S19" s="2">
        <v>45246</v>
      </c>
      <c r="T19" s="1" t="s">
        <v>984</v>
      </c>
      <c r="U19" s="1">
        <v>4</v>
      </c>
      <c r="V19" s="1" t="s">
        <v>375</v>
      </c>
      <c r="W19" s="1" t="s">
        <v>392</v>
      </c>
      <c r="AC19" s="1" t="s">
        <v>50</v>
      </c>
      <c r="AD19" s="1" t="s">
        <v>160</v>
      </c>
      <c r="AE19" s="1" t="s">
        <v>369</v>
      </c>
      <c r="AF19" s="1" t="s">
        <v>161</v>
      </c>
      <c r="AG19">
        <v>5570</v>
      </c>
      <c r="AH19" s="1">
        <v>63269</v>
      </c>
      <c r="AI19" s="1" t="s">
        <v>308</v>
      </c>
      <c r="AJ19" s="1">
        <v>31200</v>
      </c>
      <c r="AK19" s="1">
        <v>40.397380599999998</v>
      </c>
      <c r="AL19" s="1">
        <v>49.852391699999998</v>
      </c>
      <c r="AM19" s="1">
        <v>105</v>
      </c>
      <c r="AN19" s="1">
        <v>68</v>
      </c>
      <c r="AO19" s="1" t="s">
        <v>988</v>
      </c>
      <c r="AR19" s="1" t="s">
        <v>989</v>
      </c>
      <c r="AS19" s="1" t="s">
        <v>990</v>
      </c>
      <c r="AT19" s="1" t="s">
        <v>332</v>
      </c>
      <c r="AU19" s="1" t="s">
        <v>334</v>
      </c>
      <c r="AV19" s="1" t="s">
        <v>333</v>
      </c>
      <c r="AW19" s="1" t="s">
        <v>333</v>
      </c>
      <c r="AX19" s="1" t="s">
        <v>334</v>
      </c>
      <c r="AY19" s="1" t="s">
        <v>334</v>
      </c>
      <c r="AZ19" t="s">
        <v>1130</v>
      </c>
      <c r="BA19">
        <v>0</v>
      </c>
      <c r="BB19">
        <f t="shared" si="0"/>
        <v>3</v>
      </c>
    </row>
    <row r="20" spans="1:54" x14ac:dyDescent="0.35">
      <c r="A20">
        <v>2036346</v>
      </c>
      <c r="B20" t="s">
        <v>308</v>
      </c>
      <c r="C20" t="s">
        <v>283</v>
      </c>
      <c r="D20" t="s">
        <v>307</v>
      </c>
      <c r="E20" t="s">
        <v>281</v>
      </c>
      <c r="F20">
        <f>_xlfn.IFNA(VLOOKUP(D20,xg!C$2:N$25,12,FALSE),0)</f>
        <v>0</v>
      </c>
      <c r="G20">
        <f>_xlfn.IFNA(VLOOKUP(D20,odds!B$5:C$28,2,FALSE),0)</f>
        <v>0</v>
      </c>
      <c r="H20">
        <f>_xlfn.IFNA(VLOOKUP(E20,xg!C$2:N$25,12,FALSE),0)</f>
        <v>0</v>
      </c>
      <c r="I20">
        <f>_xlfn.IFNA(VLOOKUP(E20,odds!B$5:C$28,2,FALSE),0)</f>
        <v>0</v>
      </c>
      <c r="J20">
        <v>1</v>
      </c>
      <c r="K20">
        <v>1</v>
      </c>
      <c r="N20">
        <v>1</v>
      </c>
      <c r="O20">
        <v>1</v>
      </c>
      <c r="Q20" s="1" t="s">
        <v>67</v>
      </c>
      <c r="R20" s="1">
        <v>2024</v>
      </c>
      <c r="S20" s="2">
        <v>45094</v>
      </c>
      <c r="T20" s="1" t="s">
        <v>665</v>
      </c>
      <c r="U20" s="1">
        <v>4</v>
      </c>
      <c r="V20" s="1" t="s">
        <v>375</v>
      </c>
      <c r="W20" s="1" t="s">
        <v>381</v>
      </c>
      <c r="AC20" s="1" t="s">
        <v>50</v>
      </c>
      <c r="AD20" s="1" t="s">
        <v>160</v>
      </c>
      <c r="AE20" s="1" t="s">
        <v>369</v>
      </c>
      <c r="AF20" s="1" t="s">
        <v>161</v>
      </c>
      <c r="AG20">
        <v>3900</v>
      </c>
      <c r="AH20" s="1">
        <v>250001297</v>
      </c>
      <c r="AI20" s="1" t="s">
        <v>308</v>
      </c>
      <c r="AJ20" s="1">
        <v>6700</v>
      </c>
      <c r="AK20" s="1">
        <v>40.481057999999997</v>
      </c>
      <c r="AL20" s="1">
        <v>50.145446</v>
      </c>
      <c r="AM20" s="1">
        <v>105</v>
      </c>
      <c r="AN20" s="1">
        <v>68</v>
      </c>
      <c r="AO20" s="1" t="s">
        <v>667</v>
      </c>
      <c r="AS20" s="1" t="s">
        <v>668</v>
      </c>
      <c r="AT20" s="1" t="s">
        <v>332</v>
      </c>
      <c r="AU20" s="1" t="s">
        <v>430</v>
      </c>
      <c r="AV20" s="1" t="s">
        <v>429</v>
      </c>
      <c r="AW20" s="1" t="s">
        <v>428</v>
      </c>
      <c r="AX20" s="1" t="s">
        <v>428</v>
      </c>
      <c r="AY20" s="1" t="s">
        <v>430</v>
      </c>
      <c r="AZ20" t="s">
        <v>1130</v>
      </c>
      <c r="BA20">
        <v>0</v>
      </c>
      <c r="BB20">
        <f t="shared" si="0"/>
        <v>0</v>
      </c>
    </row>
    <row r="21" spans="1:54" x14ac:dyDescent="0.35">
      <c r="A21">
        <v>2036392</v>
      </c>
      <c r="B21" t="s">
        <v>308</v>
      </c>
      <c r="C21" t="s">
        <v>128</v>
      </c>
      <c r="D21" t="s">
        <v>307</v>
      </c>
      <c r="E21" t="s">
        <v>127</v>
      </c>
      <c r="F21">
        <f>_xlfn.IFNA(VLOOKUP(D21,xg!C$2:N$25,12,FALSE),0)</f>
        <v>0</v>
      </c>
      <c r="G21">
        <f>_xlfn.IFNA(VLOOKUP(D21,odds!B$5:C$28,2,FALSE),0)</f>
        <v>0</v>
      </c>
      <c r="H21">
        <f>_xlfn.IFNA(VLOOKUP(E21,xg!C$2:N$25,12,FALSE),0)</f>
        <v>1.1000000000000001</v>
      </c>
      <c r="I21">
        <f>_xlfn.IFNA(VLOOKUP(E21,odds!B$5:C$28,2,FALSE),0)</f>
        <v>2488</v>
      </c>
      <c r="J21">
        <v>0</v>
      </c>
      <c r="K21">
        <v>1</v>
      </c>
      <c r="N21">
        <v>0</v>
      </c>
      <c r="O21">
        <v>1</v>
      </c>
      <c r="P21" s="1" t="s">
        <v>127</v>
      </c>
      <c r="Q21" s="1" t="s">
        <v>49</v>
      </c>
      <c r="R21" s="1">
        <v>2024</v>
      </c>
      <c r="S21" s="2">
        <v>45178</v>
      </c>
      <c r="T21" s="1" t="s">
        <v>788</v>
      </c>
      <c r="U21" s="1">
        <v>4</v>
      </c>
      <c r="V21" s="1" t="s">
        <v>375</v>
      </c>
      <c r="W21" s="1" t="s">
        <v>387</v>
      </c>
      <c r="AC21" s="1" t="s">
        <v>50</v>
      </c>
      <c r="AD21" s="1" t="s">
        <v>160</v>
      </c>
      <c r="AE21" s="1" t="s">
        <v>369</v>
      </c>
      <c r="AF21" s="1" t="s">
        <v>161</v>
      </c>
      <c r="AG21">
        <v>4500</v>
      </c>
      <c r="AH21" s="1">
        <v>250001297</v>
      </c>
      <c r="AI21" s="1" t="s">
        <v>308</v>
      </c>
      <c r="AJ21" s="1">
        <v>6700</v>
      </c>
      <c r="AK21" s="1">
        <v>40.481057999999997</v>
      </c>
      <c r="AL21" s="1">
        <v>50.145446</v>
      </c>
      <c r="AM21" s="1">
        <v>105</v>
      </c>
      <c r="AN21" s="1">
        <v>68</v>
      </c>
      <c r="AO21" s="1" t="s">
        <v>789</v>
      </c>
      <c r="AS21" s="1" t="s">
        <v>790</v>
      </c>
      <c r="AT21" s="1" t="s">
        <v>332</v>
      </c>
      <c r="AU21" s="1" t="s">
        <v>430</v>
      </c>
      <c r="AV21" s="1" t="s">
        <v>429</v>
      </c>
      <c r="AW21" s="1" t="s">
        <v>428</v>
      </c>
      <c r="AX21" s="1" t="s">
        <v>428</v>
      </c>
      <c r="AY21" s="1" t="s">
        <v>430</v>
      </c>
      <c r="AZ21" t="s">
        <v>1130</v>
      </c>
      <c r="BA21">
        <v>0</v>
      </c>
      <c r="BB21">
        <f t="shared" si="0"/>
        <v>-1</v>
      </c>
    </row>
    <row r="22" spans="1:54" x14ac:dyDescent="0.35">
      <c r="A22">
        <v>2036461</v>
      </c>
      <c r="B22" t="s">
        <v>308</v>
      </c>
      <c r="C22" t="s">
        <v>79</v>
      </c>
      <c r="D22" t="s">
        <v>307</v>
      </c>
      <c r="E22" t="s">
        <v>77</v>
      </c>
      <c r="F22">
        <f>_xlfn.IFNA(VLOOKUP(D22,xg!C$2:N$25,12,FALSE),0)</f>
        <v>0</v>
      </c>
      <c r="G22">
        <f>_xlfn.IFNA(VLOOKUP(D22,odds!B$5:C$28,2,FALSE),0)</f>
        <v>0</v>
      </c>
      <c r="H22">
        <f>_xlfn.IFNA(VLOOKUP(E22,xg!C$2:N$25,12,FALSE),0)</f>
        <v>-1.2</v>
      </c>
      <c r="I22">
        <f>_xlfn.IFNA(VLOOKUP(E22,odds!B$5:C$28,2,FALSE),0)</f>
        <v>6048</v>
      </c>
      <c r="J22">
        <v>0</v>
      </c>
      <c r="K22">
        <v>1</v>
      </c>
      <c r="N22">
        <v>0</v>
      </c>
      <c r="O22">
        <v>1</v>
      </c>
      <c r="P22" s="1" t="s">
        <v>77</v>
      </c>
      <c r="Q22" s="1" t="s">
        <v>49</v>
      </c>
      <c r="R22" s="1">
        <v>2024</v>
      </c>
      <c r="S22" s="2">
        <v>45215</v>
      </c>
      <c r="T22" s="1" t="s">
        <v>945</v>
      </c>
      <c r="U22" s="1">
        <v>4</v>
      </c>
      <c r="V22" s="1" t="s">
        <v>375</v>
      </c>
      <c r="W22" s="1" t="s">
        <v>390</v>
      </c>
      <c r="AC22" s="1" t="s">
        <v>50</v>
      </c>
      <c r="AD22" s="1" t="s">
        <v>160</v>
      </c>
      <c r="AE22" s="1" t="s">
        <v>369</v>
      </c>
      <c r="AF22" s="1" t="s">
        <v>161</v>
      </c>
      <c r="AG22">
        <v>4446</v>
      </c>
      <c r="AH22" s="1">
        <v>63269</v>
      </c>
      <c r="AI22" s="1" t="s">
        <v>308</v>
      </c>
      <c r="AJ22" s="1">
        <v>31200</v>
      </c>
      <c r="AK22" s="1">
        <v>40.397380599999998</v>
      </c>
      <c r="AL22" s="1">
        <v>49.852391699999998</v>
      </c>
      <c r="AM22" s="1">
        <v>105</v>
      </c>
      <c r="AN22" s="1">
        <v>68</v>
      </c>
      <c r="AO22" s="1" t="s">
        <v>946</v>
      </c>
      <c r="AR22" s="1" t="s">
        <v>947</v>
      </c>
      <c r="AS22" s="1" t="s">
        <v>948</v>
      </c>
      <c r="AT22" s="1" t="s">
        <v>332</v>
      </c>
      <c r="AU22" s="1" t="s">
        <v>334</v>
      </c>
      <c r="AV22" s="1" t="s">
        <v>333</v>
      </c>
      <c r="AW22" s="1" t="s">
        <v>333</v>
      </c>
      <c r="AX22" s="1" t="s">
        <v>334</v>
      </c>
      <c r="AY22" s="1" t="s">
        <v>334</v>
      </c>
      <c r="AZ22" t="s">
        <v>1130</v>
      </c>
      <c r="BA22">
        <v>0</v>
      </c>
      <c r="BB22">
        <f t="shared" si="0"/>
        <v>-1</v>
      </c>
    </row>
    <row r="23" spans="1:54" x14ac:dyDescent="0.35">
      <c r="A23">
        <v>2036415</v>
      </c>
      <c r="B23" t="s">
        <v>128</v>
      </c>
      <c r="C23" t="s">
        <v>283</v>
      </c>
      <c r="D23" t="s">
        <v>127</v>
      </c>
      <c r="E23" t="s">
        <v>281</v>
      </c>
      <c r="F23">
        <f>_xlfn.IFNA(VLOOKUP(D23,xg!C$2:N$25,12,FALSE),0)</f>
        <v>1.1000000000000001</v>
      </c>
      <c r="G23">
        <f>_xlfn.IFNA(VLOOKUP(D23,odds!B$5:C$28,2,FALSE),0)</f>
        <v>2488</v>
      </c>
      <c r="H23">
        <f>_xlfn.IFNA(VLOOKUP(E23,xg!C$2:N$25,12,FALSE),0)</f>
        <v>0</v>
      </c>
      <c r="I23">
        <f>_xlfn.IFNA(VLOOKUP(E23,odds!B$5:C$28,2,FALSE),0)</f>
        <v>0</v>
      </c>
      <c r="J23">
        <v>5</v>
      </c>
      <c r="K23">
        <v>0</v>
      </c>
      <c r="N23">
        <v>5</v>
      </c>
      <c r="O23">
        <v>0</v>
      </c>
      <c r="P23" s="1" t="s">
        <v>127</v>
      </c>
      <c r="Q23" s="1" t="s">
        <v>49</v>
      </c>
      <c r="R23" s="1">
        <v>2024</v>
      </c>
      <c r="S23" s="2">
        <v>45181</v>
      </c>
      <c r="T23" s="1" t="s">
        <v>828</v>
      </c>
      <c r="U23" s="1">
        <v>2</v>
      </c>
      <c r="V23" s="1" t="s">
        <v>375</v>
      </c>
      <c r="W23" s="1" t="s">
        <v>388</v>
      </c>
      <c r="AC23" s="1" t="s">
        <v>50</v>
      </c>
      <c r="AD23" s="1" t="s">
        <v>160</v>
      </c>
      <c r="AE23" s="1" t="s">
        <v>369</v>
      </c>
      <c r="AF23" s="1" t="s">
        <v>161</v>
      </c>
      <c r="AG23">
        <v>24127</v>
      </c>
      <c r="AH23" s="1">
        <v>62073</v>
      </c>
      <c r="AI23" s="1" t="s">
        <v>128</v>
      </c>
      <c r="AJ23" s="1">
        <v>48693</v>
      </c>
      <c r="AK23" s="1">
        <v>50.895758299999997</v>
      </c>
      <c r="AL23" s="1">
        <v>4.3339471999999999</v>
      </c>
      <c r="AM23" s="1">
        <v>105</v>
      </c>
      <c r="AN23" s="1">
        <v>68</v>
      </c>
      <c r="AO23" s="1" t="s">
        <v>833</v>
      </c>
      <c r="AS23" s="1" t="s">
        <v>834</v>
      </c>
      <c r="AT23" s="1" t="s">
        <v>151</v>
      </c>
      <c r="AU23" s="1" t="s">
        <v>152</v>
      </c>
      <c r="AV23" s="1" t="s">
        <v>152</v>
      </c>
      <c r="AW23" s="1" t="s">
        <v>152</v>
      </c>
      <c r="AX23" s="1" t="s">
        <v>152</v>
      </c>
      <c r="AY23" s="1" t="s">
        <v>152</v>
      </c>
      <c r="AZ23" t="s">
        <v>1130</v>
      </c>
      <c r="BA23">
        <v>0</v>
      </c>
      <c r="BB23">
        <f t="shared" si="0"/>
        <v>5</v>
      </c>
    </row>
    <row r="24" spans="1:54" x14ac:dyDescent="0.35">
      <c r="A24">
        <v>2036507</v>
      </c>
      <c r="B24" t="s">
        <v>128</v>
      </c>
      <c r="C24" t="s">
        <v>308</v>
      </c>
      <c r="D24" t="s">
        <v>127</v>
      </c>
      <c r="E24" t="s">
        <v>307</v>
      </c>
      <c r="F24">
        <f>_xlfn.IFNA(VLOOKUP(D24,xg!C$2:N$25,12,FALSE),0)</f>
        <v>1.1000000000000001</v>
      </c>
      <c r="G24">
        <f>_xlfn.IFNA(VLOOKUP(D24,odds!B$5:C$28,2,FALSE),0)</f>
        <v>2488</v>
      </c>
      <c r="H24">
        <f>_xlfn.IFNA(VLOOKUP(E24,xg!C$2:N$25,12,FALSE),0)</f>
        <v>0</v>
      </c>
      <c r="I24">
        <f>_xlfn.IFNA(VLOOKUP(E24,odds!B$5:C$28,2,FALSE),0)</f>
        <v>0</v>
      </c>
      <c r="J24">
        <v>5</v>
      </c>
      <c r="K24">
        <v>0</v>
      </c>
      <c r="N24">
        <v>5</v>
      </c>
      <c r="O24">
        <v>0</v>
      </c>
      <c r="P24" s="1" t="s">
        <v>127</v>
      </c>
      <c r="Q24" s="1" t="s">
        <v>49</v>
      </c>
      <c r="R24" s="1">
        <v>2024</v>
      </c>
      <c r="S24" s="2">
        <v>45249</v>
      </c>
      <c r="T24" s="1" t="s">
        <v>1054</v>
      </c>
      <c r="U24" s="1">
        <v>1</v>
      </c>
      <c r="V24" s="1" t="s">
        <v>375</v>
      </c>
      <c r="W24" s="1" t="s">
        <v>396</v>
      </c>
      <c r="AC24" s="1" t="s">
        <v>50</v>
      </c>
      <c r="AD24" s="1" t="s">
        <v>160</v>
      </c>
      <c r="AE24" s="1" t="s">
        <v>369</v>
      </c>
      <c r="AF24" s="1" t="s">
        <v>161</v>
      </c>
      <c r="AG24">
        <v>30276</v>
      </c>
      <c r="AH24" s="1">
        <v>62073</v>
      </c>
      <c r="AI24" s="1" t="s">
        <v>128</v>
      </c>
      <c r="AJ24" s="1">
        <v>48693</v>
      </c>
      <c r="AK24" s="1">
        <v>50.895758299999997</v>
      </c>
      <c r="AL24" s="1">
        <v>4.3339471999999999</v>
      </c>
      <c r="AM24" s="1">
        <v>105</v>
      </c>
      <c r="AN24" s="1">
        <v>68</v>
      </c>
      <c r="AO24" s="1" t="s">
        <v>1055</v>
      </c>
      <c r="AR24" s="1" t="s">
        <v>1056</v>
      </c>
      <c r="AS24" s="1" t="s">
        <v>1057</v>
      </c>
      <c r="AT24" s="1" t="s">
        <v>151</v>
      </c>
      <c r="AU24" s="1" t="s">
        <v>152</v>
      </c>
      <c r="AV24" s="1" t="s">
        <v>152</v>
      </c>
      <c r="AW24" s="1" t="s">
        <v>152</v>
      </c>
      <c r="AX24" s="1" t="s">
        <v>152</v>
      </c>
      <c r="AY24" s="1" t="s">
        <v>152</v>
      </c>
      <c r="AZ24" t="s">
        <v>1130</v>
      </c>
      <c r="BA24">
        <v>0</v>
      </c>
      <c r="BB24">
        <f t="shared" si="0"/>
        <v>5</v>
      </c>
    </row>
    <row r="25" spans="1:54" x14ac:dyDescent="0.35">
      <c r="A25">
        <v>2036347</v>
      </c>
      <c r="B25" t="s">
        <v>128</v>
      </c>
      <c r="C25" t="s">
        <v>79</v>
      </c>
      <c r="D25" t="s">
        <v>127</v>
      </c>
      <c r="E25" t="s">
        <v>77</v>
      </c>
      <c r="F25">
        <f>_xlfn.IFNA(VLOOKUP(D25,xg!C$2:N$25,12,FALSE),0)</f>
        <v>1.1000000000000001</v>
      </c>
      <c r="G25">
        <f>_xlfn.IFNA(VLOOKUP(D25,odds!B$5:C$28,2,FALSE),0)</f>
        <v>2488</v>
      </c>
      <c r="H25">
        <f>_xlfn.IFNA(VLOOKUP(E25,xg!C$2:N$25,12,FALSE),0)</f>
        <v>-1.2</v>
      </c>
      <c r="I25">
        <f>_xlfn.IFNA(VLOOKUP(E25,odds!B$5:C$28,2,FALSE),0)</f>
        <v>6048</v>
      </c>
      <c r="J25">
        <v>1</v>
      </c>
      <c r="K25">
        <v>1</v>
      </c>
      <c r="N25">
        <v>1</v>
      </c>
      <c r="O25">
        <v>1</v>
      </c>
      <c r="Q25" s="1" t="s">
        <v>67</v>
      </c>
      <c r="R25" s="1">
        <v>2024</v>
      </c>
      <c r="S25" s="2">
        <v>45094</v>
      </c>
      <c r="T25" s="1" t="s">
        <v>652</v>
      </c>
      <c r="U25" s="1">
        <v>2</v>
      </c>
      <c r="V25" s="1" t="s">
        <v>375</v>
      </c>
      <c r="W25" s="1" t="s">
        <v>381</v>
      </c>
      <c r="X25" s="1">
        <v>41</v>
      </c>
      <c r="Y25" s="1" t="s">
        <v>462</v>
      </c>
      <c r="Z25" s="1">
        <v>25</v>
      </c>
      <c r="AA25" s="1" t="s">
        <v>415</v>
      </c>
      <c r="AB25" s="1">
        <v>5</v>
      </c>
      <c r="AC25" s="1" t="s">
        <v>50</v>
      </c>
      <c r="AD25" s="1" t="s">
        <v>160</v>
      </c>
      <c r="AE25" s="1" t="s">
        <v>369</v>
      </c>
      <c r="AF25" s="1" t="s">
        <v>161</v>
      </c>
      <c r="AG25">
        <v>39237</v>
      </c>
      <c r="AH25" s="1">
        <v>62073</v>
      </c>
      <c r="AI25" s="1" t="s">
        <v>128</v>
      </c>
      <c r="AJ25" s="1">
        <v>48693</v>
      </c>
      <c r="AK25" s="1">
        <v>50.895758299999997</v>
      </c>
      <c r="AL25" s="1">
        <v>4.3339471999999999</v>
      </c>
      <c r="AM25" s="1">
        <v>105</v>
      </c>
      <c r="AN25" s="1">
        <v>68</v>
      </c>
      <c r="AO25" s="1" t="s">
        <v>655</v>
      </c>
      <c r="AS25" s="1" t="s">
        <v>656</v>
      </c>
      <c r="AT25" s="1" t="s">
        <v>151</v>
      </c>
      <c r="AU25" s="1" t="s">
        <v>152</v>
      </c>
      <c r="AV25" s="1" t="s">
        <v>152</v>
      </c>
      <c r="AW25" s="1" t="s">
        <v>152</v>
      </c>
      <c r="AX25" s="1" t="s">
        <v>152</v>
      </c>
      <c r="AY25" s="1" t="s">
        <v>152</v>
      </c>
      <c r="AZ25" t="s">
        <v>1130</v>
      </c>
      <c r="BA25">
        <v>0</v>
      </c>
      <c r="BB25">
        <f t="shared" si="0"/>
        <v>0</v>
      </c>
    </row>
    <row r="26" spans="1:54" x14ac:dyDescent="0.35">
      <c r="A26">
        <v>2036462</v>
      </c>
      <c r="B26" t="s">
        <v>128</v>
      </c>
      <c r="C26" t="s">
        <v>116</v>
      </c>
      <c r="D26" t="s">
        <v>127</v>
      </c>
      <c r="E26" t="s">
        <v>115</v>
      </c>
      <c r="F26">
        <f>_xlfn.IFNA(VLOOKUP(D26,xg!C$2:N$25,12,FALSE),0)</f>
        <v>1.1000000000000001</v>
      </c>
      <c r="G26">
        <f>_xlfn.IFNA(VLOOKUP(D26,odds!B$5:C$28,2,FALSE),0)</f>
        <v>2488</v>
      </c>
      <c r="H26">
        <f>_xlfn.IFNA(VLOOKUP(E26,xg!C$2:N$25,12,FALSE),0)</f>
        <v>0</v>
      </c>
      <c r="I26">
        <f>_xlfn.IFNA(VLOOKUP(E26,odds!B$5:C$28,2,FALSE),0)</f>
        <v>0</v>
      </c>
      <c r="J26">
        <v>1</v>
      </c>
      <c r="K26">
        <v>1</v>
      </c>
      <c r="N26">
        <v>1</v>
      </c>
      <c r="O26">
        <v>1</v>
      </c>
      <c r="Q26" s="1" t="s">
        <v>67</v>
      </c>
      <c r="R26" s="1">
        <v>2024</v>
      </c>
      <c r="S26" s="2">
        <v>45215</v>
      </c>
      <c r="T26" s="1" t="s">
        <v>930</v>
      </c>
      <c r="U26" s="1">
        <v>2</v>
      </c>
      <c r="V26" s="1" t="s">
        <v>375</v>
      </c>
      <c r="W26" s="1" t="s">
        <v>390</v>
      </c>
      <c r="Y26" s="1" t="s">
        <v>462</v>
      </c>
      <c r="Z26" s="1">
        <v>8</v>
      </c>
      <c r="AA26" s="1" t="s">
        <v>407</v>
      </c>
      <c r="AB26" s="1">
        <v>0</v>
      </c>
      <c r="AC26" s="1" t="s">
        <v>397</v>
      </c>
      <c r="AD26" s="1" t="s">
        <v>160</v>
      </c>
      <c r="AE26" s="1" t="s">
        <v>369</v>
      </c>
      <c r="AF26" s="1" t="s">
        <v>161</v>
      </c>
      <c r="AG26">
        <v>0</v>
      </c>
      <c r="AH26" s="1">
        <v>62073</v>
      </c>
      <c r="AI26" s="1" t="s">
        <v>128</v>
      </c>
      <c r="AJ26" s="1">
        <v>48693</v>
      </c>
      <c r="AK26" s="1">
        <v>50.895758299999997</v>
      </c>
      <c r="AL26" s="1">
        <v>4.3339471999999999</v>
      </c>
      <c r="AM26" s="1">
        <v>105</v>
      </c>
      <c r="AN26" s="1">
        <v>68</v>
      </c>
      <c r="AO26" s="1" t="s">
        <v>943</v>
      </c>
      <c r="AS26" s="1" t="s">
        <v>944</v>
      </c>
      <c r="AT26" s="1" t="s">
        <v>151</v>
      </c>
      <c r="AU26" s="1" t="s">
        <v>152</v>
      </c>
      <c r="AV26" s="1" t="s">
        <v>152</v>
      </c>
      <c r="AW26" s="1" t="s">
        <v>152</v>
      </c>
      <c r="AX26" s="1" t="s">
        <v>152</v>
      </c>
      <c r="AY26" s="1" t="s">
        <v>152</v>
      </c>
      <c r="AZ26" t="s">
        <v>1130</v>
      </c>
      <c r="BA26">
        <v>0</v>
      </c>
      <c r="BB26">
        <f t="shared" si="0"/>
        <v>0</v>
      </c>
    </row>
    <row r="27" spans="1:54" x14ac:dyDescent="0.35">
      <c r="A27">
        <v>2036312</v>
      </c>
      <c r="B27" t="s">
        <v>258</v>
      </c>
      <c r="C27" t="s">
        <v>120</v>
      </c>
      <c r="D27" t="s">
        <v>325</v>
      </c>
      <c r="E27" t="s">
        <v>119</v>
      </c>
      <c r="F27">
        <f>_xlfn.IFNA(VLOOKUP(D27,xg!C$2:N$25,12,FALSE),0)</f>
        <v>0</v>
      </c>
      <c r="G27">
        <f>_xlfn.IFNA(VLOOKUP(D27,odds!B$5:C$28,2,FALSE),0)</f>
        <v>0</v>
      </c>
      <c r="H27">
        <f>_xlfn.IFNA(VLOOKUP(E27,xg!C$2:N$25,12,FALSE),0)</f>
        <v>0</v>
      </c>
      <c r="I27">
        <f>_xlfn.IFNA(VLOOKUP(E27,odds!B$5:C$28,2,FALSE),0)</f>
        <v>0</v>
      </c>
      <c r="J27">
        <v>3</v>
      </c>
      <c r="K27">
        <v>0</v>
      </c>
      <c r="N27">
        <v>3</v>
      </c>
      <c r="O27">
        <v>0</v>
      </c>
      <c r="P27" s="1" t="s">
        <v>325</v>
      </c>
      <c r="Q27" s="1" t="s">
        <v>49</v>
      </c>
      <c r="R27" s="1">
        <v>2024</v>
      </c>
      <c r="S27" s="2">
        <v>45008</v>
      </c>
      <c r="T27" s="1" t="s">
        <v>495</v>
      </c>
      <c r="U27" s="1">
        <v>1</v>
      </c>
      <c r="V27" s="1" t="s">
        <v>464</v>
      </c>
      <c r="W27" s="1" t="s">
        <v>368</v>
      </c>
      <c r="AC27" s="1" t="s">
        <v>50</v>
      </c>
      <c r="AD27" s="1" t="s">
        <v>160</v>
      </c>
      <c r="AE27" s="1" t="s">
        <v>369</v>
      </c>
      <c r="AF27" s="1" t="s">
        <v>161</v>
      </c>
      <c r="AG27">
        <v>9234</v>
      </c>
      <c r="AH27" s="1">
        <v>66178</v>
      </c>
      <c r="AI27" s="1" t="s">
        <v>258</v>
      </c>
      <c r="AJ27" s="1">
        <v>13694</v>
      </c>
      <c r="AK27" s="1">
        <v>44.205794400000002</v>
      </c>
      <c r="AL27" s="1">
        <v>17.907188900000001</v>
      </c>
      <c r="AM27" s="1">
        <v>105</v>
      </c>
      <c r="AN27" s="1">
        <v>68</v>
      </c>
      <c r="AO27" s="1" t="s">
        <v>496</v>
      </c>
      <c r="AS27" s="1" t="s">
        <v>497</v>
      </c>
      <c r="AT27" s="1" t="s">
        <v>358</v>
      </c>
      <c r="AU27" s="1" t="s">
        <v>359</v>
      </c>
      <c r="AV27" s="1" t="s">
        <v>359</v>
      </c>
      <c r="AW27" s="1" t="s">
        <v>359</v>
      </c>
      <c r="AX27" s="1" t="s">
        <v>359</v>
      </c>
      <c r="AY27" s="1" t="s">
        <v>359</v>
      </c>
      <c r="AZ27" t="s">
        <v>1130</v>
      </c>
      <c r="BA27">
        <v>0</v>
      </c>
      <c r="BB27">
        <f t="shared" si="0"/>
        <v>3</v>
      </c>
    </row>
    <row r="28" spans="1:54" x14ac:dyDescent="0.35">
      <c r="A28">
        <v>2036403</v>
      </c>
      <c r="B28" t="s">
        <v>258</v>
      </c>
      <c r="C28" t="s">
        <v>280</v>
      </c>
      <c r="D28" t="s">
        <v>325</v>
      </c>
      <c r="E28" t="s">
        <v>279</v>
      </c>
      <c r="F28">
        <f>_xlfn.IFNA(VLOOKUP(D28,xg!C$2:N$25,12,FALSE),0)</f>
        <v>0</v>
      </c>
      <c r="G28">
        <f>_xlfn.IFNA(VLOOKUP(D28,odds!B$5:C$28,2,FALSE),0)</f>
        <v>0</v>
      </c>
      <c r="H28">
        <f>_xlfn.IFNA(VLOOKUP(E28,xg!C$2:N$25,12,FALSE),0)</f>
        <v>0</v>
      </c>
      <c r="I28">
        <f>_xlfn.IFNA(VLOOKUP(E28,odds!B$5:C$28,2,FALSE),0)</f>
        <v>0</v>
      </c>
      <c r="J28">
        <v>2</v>
      </c>
      <c r="K28">
        <v>1</v>
      </c>
      <c r="N28">
        <v>2</v>
      </c>
      <c r="O28">
        <v>1</v>
      </c>
      <c r="P28" s="1" t="s">
        <v>325</v>
      </c>
      <c r="Q28" s="1" t="s">
        <v>49</v>
      </c>
      <c r="R28" s="1">
        <v>2024</v>
      </c>
      <c r="S28" s="2">
        <v>45177</v>
      </c>
      <c r="T28" s="1" t="s">
        <v>761</v>
      </c>
      <c r="U28" s="1">
        <v>2</v>
      </c>
      <c r="V28" s="1" t="s">
        <v>464</v>
      </c>
      <c r="W28" s="1" t="s">
        <v>387</v>
      </c>
      <c r="AC28" s="1" t="s">
        <v>50</v>
      </c>
      <c r="AD28" s="1" t="s">
        <v>160</v>
      </c>
      <c r="AE28" s="1" t="s">
        <v>369</v>
      </c>
      <c r="AF28" s="1" t="s">
        <v>161</v>
      </c>
      <c r="AG28">
        <v>6189</v>
      </c>
      <c r="AH28" s="1">
        <v>66178</v>
      </c>
      <c r="AI28" s="1" t="s">
        <v>258</v>
      </c>
      <c r="AJ28" s="1">
        <v>13694</v>
      </c>
      <c r="AK28" s="1">
        <v>44.205794400000002</v>
      </c>
      <c r="AL28" s="1">
        <v>17.907188900000001</v>
      </c>
      <c r="AM28" s="1">
        <v>105</v>
      </c>
      <c r="AN28" s="1">
        <v>68</v>
      </c>
      <c r="AO28" s="1" t="s">
        <v>770</v>
      </c>
      <c r="AS28" s="1" t="s">
        <v>771</v>
      </c>
      <c r="AT28" s="1" t="s">
        <v>358</v>
      </c>
      <c r="AU28" s="1" t="s">
        <v>359</v>
      </c>
      <c r="AV28" s="1" t="s">
        <v>359</v>
      </c>
      <c r="AW28" s="1" t="s">
        <v>359</v>
      </c>
      <c r="AX28" s="1" t="s">
        <v>359</v>
      </c>
      <c r="AY28" s="1" t="s">
        <v>359</v>
      </c>
      <c r="AZ28" t="s">
        <v>1130</v>
      </c>
      <c r="BA28">
        <v>0</v>
      </c>
      <c r="BB28">
        <f t="shared" si="0"/>
        <v>1</v>
      </c>
    </row>
    <row r="29" spans="1:54" x14ac:dyDescent="0.35">
      <c r="A29">
        <v>2036518</v>
      </c>
      <c r="B29" t="s">
        <v>258</v>
      </c>
      <c r="C29" t="s">
        <v>74</v>
      </c>
      <c r="D29" t="s">
        <v>325</v>
      </c>
      <c r="E29" t="s">
        <v>289</v>
      </c>
      <c r="F29">
        <f>_xlfn.IFNA(VLOOKUP(D29,xg!C$2:N$25,12,FALSE),0)</f>
        <v>0</v>
      </c>
      <c r="G29">
        <f>_xlfn.IFNA(VLOOKUP(D29,odds!B$5:C$28,2,FALSE),0)</f>
        <v>0</v>
      </c>
      <c r="H29">
        <f>_xlfn.IFNA(VLOOKUP(E29,xg!C$2:N$25,12,FALSE),0)</f>
        <v>-1.1000000000000001</v>
      </c>
      <c r="I29">
        <f>_xlfn.IFNA(VLOOKUP(E29,odds!B$5:C$28,2,FALSE),0)</f>
        <v>15850</v>
      </c>
      <c r="J29">
        <v>1</v>
      </c>
      <c r="K29">
        <v>2</v>
      </c>
      <c r="N29">
        <v>1</v>
      </c>
      <c r="O29">
        <v>2</v>
      </c>
      <c r="P29" s="1" t="s">
        <v>289</v>
      </c>
      <c r="Q29" s="1" t="s">
        <v>49</v>
      </c>
      <c r="R29" s="1">
        <v>2024</v>
      </c>
      <c r="S29" s="2">
        <v>45249</v>
      </c>
      <c r="T29" s="1" t="s">
        <v>1043</v>
      </c>
      <c r="U29" s="1">
        <v>1</v>
      </c>
      <c r="V29" s="1" t="s">
        <v>464</v>
      </c>
      <c r="W29" s="1" t="s">
        <v>396</v>
      </c>
      <c r="AC29" s="1" t="s">
        <v>50</v>
      </c>
      <c r="AD29" s="1" t="s">
        <v>160</v>
      </c>
      <c r="AE29" s="1" t="s">
        <v>369</v>
      </c>
      <c r="AF29" s="1" t="s">
        <v>161</v>
      </c>
      <c r="AG29">
        <v>3800</v>
      </c>
      <c r="AH29" s="1">
        <v>66178</v>
      </c>
      <c r="AI29" s="1" t="s">
        <v>258</v>
      </c>
      <c r="AJ29" s="1">
        <v>13694</v>
      </c>
      <c r="AK29" s="1">
        <v>44.205794400000002</v>
      </c>
      <c r="AL29" s="1">
        <v>17.907188900000001</v>
      </c>
      <c r="AM29" s="1">
        <v>105</v>
      </c>
      <c r="AN29" s="1">
        <v>68</v>
      </c>
      <c r="AO29" s="1" t="s">
        <v>1051</v>
      </c>
      <c r="AR29" s="1" t="s">
        <v>1052</v>
      </c>
      <c r="AS29" s="1" t="s">
        <v>1053</v>
      </c>
      <c r="AT29" s="1" t="s">
        <v>358</v>
      </c>
      <c r="AU29" s="1" t="s">
        <v>359</v>
      </c>
      <c r="AV29" s="1" t="s">
        <v>359</v>
      </c>
      <c r="AW29" s="1" t="s">
        <v>359</v>
      </c>
      <c r="AX29" s="1" t="s">
        <v>359</v>
      </c>
      <c r="AY29" s="1" t="s">
        <v>359</v>
      </c>
      <c r="AZ29" t="s">
        <v>1130</v>
      </c>
      <c r="BA29">
        <v>0</v>
      </c>
      <c r="BB29">
        <f t="shared" si="0"/>
        <v>-1</v>
      </c>
    </row>
    <row r="30" spans="1:54" x14ac:dyDescent="0.35">
      <c r="A30">
        <v>2039644</v>
      </c>
      <c r="B30" t="s">
        <v>258</v>
      </c>
      <c r="C30" t="s">
        <v>226</v>
      </c>
      <c r="D30" t="s">
        <v>325</v>
      </c>
      <c r="E30" t="s">
        <v>300</v>
      </c>
      <c r="F30">
        <f>_xlfn.IFNA(VLOOKUP(D30,xg!C$2:N$25,12,FALSE),0)</f>
        <v>0</v>
      </c>
      <c r="G30">
        <f>_xlfn.IFNA(VLOOKUP(D30,odds!B$5:C$28,2,FALSE),0)</f>
        <v>0</v>
      </c>
      <c r="H30">
        <f>_xlfn.IFNA(VLOOKUP(E30,xg!C$2:N$25,12,FALSE),0)</f>
        <v>-0.3</v>
      </c>
      <c r="I30">
        <f>_xlfn.IFNA(VLOOKUP(E30,odds!B$5:C$28,2,FALSE),0)</f>
        <v>20062</v>
      </c>
      <c r="J30">
        <v>1</v>
      </c>
      <c r="K30">
        <v>2</v>
      </c>
      <c r="N30">
        <v>1</v>
      </c>
      <c r="O30">
        <v>2</v>
      </c>
      <c r="P30" s="1" t="s">
        <v>300</v>
      </c>
      <c r="Q30" s="1" t="s">
        <v>49</v>
      </c>
      <c r="R30" s="1">
        <v>2024</v>
      </c>
      <c r="S30" s="2">
        <v>45372</v>
      </c>
      <c r="T30" s="1" t="s">
        <v>1101</v>
      </c>
      <c r="U30" s="1">
        <v>1</v>
      </c>
      <c r="W30" s="1" t="s">
        <v>398</v>
      </c>
      <c r="AC30" s="1" t="s">
        <v>50</v>
      </c>
      <c r="AD30" s="1" t="s">
        <v>323</v>
      </c>
      <c r="AE30" s="1" t="s">
        <v>324</v>
      </c>
      <c r="AF30" s="1" t="s">
        <v>52</v>
      </c>
      <c r="AG30">
        <v>10992</v>
      </c>
      <c r="AH30" s="1">
        <v>66178</v>
      </c>
      <c r="AI30" s="1" t="s">
        <v>258</v>
      </c>
      <c r="AJ30" s="1">
        <v>13694</v>
      </c>
      <c r="AK30" s="1">
        <v>44.205794400000002</v>
      </c>
      <c r="AL30" s="1">
        <v>17.907188900000001</v>
      </c>
      <c r="AM30" s="1">
        <v>105</v>
      </c>
      <c r="AN30" s="1">
        <v>68</v>
      </c>
      <c r="AO30" s="1" t="s">
        <v>1102</v>
      </c>
      <c r="AS30" s="1" t="s">
        <v>1103</v>
      </c>
      <c r="AT30" s="1" t="s">
        <v>358</v>
      </c>
      <c r="AU30" s="1" t="s">
        <v>359</v>
      </c>
      <c r="AV30" s="1" t="s">
        <v>359</v>
      </c>
      <c r="AW30" s="1" t="s">
        <v>359</v>
      </c>
      <c r="AX30" s="1" t="s">
        <v>359</v>
      </c>
      <c r="AY30" s="1" t="s">
        <v>359</v>
      </c>
      <c r="AZ30" t="s">
        <v>1130</v>
      </c>
      <c r="BA30">
        <v>0</v>
      </c>
      <c r="BB30">
        <f t="shared" si="0"/>
        <v>-1</v>
      </c>
    </row>
    <row r="31" spans="1:54" x14ac:dyDescent="0.35">
      <c r="A31">
        <v>2036380</v>
      </c>
      <c r="B31" t="s">
        <v>258</v>
      </c>
      <c r="C31" t="s">
        <v>154</v>
      </c>
      <c r="D31" t="s">
        <v>325</v>
      </c>
      <c r="E31" t="s">
        <v>153</v>
      </c>
      <c r="F31">
        <f>_xlfn.IFNA(VLOOKUP(D31,xg!C$2:N$25,12,FALSE),0)</f>
        <v>0</v>
      </c>
      <c r="G31">
        <f>_xlfn.IFNA(VLOOKUP(D31,odds!B$5:C$28,2,FALSE),0)</f>
        <v>0</v>
      </c>
      <c r="H31">
        <f>_xlfn.IFNA(VLOOKUP(E31,xg!C$2:N$25,12,FALSE),0)</f>
        <v>0</v>
      </c>
      <c r="I31">
        <f>_xlfn.IFNA(VLOOKUP(E31,odds!B$5:C$28,2,FALSE),0)</f>
        <v>0</v>
      </c>
      <c r="J31">
        <v>0</v>
      </c>
      <c r="K31">
        <v>2</v>
      </c>
      <c r="N31">
        <v>0</v>
      </c>
      <c r="O31">
        <v>2</v>
      </c>
      <c r="P31" s="1" t="s">
        <v>153</v>
      </c>
      <c r="Q31" s="1" t="s">
        <v>49</v>
      </c>
      <c r="R31" s="1">
        <v>2024</v>
      </c>
      <c r="S31" s="2">
        <v>45097</v>
      </c>
      <c r="T31" s="1" t="s">
        <v>710</v>
      </c>
      <c r="U31" s="1">
        <v>2</v>
      </c>
      <c r="V31" s="1" t="s">
        <v>464</v>
      </c>
      <c r="W31" s="1" t="s">
        <v>386</v>
      </c>
      <c r="AC31" s="1" t="s">
        <v>50</v>
      </c>
      <c r="AD31" s="1" t="s">
        <v>160</v>
      </c>
      <c r="AE31" s="1" t="s">
        <v>369</v>
      </c>
      <c r="AF31" s="1" t="s">
        <v>161</v>
      </c>
      <c r="AG31">
        <v>8600</v>
      </c>
      <c r="AH31" s="1">
        <v>66178</v>
      </c>
      <c r="AI31" s="1" t="s">
        <v>258</v>
      </c>
      <c r="AJ31" s="1">
        <v>13694</v>
      </c>
      <c r="AK31" s="1">
        <v>44.205794400000002</v>
      </c>
      <c r="AL31" s="1">
        <v>17.907188900000001</v>
      </c>
      <c r="AM31" s="1">
        <v>105</v>
      </c>
      <c r="AN31" s="1">
        <v>68</v>
      </c>
      <c r="AO31" s="1" t="s">
        <v>713</v>
      </c>
      <c r="AP31" s="1" t="s">
        <v>714</v>
      </c>
      <c r="AS31" s="1" t="s">
        <v>715</v>
      </c>
      <c r="AT31" s="1" t="s">
        <v>358</v>
      </c>
      <c r="AU31" s="1" t="s">
        <v>359</v>
      </c>
      <c r="AV31" s="1" t="s">
        <v>359</v>
      </c>
      <c r="AW31" s="1" t="s">
        <v>359</v>
      </c>
      <c r="AX31" s="1" t="s">
        <v>359</v>
      </c>
      <c r="AY31" s="1" t="s">
        <v>359</v>
      </c>
      <c r="AZ31" t="s">
        <v>1130</v>
      </c>
      <c r="BA31">
        <v>0</v>
      </c>
      <c r="BB31">
        <f t="shared" si="0"/>
        <v>-2</v>
      </c>
    </row>
    <row r="32" spans="1:54" x14ac:dyDescent="0.35">
      <c r="A32">
        <v>2036472</v>
      </c>
      <c r="B32" t="s">
        <v>258</v>
      </c>
      <c r="C32" t="s">
        <v>87</v>
      </c>
      <c r="D32" t="s">
        <v>325</v>
      </c>
      <c r="E32" t="s">
        <v>86</v>
      </c>
      <c r="F32">
        <f>_xlfn.IFNA(VLOOKUP(D32,xg!C$2:N$25,12,FALSE),0)</f>
        <v>0</v>
      </c>
      <c r="G32">
        <f>_xlfn.IFNA(VLOOKUP(D32,odds!B$5:C$28,2,FALSE),0)</f>
        <v>0</v>
      </c>
      <c r="H32">
        <f>_xlfn.IFNA(VLOOKUP(E32,xg!C$2:N$25,12,FALSE),0)</f>
        <v>1.4</v>
      </c>
      <c r="I32">
        <f>_xlfn.IFNA(VLOOKUP(E32,odds!B$5:C$28,2,FALSE),0)</f>
        <v>601</v>
      </c>
      <c r="J32">
        <v>0</v>
      </c>
      <c r="K32">
        <v>5</v>
      </c>
      <c r="N32">
        <v>0</v>
      </c>
      <c r="O32">
        <v>5</v>
      </c>
      <c r="P32" s="1" t="s">
        <v>86</v>
      </c>
      <c r="Q32" s="1" t="s">
        <v>49</v>
      </c>
      <c r="R32" s="1">
        <v>2024</v>
      </c>
      <c r="S32" s="2">
        <v>45215</v>
      </c>
      <c r="T32" s="1" t="s">
        <v>930</v>
      </c>
      <c r="U32" s="1">
        <v>2</v>
      </c>
      <c r="V32" s="1" t="s">
        <v>464</v>
      </c>
      <c r="W32" s="1" t="s">
        <v>390</v>
      </c>
      <c r="AC32" s="1" t="s">
        <v>50</v>
      </c>
      <c r="AD32" s="1" t="s">
        <v>160</v>
      </c>
      <c r="AE32" s="1" t="s">
        <v>369</v>
      </c>
      <c r="AF32" s="1" t="s">
        <v>161</v>
      </c>
      <c r="AG32">
        <v>13047</v>
      </c>
      <c r="AH32" s="1">
        <v>66178</v>
      </c>
      <c r="AI32" s="1" t="s">
        <v>258</v>
      </c>
      <c r="AJ32" s="1">
        <v>13694</v>
      </c>
      <c r="AK32" s="1">
        <v>44.205794400000002</v>
      </c>
      <c r="AL32" s="1">
        <v>17.907188900000001</v>
      </c>
      <c r="AM32" s="1">
        <v>105</v>
      </c>
      <c r="AN32" s="1">
        <v>68</v>
      </c>
      <c r="AO32" s="1" t="s">
        <v>936</v>
      </c>
      <c r="AS32" s="1" t="s">
        <v>937</v>
      </c>
      <c r="AT32" s="1" t="s">
        <v>358</v>
      </c>
      <c r="AU32" s="1" t="s">
        <v>359</v>
      </c>
      <c r="AV32" s="1" t="s">
        <v>359</v>
      </c>
      <c r="AW32" s="1" t="s">
        <v>359</v>
      </c>
      <c r="AX32" s="1" t="s">
        <v>359</v>
      </c>
      <c r="AY32" s="1" t="s">
        <v>359</v>
      </c>
      <c r="AZ32" t="s">
        <v>1130</v>
      </c>
      <c r="BA32">
        <v>0</v>
      </c>
      <c r="BB32">
        <f t="shared" si="0"/>
        <v>-5</v>
      </c>
    </row>
    <row r="33" spans="1:54" x14ac:dyDescent="0.35">
      <c r="A33">
        <v>2036378</v>
      </c>
      <c r="B33" t="s">
        <v>294</v>
      </c>
      <c r="C33" t="s">
        <v>471</v>
      </c>
      <c r="D33" t="s">
        <v>293</v>
      </c>
      <c r="E33" t="s">
        <v>470</v>
      </c>
      <c r="F33">
        <f>_xlfn.IFNA(VLOOKUP(D33,xg!C$2:N$25,12,FALSE),0)</f>
        <v>0</v>
      </c>
      <c r="G33">
        <f>_xlfn.IFNA(VLOOKUP(D33,odds!B$5:C$28,2,FALSE),0)</f>
        <v>0</v>
      </c>
      <c r="H33">
        <f>_xlfn.IFNA(VLOOKUP(E33,xg!C$2:N$25,12,FALSE),0)</f>
        <v>0</v>
      </c>
      <c r="I33">
        <f>_xlfn.IFNA(VLOOKUP(E33,odds!B$5:C$28,2,FALSE),0)</f>
        <v>0</v>
      </c>
      <c r="J33">
        <v>2</v>
      </c>
      <c r="K33">
        <v>1</v>
      </c>
      <c r="N33">
        <v>2</v>
      </c>
      <c r="O33">
        <v>1</v>
      </c>
      <c r="P33" s="1" t="s">
        <v>293</v>
      </c>
      <c r="Q33" s="1" t="s">
        <v>49</v>
      </c>
      <c r="R33" s="1">
        <v>2024</v>
      </c>
      <c r="S33" s="2">
        <v>45096</v>
      </c>
      <c r="T33" s="1" t="s">
        <v>677</v>
      </c>
      <c r="U33" s="1">
        <v>2</v>
      </c>
      <c r="V33" s="1" t="s">
        <v>410</v>
      </c>
      <c r="W33" s="1" t="s">
        <v>386</v>
      </c>
      <c r="AC33" s="1" t="s">
        <v>50</v>
      </c>
      <c r="AD33" s="1" t="s">
        <v>160</v>
      </c>
      <c r="AE33" s="1" t="s">
        <v>369</v>
      </c>
      <c r="AF33" s="1" t="s">
        <v>161</v>
      </c>
      <c r="AH33" s="1">
        <v>63453</v>
      </c>
      <c r="AI33" s="1" t="s">
        <v>48</v>
      </c>
      <c r="AJ33" s="1">
        <v>10717</v>
      </c>
      <c r="AK33" s="1">
        <v>47.574897200000002</v>
      </c>
      <c r="AL33" s="1">
        <v>19.084616700000002</v>
      </c>
      <c r="AM33" s="1">
        <v>105</v>
      </c>
      <c r="AN33" s="1">
        <v>68</v>
      </c>
      <c r="AO33" s="1" t="s">
        <v>686</v>
      </c>
      <c r="AS33" s="1" t="s">
        <v>687</v>
      </c>
      <c r="AT33" s="1" t="s">
        <v>102</v>
      </c>
      <c r="AU33" s="1" t="s">
        <v>356</v>
      </c>
      <c r="AV33" s="1" t="s">
        <v>357</v>
      </c>
      <c r="AW33" s="1" t="s">
        <v>356</v>
      </c>
      <c r="AX33" s="1" t="s">
        <v>356</v>
      </c>
      <c r="AY33" s="1" t="s">
        <v>356</v>
      </c>
      <c r="AZ33" t="s">
        <v>1130</v>
      </c>
      <c r="BA33">
        <v>0</v>
      </c>
      <c r="BB33">
        <f t="shared" si="0"/>
        <v>1</v>
      </c>
    </row>
    <row r="34" spans="1:54" x14ac:dyDescent="0.35">
      <c r="A34">
        <v>2036491</v>
      </c>
      <c r="B34" t="s">
        <v>294</v>
      </c>
      <c r="C34" t="s">
        <v>327</v>
      </c>
      <c r="D34" t="s">
        <v>293</v>
      </c>
      <c r="E34" t="s">
        <v>326</v>
      </c>
      <c r="F34">
        <f>_xlfn.IFNA(VLOOKUP(D34,xg!C$2:N$25,12,FALSE),0)</f>
        <v>0</v>
      </c>
      <c r="G34">
        <f>_xlfn.IFNA(VLOOKUP(D34,odds!B$5:C$28,2,FALSE),0)</f>
        <v>0</v>
      </c>
      <c r="H34">
        <f>_xlfn.IFNA(VLOOKUP(E34,xg!C$2:N$25,12,FALSE),0)</f>
        <v>0</v>
      </c>
      <c r="I34">
        <f>_xlfn.IFNA(VLOOKUP(E34,odds!B$5:C$28,2,FALSE),0)</f>
        <v>0</v>
      </c>
      <c r="J34">
        <v>1</v>
      </c>
      <c r="K34">
        <v>0</v>
      </c>
      <c r="N34">
        <v>1</v>
      </c>
      <c r="O34">
        <v>0</v>
      </c>
      <c r="P34" s="1" t="s">
        <v>293</v>
      </c>
      <c r="Q34" s="1" t="s">
        <v>49</v>
      </c>
      <c r="R34" s="1">
        <v>2024</v>
      </c>
      <c r="S34" s="2">
        <v>45248</v>
      </c>
      <c r="T34" s="1" t="s">
        <v>1027</v>
      </c>
      <c r="U34" s="1">
        <v>1</v>
      </c>
      <c r="V34" s="1" t="s">
        <v>410</v>
      </c>
      <c r="W34" s="1" t="s">
        <v>392</v>
      </c>
      <c r="AC34" s="1" t="s">
        <v>50</v>
      </c>
      <c r="AD34" s="1" t="s">
        <v>160</v>
      </c>
      <c r="AE34" s="1" t="s">
        <v>369</v>
      </c>
      <c r="AF34" s="1" t="s">
        <v>161</v>
      </c>
      <c r="AH34" s="1">
        <v>63453</v>
      </c>
      <c r="AI34" s="1" t="s">
        <v>48</v>
      </c>
      <c r="AJ34" s="1">
        <v>10717</v>
      </c>
      <c r="AK34" s="1">
        <v>47.574897200000002</v>
      </c>
      <c r="AL34" s="1">
        <v>19.084616700000002</v>
      </c>
      <c r="AM34" s="1">
        <v>105</v>
      </c>
      <c r="AN34" s="1">
        <v>68</v>
      </c>
      <c r="AO34" s="1" t="s">
        <v>1028</v>
      </c>
      <c r="AS34" s="1" t="s">
        <v>1029</v>
      </c>
      <c r="AT34" s="1" t="s">
        <v>102</v>
      </c>
      <c r="AU34" s="1" t="s">
        <v>356</v>
      </c>
      <c r="AV34" s="1" t="s">
        <v>357</v>
      </c>
      <c r="AW34" s="1" t="s">
        <v>356</v>
      </c>
      <c r="AX34" s="1" t="s">
        <v>356</v>
      </c>
      <c r="AY34" s="1" t="s">
        <v>356</v>
      </c>
      <c r="AZ34" t="s">
        <v>1130</v>
      </c>
      <c r="BA34">
        <v>0</v>
      </c>
      <c r="BB34">
        <f t="shared" si="0"/>
        <v>1</v>
      </c>
    </row>
    <row r="35" spans="1:54" x14ac:dyDescent="0.35">
      <c r="A35">
        <v>2036447</v>
      </c>
      <c r="B35" t="s">
        <v>294</v>
      </c>
      <c r="C35" t="s">
        <v>64</v>
      </c>
      <c r="D35" t="s">
        <v>293</v>
      </c>
      <c r="E35" t="s">
        <v>62</v>
      </c>
      <c r="F35">
        <f>_xlfn.IFNA(VLOOKUP(D35,xg!C$2:N$25,12,FALSE),0)</f>
        <v>0</v>
      </c>
      <c r="G35">
        <f>_xlfn.IFNA(VLOOKUP(D35,odds!B$5:C$28,2,FALSE),0)</f>
        <v>0</v>
      </c>
      <c r="H35">
        <f>_xlfn.IFNA(VLOOKUP(E35,xg!C$2:N$25,12,FALSE),0)</f>
        <v>0.3</v>
      </c>
      <c r="I35">
        <f>_xlfn.IFNA(VLOOKUP(E35,odds!B$5:C$28,2,FALSE),0)</f>
        <v>12509</v>
      </c>
      <c r="J35">
        <v>0</v>
      </c>
      <c r="K35">
        <v>0</v>
      </c>
      <c r="N35">
        <v>0</v>
      </c>
      <c r="O35">
        <v>0</v>
      </c>
      <c r="Q35" s="1" t="s">
        <v>67</v>
      </c>
      <c r="R35" s="1">
        <v>2024</v>
      </c>
      <c r="S35" s="2">
        <v>45211</v>
      </c>
      <c r="T35" s="1" t="s">
        <v>849</v>
      </c>
      <c r="U35" s="1">
        <v>2</v>
      </c>
      <c r="V35" s="1" t="s">
        <v>410</v>
      </c>
      <c r="W35" s="1" t="s">
        <v>389</v>
      </c>
      <c r="AC35" s="1" t="s">
        <v>50</v>
      </c>
      <c r="AD35" s="1" t="s">
        <v>160</v>
      </c>
      <c r="AE35" s="1" t="s">
        <v>369</v>
      </c>
      <c r="AF35" s="1" t="s">
        <v>161</v>
      </c>
      <c r="AH35" s="1">
        <v>63453</v>
      </c>
      <c r="AI35" s="1" t="s">
        <v>48</v>
      </c>
      <c r="AJ35" s="1">
        <v>10717</v>
      </c>
      <c r="AK35" s="1">
        <v>47.574897200000002</v>
      </c>
      <c r="AL35" s="1">
        <v>19.084616700000002</v>
      </c>
      <c r="AM35" s="1">
        <v>105</v>
      </c>
      <c r="AN35" s="1">
        <v>68</v>
      </c>
      <c r="AS35" s="1" t="s">
        <v>850</v>
      </c>
      <c r="AT35" s="1" t="s">
        <v>102</v>
      </c>
      <c r="AU35" s="1" t="s">
        <v>356</v>
      </c>
      <c r="AV35" s="1" t="s">
        <v>357</v>
      </c>
      <c r="AW35" s="1" t="s">
        <v>356</v>
      </c>
      <c r="AX35" s="1" t="s">
        <v>356</v>
      </c>
      <c r="AY35" s="1" t="s">
        <v>356</v>
      </c>
      <c r="AZ35" t="s">
        <v>1130</v>
      </c>
      <c r="BA35">
        <v>0</v>
      </c>
      <c r="BB35">
        <f t="shared" si="0"/>
        <v>0</v>
      </c>
    </row>
    <row r="36" spans="1:54" x14ac:dyDescent="0.35">
      <c r="A36">
        <v>2036354</v>
      </c>
      <c r="B36" t="s">
        <v>294</v>
      </c>
      <c r="C36" t="s">
        <v>286</v>
      </c>
      <c r="D36" t="s">
        <v>293</v>
      </c>
      <c r="E36" t="s">
        <v>285</v>
      </c>
      <c r="F36">
        <f>_xlfn.IFNA(VLOOKUP(D36,xg!C$2:N$25,12,FALSE),0)</f>
        <v>0</v>
      </c>
      <c r="G36">
        <f>_xlfn.IFNA(VLOOKUP(D36,odds!B$5:C$28,2,FALSE),0)</f>
        <v>0</v>
      </c>
      <c r="H36">
        <f>_xlfn.IFNA(VLOOKUP(E36,xg!C$2:N$25,12,FALSE),0)</f>
        <v>0</v>
      </c>
      <c r="I36">
        <f>_xlfn.IFNA(VLOOKUP(E36,odds!B$5:C$28,2,FALSE),0)</f>
        <v>0</v>
      </c>
      <c r="J36">
        <v>1</v>
      </c>
      <c r="K36">
        <v>2</v>
      </c>
      <c r="N36">
        <v>1</v>
      </c>
      <c r="O36">
        <v>2</v>
      </c>
      <c r="P36" s="1" t="s">
        <v>285</v>
      </c>
      <c r="Q36" s="1" t="s">
        <v>49</v>
      </c>
      <c r="R36" s="1">
        <v>2024</v>
      </c>
      <c r="S36" s="2">
        <v>45093</v>
      </c>
      <c r="T36" s="1" t="s">
        <v>621</v>
      </c>
      <c r="U36" s="1">
        <v>2</v>
      </c>
      <c r="V36" s="1" t="s">
        <v>410</v>
      </c>
      <c r="W36" s="1" t="s">
        <v>381</v>
      </c>
      <c r="AC36" s="1" t="s">
        <v>50</v>
      </c>
      <c r="AD36" s="1" t="s">
        <v>160</v>
      </c>
      <c r="AE36" s="1" t="s">
        <v>369</v>
      </c>
      <c r="AF36" s="1" t="s">
        <v>161</v>
      </c>
      <c r="AH36" s="1">
        <v>63453</v>
      </c>
      <c r="AI36" s="1" t="s">
        <v>48</v>
      </c>
      <c r="AJ36" s="1">
        <v>10717</v>
      </c>
      <c r="AK36" s="1">
        <v>47.574897200000002</v>
      </c>
      <c r="AL36" s="1">
        <v>19.084616700000002</v>
      </c>
      <c r="AM36" s="1">
        <v>105</v>
      </c>
      <c r="AN36" s="1">
        <v>68</v>
      </c>
      <c r="AO36" s="1" t="s">
        <v>622</v>
      </c>
      <c r="AS36" s="1" t="s">
        <v>623</v>
      </c>
      <c r="AT36" s="1" t="s">
        <v>102</v>
      </c>
      <c r="AU36" s="1" t="s">
        <v>356</v>
      </c>
      <c r="AV36" s="1" t="s">
        <v>357</v>
      </c>
      <c r="AW36" s="1" t="s">
        <v>356</v>
      </c>
      <c r="AX36" s="1" t="s">
        <v>356</v>
      </c>
      <c r="AY36" s="1" t="s">
        <v>356</v>
      </c>
      <c r="AZ36" t="s">
        <v>1130</v>
      </c>
      <c r="BA36">
        <v>0</v>
      </c>
      <c r="BB36">
        <f t="shared" si="0"/>
        <v>-1</v>
      </c>
    </row>
    <row r="37" spans="1:54" x14ac:dyDescent="0.35">
      <c r="A37">
        <v>2036307</v>
      </c>
      <c r="B37" t="s">
        <v>294</v>
      </c>
      <c r="C37" t="s">
        <v>134</v>
      </c>
      <c r="D37" t="s">
        <v>293</v>
      </c>
      <c r="E37" t="s">
        <v>132</v>
      </c>
      <c r="F37">
        <f>_xlfn.IFNA(VLOOKUP(D37,xg!C$2:N$25,12,FALSE),0)</f>
        <v>0</v>
      </c>
      <c r="G37">
        <f>_xlfn.IFNA(VLOOKUP(D37,odds!B$5:C$28,2,FALSE),0)</f>
        <v>0</v>
      </c>
      <c r="H37">
        <f>_xlfn.IFNA(VLOOKUP(E37,xg!C$2:N$25,12,FALSE),0)</f>
        <v>1.4</v>
      </c>
      <c r="I37">
        <f>_xlfn.IFNA(VLOOKUP(E37,odds!B$5:C$28,2,FALSE),0)</f>
        <v>4995</v>
      </c>
      <c r="J37">
        <v>0</v>
      </c>
      <c r="K37">
        <v>5</v>
      </c>
      <c r="N37">
        <v>0</v>
      </c>
      <c r="O37">
        <v>5</v>
      </c>
      <c r="P37" s="1" t="s">
        <v>132</v>
      </c>
      <c r="Q37" s="1" t="s">
        <v>49</v>
      </c>
      <c r="R37" s="1">
        <v>2024</v>
      </c>
      <c r="S37" s="2">
        <v>45010</v>
      </c>
      <c r="T37" s="1" t="s">
        <v>543</v>
      </c>
      <c r="U37" s="1">
        <v>1</v>
      </c>
      <c r="V37" s="1" t="s">
        <v>410</v>
      </c>
      <c r="W37" s="1" t="s">
        <v>368</v>
      </c>
      <c r="AC37" s="1" t="s">
        <v>50</v>
      </c>
      <c r="AD37" s="1" t="s">
        <v>160</v>
      </c>
      <c r="AE37" s="1" t="s">
        <v>369</v>
      </c>
      <c r="AF37" s="1" t="s">
        <v>161</v>
      </c>
      <c r="AH37" s="1">
        <v>65087</v>
      </c>
      <c r="AI37" s="1" t="s">
        <v>84</v>
      </c>
      <c r="AJ37" s="1">
        <v>12300</v>
      </c>
      <c r="AK37" s="1">
        <v>45.246908300000001</v>
      </c>
      <c r="AL37" s="1">
        <v>19.8422944</v>
      </c>
      <c r="AM37" s="1">
        <v>105</v>
      </c>
      <c r="AN37" s="1">
        <v>68</v>
      </c>
      <c r="AO37" s="1" t="s">
        <v>556</v>
      </c>
      <c r="AS37" s="1" t="s">
        <v>557</v>
      </c>
      <c r="AT37" s="1" t="s">
        <v>240</v>
      </c>
      <c r="AU37" s="1" t="s">
        <v>241</v>
      </c>
      <c r="AV37" s="1" t="s">
        <v>242</v>
      </c>
      <c r="AW37" s="1" t="s">
        <v>241</v>
      </c>
      <c r="AX37" s="1" t="s">
        <v>241</v>
      </c>
      <c r="AY37" s="1" t="s">
        <v>241</v>
      </c>
      <c r="AZ37" t="s">
        <v>1130</v>
      </c>
      <c r="BA37">
        <v>0</v>
      </c>
      <c r="BB37">
        <f t="shared" si="0"/>
        <v>-5</v>
      </c>
    </row>
    <row r="38" spans="1:54" x14ac:dyDescent="0.35">
      <c r="A38">
        <v>2036372</v>
      </c>
      <c r="B38" t="s">
        <v>83</v>
      </c>
      <c r="C38" t="s">
        <v>84</v>
      </c>
      <c r="D38" t="s">
        <v>82</v>
      </c>
      <c r="E38" t="s">
        <v>380</v>
      </c>
      <c r="F38">
        <f>_xlfn.IFNA(VLOOKUP(D38,xg!C$2:N$25,12,FALSE),0)</f>
        <v>0</v>
      </c>
      <c r="G38">
        <f>_xlfn.IFNA(VLOOKUP(D38,odds!B$5:C$28,2,FALSE),0)</f>
        <v>0</v>
      </c>
      <c r="H38">
        <f>_xlfn.IFNA(VLOOKUP(E38,xg!C$2:N$25,12,FALSE),0)</f>
        <v>-0.3</v>
      </c>
      <c r="I38">
        <f>_xlfn.IFNA(VLOOKUP(E38,odds!B$5:C$28,2,FALSE),0)</f>
        <v>15858</v>
      </c>
      <c r="J38">
        <v>1</v>
      </c>
      <c r="K38">
        <v>1</v>
      </c>
      <c r="N38">
        <v>1</v>
      </c>
      <c r="O38">
        <v>1</v>
      </c>
      <c r="Q38" s="1" t="s">
        <v>67</v>
      </c>
      <c r="R38" s="1">
        <v>2024</v>
      </c>
      <c r="S38" s="2">
        <v>45097</v>
      </c>
      <c r="T38" s="1" t="s">
        <v>710</v>
      </c>
      <c r="U38" s="1">
        <v>3</v>
      </c>
      <c r="V38" s="1" t="s">
        <v>377</v>
      </c>
      <c r="W38" s="1" t="s">
        <v>386</v>
      </c>
      <c r="AC38" s="1" t="s">
        <v>50</v>
      </c>
      <c r="AD38" s="1" t="s">
        <v>160</v>
      </c>
      <c r="AE38" s="1" t="s">
        <v>369</v>
      </c>
      <c r="AF38" s="1" t="s">
        <v>161</v>
      </c>
      <c r="AG38">
        <v>6700</v>
      </c>
      <c r="AH38" s="1">
        <v>250001569</v>
      </c>
      <c r="AI38" s="1" t="s">
        <v>83</v>
      </c>
      <c r="AJ38" s="1">
        <v>10423</v>
      </c>
      <c r="AK38" s="1">
        <v>43.534722000000002</v>
      </c>
      <c r="AL38" s="1">
        <v>26.527221999999998</v>
      </c>
      <c r="AM38" s="1">
        <v>105</v>
      </c>
      <c r="AN38" s="1">
        <v>68</v>
      </c>
      <c r="AO38" s="1" t="s">
        <v>719</v>
      </c>
      <c r="AS38" s="1" t="s">
        <v>720</v>
      </c>
      <c r="AT38" s="1" t="s">
        <v>516</v>
      </c>
      <c r="AU38" s="1" t="s">
        <v>517</v>
      </c>
      <c r="AV38" s="1" t="s">
        <v>518</v>
      </c>
      <c r="AW38" s="1" t="s">
        <v>518</v>
      </c>
      <c r="AX38" s="1" t="s">
        <v>519</v>
      </c>
      <c r="AY38" s="1" t="s">
        <v>517</v>
      </c>
      <c r="AZ38" t="s">
        <v>1130</v>
      </c>
      <c r="BA38">
        <v>0</v>
      </c>
      <c r="BB38">
        <f t="shared" si="0"/>
        <v>0</v>
      </c>
    </row>
    <row r="39" spans="1:54" x14ac:dyDescent="0.35">
      <c r="A39">
        <v>2036486</v>
      </c>
      <c r="B39" t="s">
        <v>83</v>
      </c>
      <c r="C39" t="s">
        <v>48</v>
      </c>
      <c r="D39" t="s">
        <v>82</v>
      </c>
      <c r="E39" t="s">
        <v>47</v>
      </c>
      <c r="F39">
        <f>_xlfn.IFNA(VLOOKUP(D39,xg!C$2:N$25,12,FALSE),0)</f>
        <v>0</v>
      </c>
      <c r="G39">
        <f>_xlfn.IFNA(VLOOKUP(D39,odds!B$5:C$28,2,FALSE),0)</f>
        <v>0</v>
      </c>
      <c r="H39">
        <f>_xlfn.IFNA(VLOOKUP(E39,xg!C$2:N$25,12,FALSE),0)</f>
        <v>-1.5</v>
      </c>
      <c r="I39">
        <f>_xlfn.IFNA(VLOOKUP(E39,odds!B$5:C$28,2,FALSE),0)</f>
        <v>40918</v>
      </c>
      <c r="J39">
        <v>2</v>
      </c>
      <c r="K39">
        <v>2</v>
      </c>
      <c r="N39">
        <v>2</v>
      </c>
      <c r="O39">
        <v>2</v>
      </c>
      <c r="Q39" s="1" t="s">
        <v>67</v>
      </c>
      <c r="R39" s="1">
        <v>2024</v>
      </c>
      <c r="S39" s="2">
        <v>45246</v>
      </c>
      <c r="T39" s="1" t="s">
        <v>984</v>
      </c>
      <c r="U39" s="1">
        <v>2</v>
      </c>
      <c r="V39" s="1" t="s">
        <v>377</v>
      </c>
      <c r="W39" s="1" t="s">
        <v>392</v>
      </c>
      <c r="AC39" s="1" t="s">
        <v>50</v>
      </c>
      <c r="AD39" s="1" t="s">
        <v>160</v>
      </c>
      <c r="AE39" s="1" t="s">
        <v>369</v>
      </c>
      <c r="AF39" s="1" t="s">
        <v>161</v>
      </c>
      <c r="AG39">
        <v>230</v>
      </c>
      <c r="AH39" s="1">
        <v>62091</v>
      </c>
      <c r="AI39" s="1" t="s">
        <v>83</v>
      </c>
      <c r="AJ39" s="1">
        <v>43230</v>
      </c>
      <c r="AK39" s="1">
        <v>42.687600000000003</v>
      </c>
      <c r="AL39" s="1">
        <v>23.335369</v>
      </c>
      <c r="AM39" s="1">
        <v>105</v>
      </c>
      <c r="AN39" s="1">
        <v>68</v>
      </c>
      <c r="AO39" s="1" t="s">
        <v>985</v>
      </c>
      <c r="AR39" s="1" t="s">
        <v>986</v>
      </c>
      <c r="AS39" s="1" t="s">
        <v>987</v>
      </c>
      <c r="AT39" s="1" t="s">
        <v>108</v>
      </c>
      <c r="AU39" s="1" t="s">
        <v>109</v>
      </c>
      <c r="AV39" s="1" t="s">
        <v>109</v>
      </c>
      <c r="AW39" s="1" t="s">
        <v>109</v>
      </c>
      <c r="AX39" s="1" t="s">
        <v>109</v>
      </c>
      <c r="AY39" s="1" t="s">
        <v>109</v>
      </c>
      <c r="AZ39" t="s">
        <v>1130</v>
      </c>
      <c r="BA39">
        <v>0</v>
      </c>
      <c r="BB39">
        <f t="shared" si="0"/>
        <v>0</v>
      </c>
    </row>
    <row r="40" spans="1:54" x14ac:dyDescent="0.35">
      <c r="A40">
        <v>2036302</v>
      </c>
      <c r="B40" t="s">
        <v>83</v>
      </c>
      <c r="C40" t="s">
        <v>213</v>
      </c>
      <c r="D40" t="s">
        <v>82</v>
      </c>
      <c r="E40" t="s">
        <v>414</v>
      </c>
      <c r="F40">
        <f>_xlfn.IFNA(VLOOKUP(D40,xg!C$2:N$25,12,FALSE),0)</f>
        <v>0</v>
      </c>
      <c r="G40">
        <f>_xlfn.IFNA(VLOOKUP(D40,odds!B$5:C$28,2,FALSE),0)</f>
        <v>0</v>
      </c>
      <c r="H40">
        <f>_xlfn.IFNA(VLOOKUP(E40,xg!C$2:N$25,12,FALSE),0)</f>
        <v>0</v>
      </c>
      <c r="I40">
        <f>_xlfn.IFNA(VLOOKUP(E40,odds!B$5:C$28,2,FALSE),0)</f>
        <v>0</v>
      </c>
      <c r="J40">
        <v>0</v>
      </c>
      <c r="K40">
        <v>1</v>
      </c>
      <c r="N40">
        <v>0</v>
      </c>
      <c r="O40">
        <v>1</v>
      </c>
      <c r="P40" s="1" t="s">
        <v>414</v>
      </c>
      <c r="Q40" s="1" t="s">
        <v>49</v>
      </c>
      <c r="R40" s="1">
        <v>2024</v>
      </c>
      <c r="S40" s="2">
        <v>45009</v>
      </c>
      <c r="T40" s="1" t="s">
        <v>513</v>
      </c>
      <c r="U40" s="1">
        <v>2</v>
      </c>
      <c r="V40" s="1" t="s">
        <v>377</v>
      </c>
      <c r="W40" s="1" t="s">
        <v>368</v>
      </c>
      <c r="AC40" s="1" t="s">
        <v>50</v>
      </c>
      <c r="AD40" s="1" t="s">
        <v>160</v>
      </c>
      <c r="AE40" s="1" t="s">
        <v>369</v>
      </c>
      <c r="AF40" s="1" t="s">
        <v>161</v>
      </c>
      <c r="AG40">
        <v>9180</v>
      </c>
      <c r="AH40" s="1">
        <v>250001569</v>
      </c>
      <c r="AI40" s="1" t="s">
        <v>83</v>
      </c>
      <c r="AJ40" s="1">
        <v>10423</v>
      </c>
      <c r="AK40" s="1">
        <v>43.534722000000002</v>
      </c>
      <c r="AL40" s="1">
        <v>26.527221999999998</v>
      </c>
      <c r="AM40" s="1">
        <v>105</v>
      </c>
      <c r="AN40" s="1">
        <v>68</v>
      </c>
      <c r="AO40" s="1" t="s">
        <v>514</v>
      </c>
      <c r="AS40" s="1" t="s">
        <v>515</v>
      </c>
      <c r="AT40" s="1" t="s">
        <v>516</v>
      </c>
      <c r="AU40" s="1" t="s">
        <v>517</v>
      </c>
      <c r="AV40" s="1" t="s">
        <v>518</v>
      </c>
      <c r="AW40" s="1" t="s">
        <v>518</v>
      </c>
      <c r="AX40" s="1" t="s">
        <v>519</v>
      </c>
      <c r="AY40" s="1" t="s">
        <v>517</v>
      </c>
      <c r="AZ40" t="s">
        <v>1130</v>
      </c>
      <c r="BA40">
        <v>0</v>
      </c>
      <c r="BB40">
        <f t="shared" si="0"/>
        <v>-1</v>
      </c>
    </row>
    <row r="41" spans="1:54" x14ac:dyDescent="0.35">
      <c r="A41">
        <v>2036440</v>
      </c>
      <c r="B41" t="s">
        <v>83</v>
      </c>
      <c r="C41" t="s">
        <v>302</v>
      </c>
      <c r="D41" t="s">
        <v>82</v>
      </c>
      <c r="E41" t="s">
        <v>301</v>
      </c>
      <c r="F41">
        <f>_xlfn.IFNA(VLOOKUP(D41,xg!C$2:N$25,12,FALSE),0)</f>
        <v>0</v>
      </c>
      <c r="G41">
        <f>_xlfn.IFNA(VLOOKUP(D41,odds!B$5:C$28,2,FALSE),0)</f>
        <v>0</v>
      </c>
      <c r="H41">
        <f>_xlfn.IFNA(VLOOKUP(E41,xg!C$2:N$25,12,FALSE),0)</f>
        <v>0</v>
      </c>
      <c r="I41">
        <f>_xlfn.IFNA(VLOOKUP(E41,odds!B$5:C$28,2,FALSE),0)</f>
        <v>0</v>
      </c>
      <c r="J41">
        <v>0</v>
      </c>
      <c r="K41">
        <v>2</v>
      </c>
      <c r="N41">
        <v>0</v>
      </c>
      <c r="O41">
        <v>2</v>
      </c>
      <c r="P41" s="1" t="s">
        <v>301</v>
      </c>
      <c r="Q41" s="1" t="s">
        <v>49</v>
      </c>
      <c r="R41" s="1">
        <v>2024</v>
      </c>
      <c r="S41" s="2">
        <v>45213</v>
      </c>
      <c r="T41" s="1" t="s">
        <v>896</v>
      </c>
      <c r="U41" s="1">
        <v>3</v>
      </c>
      <c r="V41" s="1" t="s">
        <v>377</v>
      </c>
      <c r="W41" s="1" t="s">
        <v>389</v>
      </c>
      <c r="AC41" s="1" t="s">
        <v>50</v>
      </c>
      <c r="AD41" s="1" t="s">
        <v>160</v>
      </c>
      <c r="AE41" s="1" t="s">
        <v>369</v>
      </c>
      <c r="AF41" s="1" t="s">
        <v>161</v>
      </c>
      <c r="AG41">
        <v>6916</v>
      </c>
      <c r="AH41" s="1">
        <v>62091</v>
      </c>
      <c r="AI41" s="1" t="s">
        <v>83</v>
      </c>
      <c r="AJ41" s="1">
        <v>43230</v>
      </c>
      <c r="AK41" s="1">
        <v>42.687600000000003</v>
      </c>
      <c r="AL41" s="1">
        <v>23.335369</v>
      </c>
      <c r="AM41" s="1">
        <v>105</v>
      </c>
      <c r="AN41" s="1">
        <v>68</v>
      </c>
      <c r="AO41" s="1" t="s">
        <v>897</v>
      </c>
      <c r="AR41" s="1" t="s">
        <v>898</v>
      </c>
      <c r="AS41" s="1" t="s">
        <v>899</v>
      </c>
      <c r="AT41" s="1" t="s">
        <v>108</v>
      </c>
      <c r="AU41" s="1" t="s">
        <v>109</v>
      </c>
      <c r="AV41" s="1" t="s">
        <v>109</v>
      </c>
      <c r="AW41" s="1" t="s">
        <v>109</v>
      </c>
      <c r="AX41" s="1" t="s">
        <v>109</v>
      </c>
      <c r="AY41" s="1" t="s">
        <v>109</v>
      </c>
      <c r="AZ41" t="s">
        <v>1130</v>
      </c>
      <c r="BA41">
        <v>0</v>
      </c>
      <c r="BB41">
        <f t="shared" si="0"/>
        <v>-2</v>
      </c>
    </row>
    <row r="42" spans="1:54" x14ac:dyDescent="0.35">
      <c r="A42">
        <v>2036388</v>
      </c>
      <c r="B42" t="s">
        <v>201</v>
      </c>
      <c r="C42" t="s">
        <v>296</v>
      </c>
      <c r="D42" t="s">
        <v>282</v>
      </c>
      <c r="E42" t="s">
        <v>295</v>
      </c>
      <c r="F42">
        <f>_xlfn.IFNA(VLOOKUP(D42,xg!C$2:N$25,12,FALSE),0)</f>
        <v>1.3</v>
      </c>
      <c r="G42">
        <f>_xlfn.IFNA(VLOOKUP(D42,odds!B$5:C$28,2,FALSE),0)</f>
        <v>9340</v>
      </c>
      <c r="H42">
        <f>_xlfn.IFNA(VLOOKUP(E42,xg!C$2:N$25,12,FALSE),0)</f>
        <v>0</v>
      </c>
      <c r="I42">
        <f>_xlfn.IFNA(VLOOKUP(E42,odds!B$5:C$28,2,FALSE),0)</f>
        <v>0</v>
      </c>
      <c r="J42">
        <v>5</v>
      </c>
      <c r="K42">
        <v>0</v>
      </c>
      <c r="N42">
        <v>5</v>
      </c>
      <c r="O42">
        <v>0</v>
      </c>
      <c r="P42" s="1" t="s">
        <v>282</v>
      </c>
      <c r="Q42" s="1" t="s">
        <v>49</v>
      </c>
      <c r="R42" s="1">
        <v>2024</v>
      </c>
      <c r="S42" s="2">
        <v>45177</v>
      </c>
      <c r="T42" s="1" t="s">
        <v>761</v>
      </c>
      <c r="U42" s="1">
        <v>2</v>
      </c>
      <c r="V42" s="1" t="s">
        <v>376</v>
      </c>
      <c r="W42" s="1" t="s">
        <v>387</v>
      </c>
      <c r="AC42" s="1" t="s">
        <v>50</v>
      </c>
      <c r="AD42" s="1" t="s">
        <v>160</v>
      </c>
      <c r="AE42" s="1" t="s">
        <v>369</v>
      </c>
      <c r="AF42" s="1" t="s">
        <v>161</v>
      </c>
      <c r="AG42">
        <v>8152</v>
      </c>
      <c r="AH42" s="1">
        <v>250002873</v>
      </c>
      <c r="AI42" s="1" t="s">
        <v>201</v>
      </c>
      <c r="AJ42" s="1">
        <v>8191</v>
      </c>
      <c r="AK42" s="1">
        <v>45.346535000000003</v>
      </c>
      <c r="AL42" s="1">
        <v>14.405457999999999</v>
      </c>
      <c r="AM42" s="1">
        <v>105</v>
      </c>
      <c r="AN42" s="1">
        <v>68</v>
      </c>
      <c r="AO42" s="1" t="s">
        <v>764</v>
      </c>
      <c r="AS42" s="1" t="s">
        <v>765</v>
      </c>
      <c r="AT42" s="1" t="s">
        <v>431</v>
      </c>
      <c r="AU42" s="1" t="s">
        <v>483</v>
      </c>
      <c r="AV42" s="1" t="s">
        <v>483</v>
      </c>
      <c r="AW42" s="1" t="s">
        <v>483</v>
      </c>
      <c r="AX42" s="1" t="s">
        <v>483</v>
      </c>
      <c r="AY42" s="1" t="s">
        <v>483</v>
      </c>
      <c r="AZ42" t="s">
        <v>1130</v>
      </c>
      <c r="BA42">
        <v>0</v>
      </c>
      <c r="BB42">
        <f t="shared" si="0"/>
        <v>5</v>
      </c>
    </row>
    <row r="43" spans="1:54" x14ac:dyDescent="0.35">
      <c r="A43">
        <v>2036503</v>
      </c>
      <c r="B43" t="s">
        <v>201</v>
      </c>
      <c r="C43" t="s">
        <v>235</v>
      </c>
      <c r="D43" t="s">
        <v>282</v>
      </c>
      <c r="E43" t="s">
        <v>292</v>
      </c>
      <c r="F43">
        <f>_xlfn.IFNA(VLOOKUP(D43,xg!C$2:N$25,12,FALSE),0)</f>
        <v>1.3</v>
      </c>
      <c r="G43">
        <f>_xlfn.IFNA(VLOOKUP(D43,odds!B$5:C$28,2,FALSE),0)</f>
        <v>9340</v>
      </c>
      <c r="H43">
        <f>_xlfn.IFNA(VLOOKUP(E43,xg!C$2:N$25,12,FALSE),0)</f>
        <v>0</v>
      </c>
      <c r="I43">
        <f>_xlfn.IFNA(VLOOKUP(E43,odds!B$5:C$28,2,FALSE),0)</f>
        <v>0</v>
      </c>
      <c r="J43">
        <v>1</v>
      </c>
      <c r="K43">
        <v>0</v>
      </c>
      <c r="N43">
        <v>1</v>
      </c>
      <c r="O43">
        <v>0</v>
      </c>
      <c r="P43" s="1" t="s">
        <v>282</v>
      </c>
      <c r="Q43" s="1" t="s">
        <v>49</v>
      </c>
      <c r="R43" s="1">
        <v>2024</v>
      </c>
      <c r="S43" s="2">
        <v>45251</v>
      </c>
      <c r="T43" s="1" t="s">
        <v>1086</v>
      </c>
      <c r="U43" s="1">
        <v>1</v>
      </c>
      <c r="V43" s="1" t="s">
        <v>376</v>
      </c>
      <c r="W43" s="1" t="s">
        <v>396</v>
      </c>
      <c r="AC43" s="1" t="s">
        <v>50</v>
      </c>
      <c r="AD43" s="1" t="s">
        <v>160</v>
      </c>
      <c r="AE43" s="1" t="s">
        <v>369</v>
      </c>
      <c r="AF43" s="1" t="s">
        <v>161</v>
      </c>
      <c r="AG43">
        <v>20398</v>
      </c>
      <c r="AH43" s="1">
        <v>62092</v>
      </c>
      <c r="AI43" s="1" t="s">
        <v>201</v>
      </c>
      <c r="AJ43" s="1">
        <v>25074</v>
      </c>
      <c r="AK43" s="1">
        <v>45.818872200000001</v>
      </c>
      <c r="AL43" s="1">
        <v>16.0180528</v>
      </c>
      <c r="AM43" s="1">
        <v>105</v>
      </c>
      <c r="AN43" s="1">
        <v>68</v>
      </c>
      <c r="AO43" s="1" t="s">
        <v>1093</v>
      </c>
      <c r="AS43" s="1" t="s">
        <v>1094</v>
      </c>
      <c r="AT43" s="1" t="s">
        <v>228</v>
      </c>
      <c r="AU43" s="1" t="s">
        <v>229</v>
      </c>
      <c r="AV43" s="1" t="s">
        <v>229</v>
      </c>
      <c r="AW43" s="1" t="s">
        <v>229</v>
      </c>
      <c r="AX43" s="1" t="s">
        <v>229</v>
      </c>
      <c r="AY43" s="1" t="s">
        <v>229</v>
      </c>
      <c r="AZ43" t="s">
        <v>1130</v>
      </c>
      <c r="BA43">
        <v>0</v>
      </c>
      <c r="BB43">
        <f t="shared" si="0"/>
        <v>1</v>
      </c>
    </row>
    <row r="44" spans="1:54" x14ac:dyDescent="0.35">
      <c r="A44">
        <v>2036297</v>
      </c>
      <c r="B44" t="s">
        <v>201</v>
      </c>
      <c r="C44" t="s">
        <v>130</v>
      </c>
      <c r="D44" t="s">
        <v>282</v>
      </c>
      <c r="E44" t="s">
        <v>129</v>
      </c>
      <c r="F44">
        <f>_xlfn.IFNA(VLOOKUP(D44,xg!C$2:N$25,12,FALSE),0)</f>
        <v>1.3</v>
      </c>
      <c r="G44">
        <f>_xlfn.IFNA(VLOOKUP(D44,odds!B$5:C$28,2,FALSE),0)</f>
        <v>9340</v>
      </c>
      <c r="H44">
        <f>_xlfn.IFNA(VLOOKUP(E44,xg!C$2:N$25,12,FALSE),0)</f>
        <v>0</v>
      </c>
      <c r="I44">
        <f>_xlfn.IFNA(VLOOKUP(E44,odds!B$5:C$28,2,FALSE),0)</f>
        <v>0</v>
      </c>
      <c r="J44">
        <v>1</v>
      </c>
      <c r="K44">
        <v>1</v>
      </c>
      <c r="N44">
        <v>1</v>
      </c>
      <c r="O44">
        <v>1</v>
      </c>
      <c r="Q44" s="1" t="s">
        <v>67</v>
      </c>
      <c r="R44" s="1">
        <v>2024</v>
      </c>
      <c r="S44" s="2">
        <v>45010</v>
      </c>
      <c r="T44" s="1" t="s">
        <v>546</v>
      </c>
      <c r="U44" s="1">
        <v>1</v>
      </c>
      <c r="V44" s="1" t="s">
        <v>376</v>
      </c>
      <c r="W44" s="1" t="s">
        <v>368</v>
      </c>
      <c r="AC44" s="1" t="s">
        <v>50</v>
      </c>
      <c r="AD44" s="1" t="s">
        <v>160</v>
      </c>
      <c r="AE44" s="1" t="s">
        <v>369</v>
      </c>
      <c r="AF44" s="1" t="s">
        <v>161</v>
      </c>
      <c r="AG44">
        <v>33474</v>
      </c>
      <c r="AH44" s="1">
        <v>63806</v>
      </c>
      <c r="AI44" s="1" t="s">
        <v>201</v>
      </c>
      <c r="AJ44" s="1">
        <v>33987</v>
      </c>
      <c r="AK44" s="1">
        <v>43.519455600000001</v>
      </c>
      <c r="AL44" s="1">
        <v>16.431699999999999</v>
      </c>
      <c r="AM44" s="1">
        <v>105</v>
      </c>
      <c r="AN44" s="1">
        <v>68</v>
      </c>
      <c r="AO44" s="1" t="s">
        <v>550</v>
      </c>
      <c r="AS44" s="1" t="s">
        <v>551</v>
      </c>
      <c r="AT44" s="1" t="s">
        <v>202</v>
      </c>
      <c r="AU44" s="1" t="s">
        <v>253</v>
      </c>
      <c r="AV44" s="1" t="s">
        <v>253</v>
      </c>
      <c r="AW44" s="1" t="s">
        <v>253</v>
      </c>
      <c r="AX44" s="1" t="s">
        <v>253</v>
      </c>
      <c r="AY44" s="1" t="s">
        <v>253</v>
      </c>
      <c r="AZ44" t="s">
        <v>1130</v>
      </c>
      <c r="BA44">
        <v>0</v>
      </c>
      <c r="BB44">
        <f t="shared" si="0"/>
        <v>0</v>
      </c>
    </row>
    <row r="45" spans="1:54" x14ac:dyDescent="0.35">
      <c r="A45">
        <v>2036434</v>
      </c>
      <c r="B45" t="s">
        <v>201</v>
      </c>
      <c r="C45" t="s">
        <v>65</v>
      </c>
      <c r="D45" t="s">
        <v>282</v>
      </c>
      <c r="E45" t="s">
        <v>2117</v>
      </c>
      <c r="F45">
        <f>_xlfn.IFNA(VLOOKUP(D45,xg!C$2:N$25,12,FALSE),0)</f>
        <v>1.3</v>
      </c>
      <c r="G45">
        <f>_xlfn.IFNA(VLOOKUP(D45,odds!B$5:C$28,2,FALSE),0)</f>
        <v>9340</v>
      </c>
      <c r="H45">
        <f>_xlfn.IFNA(VLOOKUP(E45,xg!C$2:N$25,12,FALSE),0)</f>
        <v>1.7</v>
      </c>
      <c r="I45">
        <f>_xlfn.IFNA(VLOOKUP(E45,odds!B$5:C$28,2,FALSE),0)</f>
        <v>5515</v>
      </c>
      <c r="J45">
        <v>0</v>
      </c>
      <c r="K45">
        <v>1</v>
      </c>
      <c r="N45">
        <v>0</v>
      </c>
      <c r="O45">
        <v>1</v>
      </c>
      <c r="P45" s="1" t="s">
        <v>542</v>
      </c>
      <c r="Q45" s="1" t="s">
        <v>49</v>
      </c>
      <c r="R45" s="1">
        <v>2024</v>
      </c>
      <c r="S45" s="2">
        <v>45211</v>
      </c>
      <c r="T45" s="1" t="s">
        <v>849</v>
      </c>
      <c r="U45" s="1">
        <v>2</v>
      </c>
      <c r="V45" s="1" t="s">
        <v>376</v>
      </c>
      <c r="W45" s="1" t="s">
        <v>389</v>
      </c>
      <c r="AC45" s="1" t="s">
        <v>50</v>
      </c>
      <c r="AD45" s="1" t="s">
        <v>160</v>
      </c>
      <c r="AE45" s="1" t="s">
        <v>369</v>
      </c>
      <c r="AF45" s="1" t="s">
        <v>161</v>
      </c>
      <c r="AG45">
        <v>12812</v>
      </c>
      <c r="AH45" s="1">
        <v>250005138</v>
      </c>
      <c r="AI45" s="1" t="s">
        <v>201</v>
      </c>
      <c r="AJ45" s="1">
        <v>13005</v>
      </c>
      <c r="AK45" s="1">
        <v>45.564090999999998</v>
      </c>
      <c r="AL45" s="1">
        <v>18.661652</v>
      </c>
      <c r="AM45" s="1">
        <v>105</v>
      </c>
      <c r="AN45" s="1">
        <v>68</v>
      </c>
      <c r="AO45" s="1" t="s">
        <v>858</v>
      </c>
      <c r="AS45" s="1" t="s">
        <v>859</v>
      </c>
      <c r="AT45" s="1" t="s">
        <v>344</v>
      </c>
      <c r="AU45" s="1" t="s">
        <v>860</v>
      </c>
      <c r="AV45" s="1" t="s">
        <v>860</v>
      </c>
      <c r="AW45" s="1" t="s">
        <v>860</v>
      </c>
      <c r="AX45" s="1" t="s">
        <v>860</v>
      </c>
      <c r="AY45" s="1" t="s">
        <v>860</v>
      </c>
      <c r="AZ45" t="s">
        <v>1130</v>
      </c>
      <c r="BA45">
        <v>0</v>
      </c>
      <c r="BB45">
        <f t="shared" si="0"/>
        <v>-1</v>
      </c>
    </row>
    <row r="46" spans="1:54" x14ac:dyDescent="0.35">
      <c r="A46">
        <v>2036337</v>
      </c>
      <c r="B46" t="s">
        <v>176</v>
      </c>
      <c r="C46" t="s">
        <v>181</v>
      </c>
      <c r="D46" t="s">
        <v>175</v>
      </c>
      <c r="E46" t="s">
        <v>309</v>
      </c>
      <c r="F46">
        <f>_xlfn.IFNA(VLOOKUP(D46,xg!C$2:N$25,12,FALSE),0)</f>
        <v>0</v>
      </c>
      <c r="G46">
        <f>_xlfn.IFNA(VLOOKUP(D46,odds!B$5:C$28,2,FALSE),0)</f>
        <v>0</v>
      </c>
      <c r="H46">
        <f>_xlfn.IFNA(VLOOKUP(E46,xg!C$2:N$25,12,FALSE),0)</f>
        <v>-1.7</v>
      </c>
      <c r="I46">
        <f>_xlfn.IFNA(VLOOKUP(E46,odds!B$5:C$28,2,FALSE),0)</f>
        <v>66820</v>
      </c>
      <c r="J46">
        <v>1</v>
      </c>
      <c r="K46">
        <v>2</v>
      </c>
      <c r="N46">
        <v>1</v>
      </c>
      <c r="O46">
        <v>2</v>
      </c>
      <c r="P46" s="1" t="s">
        <v>309</v>
      </c>
      <c r="Q46" s="1" t="s">
        <v>49</v>
      </c>
      <c r="R46" s="1">
        <v>2024</v>
      </c>
      <c r="S46" s="2">
        <v>45094</v>
      </c>
      <c r="T46" s="1" t="s">
        <v>652</v>
      </c>
      <c r="U46" s="1">
        <v>3</v>
      </c>
      <c r="V46" s="1" t="s">
        <v>372</v>
      </c>
      <c r="W46" s="1" t="s">
        <v>381</v>
      </c>
      <c r="AC46" s="1" t="s">
        <v>50</v>
      </c>
      <c r="AD46" s="1" t="s">
        <v>160</v>
      </c>
      <c r="AE46" s="1" t="s">
        <v>369</v>
      </c>
      <c r="AF46" s="1" t="s">
        <v>161</v>
      </c>
      <c r="AG46">
        <v>3763</v>
      </c>
      <c r="AH46" s="1">
        <v>250003355</v>
      </c>
      <c r="AI46" s="1" t="s">
        <v>176</v>
      </c>
      <c r="AJ46" s="1">
        <v>8056</v>
      </c>
      <c r="AK46" s="1">
        <v>34.927106999999999</v>
      </c>
      <c r="AL46" s="1">
        <v>33.597839999999998</v>
      </c>
      <c r="AM46" s="1">
        <v>105</v>
      </c>
      <c r="AN46" s="1">
        <v>68</v>
      </c>
      <c r="AO46" s="1" t="s">
        <v>663</v>
      </c>
      <c r="AS46" s="1" t="s">
        <v>664</v>
      </c>
      <c r="AT46" s="1" t="s">
        <v>274</v>
      </c>
      <c r="AU46" s="1" t="s">
        <v>646</v>
      </c>
      <c r="AV46" s="1" t="s">
        <v>646</v>
      </c>
      <c r="AW46" s="1" t="s">
        <v>646</v>
      </c>
      <c r="AX46" s="1" t="s">
        <v>646</v>
      </c>
      <c r="AY46" s="1" t="s">
        <v>646</v>
      </c>
      <c r="AZ46" t="s">
        <v>1130</v>
      </c>
      <c r="BA46">
        <v>0</v>
      </c>
      <c r="BB46">
        <f t="shared" si="0"/>
        <v>-1</v>
      </c>
    </row>
    <row r="47" spans="1:54" x14ac:dyDescent="0.35">
      <c r="A47">
        <v>2036475</v>
      </c>
      <c r="B47" t="s">
        <v>176</v>
      </c>
      <c r="C47" t="s">
        <v>94</v>
      </c>
      <c r="D47" t="s">
        <v>175</v>
      </c>
      <c r="E47" t="s">
        <v>92</v>
      </c>
      <c r="F47">
        <f>_xlfn.IFNA(VLOOKUP(D47,xg!C$2:N$25,12,FALSE),0)</f>
        <v>0</v>
      </c>
      <c r="G47">
        <f>_xlfn.IFNA(VLOOKUP(D47,odds!B$5:C$28,2,FALSE),0)</f>
        <v>0</v>
      </c>
      <c r="H47">
        <f>_xlfn.IFNA(VLOOKUP(E47,xg!C$2:N$25,12,FALSE),0)</f>
        <v>-0.1</v>
      </c>
      <c r="I47">
        <f>_xlfn.IFNA(VLOOKUP(E47,odds!B$5:C$28,2,FALSE),0)</f>
        <v>545</v>
      </c>
      <c r="J47">
        <v>1</v>
      </c>
      <c r="K47">
        <v>3</v>
      </c>
      <c r="N47">
        <v>1</v>
      </c>
      <c r="O47">
        <v>3</v>
      </c>
      <c r="P47" s="1" t="s">
        <v>92</v>
      </c>
      <c r="Q47" s="1" t="s">
        <v>49</v>
      </c>
      <c r="R47" s="1">
        <v>2024</v>
      </c>
      <c r="S47" s="2">
        <v>45246</v>
      </c>
      <c r="T47" s="1" t="s">
        <v>984</v>
      </c>
      <c r="U47" s="1">
        <v>2</v>
      </c>
      <c r="V47" s="1" t="s">
        <v>372</v>
      </c>
      <c r="W47" s="1" t="s">
        <v>392</v>
      </c>
      <c r="AC47" s="1" t="s">
        <v>50</v>
      </c>
      <c r="AD47" s="1" t="s">
        <v>160</v>
      </c>
      <c r="AE47" s="1" t="s">
        <v>369</v>
      </c>
      <c r="AF47" s="1" t="s">
        <v>161</v>
      </c>
      <c r="AG47">
        <v>9667</v>
      </c>
      <c r="AH47" s="1">
        <v>250004969</v>
      </c>
      <c r="AI47" s="1" t="s">
        <v>176</v>
      </c>
      <c r="AJ47" s="1">
        <v>10638</v>
      </c>
      <c r="AK47" s="1">
        <v>34.698092000000003</v>
      </c>
      <c r="AL47" s="1">
        <v>33.040767000000002</v>
      </c>
      <c r="AM47" s="1">
        <v>105</v>
      </c>
      <c r="AN47" s="1">
        <v>68</v>
      </c>
      <c r="AO47" s="1" t="s">
        <v>993</v>
      </c>
      <c r="AS47" s="1" t="s">
        <v>994</v>
      </c>
      <c r="AT47" s="1" t="s">
        <v>227</v>
      </c>
      <c r="AU47" s="1" t="s">
        <v>995</v>
      </c>
      <c r="AV47" s="1" t="s">
        <v>996</v>
      </c>
      <c r="AW47" s="1" t="s">
        <v>997</v>
      </c>
      <c r="AX47" s="1" t="s">
        <v>998</v>
      </c>
      <c r="AY47" s="1" t="s">
        <v>995</v>
      </c>
      <c r="AZ47" t="s">
        <v>1130</v>
      </c>
      <c r="BA47">
        <v>0</v>
      </c>
      <c r="BB47">
        <f t="shared" si="0"/>
        <v>-2</v>
      </c>
    </row>
    <row r="48" spans="1:54" x14ac:dyDescent="0.35">
      <c r="A48">
        <v>2036383</v>
      </c>
      <c r="B48" t="s">
        <v>176</v>
      </c>
      <c r="C48" t="s">
        <v>168</v>
      </c>
      <c r="D48" t="s">
        <v>175</v>
      </c>
      <c r="E48" t="s">
        <v>167</v>
      </c>
      <c r="F48">
        <f>_xlfn.IFNA(VLOOKUP(D48,xg!C$2:N$25,12,FALSE),0)</f>
        <v>0</v>
      </c>
      <c r="G48">
        <f>_xlfn.IFNA(VLOOKUP(D48,odds!B$5:C$28,2,FALSE),0)</f>
        <v>0</v>
      </c>
      <c r="H48">
        <f>_xlfn.IFNA(VLOOKUP(E48,xg!C$2:N$25,12,FALSE),0)</f>
        <v>-2.4</v>
      </c>
      <c r="I48">
        <f>_xlfn.IFNA(VLOOKUP(E48,odds!B$5:C$28,2,FALSE),0)</f>
        <v>20868</v>
      </c>
      <c r="J48">
        <v>0</v>
      </c>
      <c r="K48">
        <v>3</v>
      </c>
      <c r="N48">
        <v>0</v>
      </c>
      <c r="O48">
        <v>3</v>
      </c>
      <c r="P48" s="1" t="s">
        <v>167</v>
      </c>
      <c r="Q48" s="1" t="s">
        <v>49</v>
      </c>
      <c r="R48" s="1">
        <v>2024</v>
      </c>
      <c r="S48" s="2">
        <v>45177</v>
      </c>
      <c r="T48" s="1" t="s">
        <v>761</v>
      </c>
      <c r="U48" s="1">
        <v>3</v>
      </c>
      <c r="V48" s="1" t="s">
        <v>372</v>
      </c>
      <c r="W48" s="1" t="s">
        <v>387</v>
      </c>
      <c r="AC48" s="1" t="s">
        <v>50</v>
      </c>
      <c r="AD48" s="1" t="s">
        <v>160</v>
      </c>
      <c r="AE48" s="1" t="s">
        <v>369</v>
      </c>
      <c r="AF48" s="1" t="s">
        <v>161</v>
      </c>
      <c r="AG48">
        <v>6633</v>
      </c>
      <c r="AH48" s="1">
        <v>250003355</v>
      </c>
      <c r="AI48" s="1" t="s">
        <v>176</v>
      </c>
      <c r="AJ48" s="1">
        <v>8056</v>
      </c>
      <c r="AK48" s="1">
        <v>34.927106999999999</v>
      </c>
      <c r="AL48" s="1">
        <v>33.597839999999998</v>
      </c>
      <c r="AM48" s="1">
        <v>105</v>
      </c>
      <c r="AN48" s="1">
        <v>68</v>
      </c>
      <c r="AO48" s="1" t="s">
        <v>762</v>
      </c>
      <c r="AS48" s="1" t="s">
        <v>763</v>
      </c>
      <c r="AT48" s="1" t="s">
        <v>274</v>
      </c>
      <c r="AU48" s="1" t="s">
        <v>646</v>
      </c>
      <c r="AV48" s="1" t="s">
        <v>646</v>
      </c>
      <c r="AW48" s="1" t="s">
        <v>646</v>
      </c>
      <c r="AX48" s="1" t="s">
        <v>646</v>
      </c>
      <c r="AY48" s="1" t="s">
        <v>646</v>
      </c>
      <c r="AZ48" t="s">
        <v>1130</v>
      </c>
      <c r="BA48">
        <v>0</v>
      </c>
      <c r="BB48">
        <f t="shared" si="0"/>
        <v>-3</v>
      </c>
    </row>
    <row r="49" spans="1:54" x14ac:dyDescent="0.35">
      <c r="A49">
        <v>2036429</v>
      </c>
      <c r="B49" t="s">
        <v>176</v>
      </c>
      <c r="C49" t="s">
        <v>78</v>
      </c>
      <c r="D49" t="s">
        <v>175</v>
      </c>
      <c r="E49" t="s">
        <v>76</v>
      </c>
      <c r="F49">
        <f>_xlfn.IFNA(VLOOKUP(D49,xg!C$2:N$25,12,FALSE),0)</f>
        <v>0</v>
      </c>
      <c r="G49">
        <f>_xlfn.IFNA(VLOOKUP(D49,odds!B$5:C$28,2,FALSE),0)</f>
        <v>0</v>
      </c>
      <c r="H49">
        <f>_xlfn.IFNA(VLOOKUP(E49,xg!C$2:N$25,12,FALSE),0)</f>
        <v>0</v>
      </c>
      <c r="I49">
        <f>_xlfn.IFNA(VLOOKUP(E49,odds!B$5:C$28,2,FALSE),0)</f>
        <v>0</v>
      </c>
      <c r="J49">
        <v>0</v>
      </c>
      <c r="K49">
        <v>4</v>
      </c>
      <c r="N49">
        <v>0</v>
      </c>
      <c r="O49">
        <v>4</v>
      </c>
      <c r="P49" s="1" t="s">
        <v>76</v>
      </c>
      <c r="Q49" s="1" t="s">
        <v>49</v>
      </c>
      <c r="R49" s="1">
        <v>2024</v>
      </c>
      <c r="S49" s="2">
        <v>45211</v>
      </c>
      <c r="T49" s="1" t="s">
        <v>849</v>
      </c>
      <c r="U49" s="1">
        <v>3</v>
      </c>
      <c r="V49" s="1" t="s">
        <v>372</v>
      </c>
      <c r="W49" s="1" t="s">
        <v>389</v>
      </c>
      <c r="AC49" s="1" t="s">
        <v>50</v>
      </c>
      <c r="AD49" s="1" t="s">
        <v>160</v>
      </c>
      <c r="AE49" s="1" t="s">
        <v>369</v>
      </c>
      <c r="AF49" s="1" t="s">
        <v>161</v>
      </c>
      <c r="AG49">
        <v>7206</v>
      </c>
      <c r="AH49" s="1">
        <v>250003355</v>
      </c>
      <c r="AI49" s="1" t="s">
        <v>176</v>
      </c>
      <c r="AJ49" s="1">
        <v>8056</v>
      </c>
      <c r="AK49" s="1">
        <v>34.927106999999999</v>
      </c>
      <c r="AL49" s="1">
        <v>33.597839999999998</v>
      </c>
      <c r="AM49" s="1">
        <v>105</v>
      </c>
      <c r="AN49" s="1">
        <v>68</v>
      </c>
      <c r="AO49" s="1" t="s">
        <v>856</v>
      </c>
      <c r="AS49" s="1" t="s">
        <v>857</v>
      </c>
      <c r="AT49" s="1" t="s">
        <v>274</v>
      </c>
      <c r="AU49" s="1" t="s">
        <v>646</v>
      </c>
      <c r="AV49" s="1" t="s">
        <v>646</v>
      </c>
      <c r="AW49" s="1" t="s">
        <v>646</v>
      </c>
      <c r="AX49" s="1" t="s">
        <v>646</v>
      </c>
      <c r="AY49" s="1" t="s">
        <v>646</v>
      </c>
      <c r="AZ49" t="s">
        <v>1130</v>
      </c>
      <c r="BA49">
        <v>0</v>
      </c>
      <c r="BB49">
        <f t="shared" si="0"/>
        <v>-4</v>
      </c>
    </row>
    <row r="50" spans="1:54" x14ac:dyDescent="0.35">
      <c r="A50">
        <v>2036505</v>
      </c>
      <c r="B50" t="s">
        <v>107</v>
      </c>
      <c r="C50" t="s">
        <v>311</v>
      </c>
      <c r="D50" t="s">
        <v>288</v>
      </c>
      <c r="E50" t="s">
        <v>310</v>
      </c>
      <c r="F50">
        <f>_xlfn.IFNA(VLOOKUP(D50,xg!C$2:N$25,12,FALSE),0)</f>
        <v>-1.4</v>
      </c>
      <c r="G50">
        <f>_xlfn.IFNA(VLOOKUP(D50,odds!B$5:C$28,2,FALSE),0)</f>
        <v>15861</v>
      </c>
      <c r="H50">
        <f>_xlfn.IFNA(VLOOKUP(E50,xg!C$2:N$25,12,FALSE),0)</f>
        <v>0</v>
      </c>
      <c r="I50">
        <f>_xlfn.IFNA(VLOOKUP(E50,odds!B$5:C$28,2,FALSE),0)</f>
        <v>0</v>
      </c>
      <c r="J50">
        <v>3</v>
      </c>
      <c r="K50">
        <v>0</v>
      </c>
      <c r="N50">
        <v>3</v>
      </c>
      <c r="O50">
        <v>0</v>
      </c>
      <c r="P50" s="1" t="s">
        <v>288</v>
      </c>
      <c r="Q50" s="1" t="s">
        <v>49</v>
      </c>
      <c r="R50" s="1">
        <v>2024</v>
      </c>
      <c r="S50" s="2">
        <v>45250</v>
      </c>
      <c r="T50" s="1" t="s">
        <v>1071</v>
      </c>
      <c r="U50" s="1">
        <v>1</v>
      </c>
      <c r="V50" s="1" t="s">
        <v>373</v>
      </c>
      <c r="W50" s="1" t="s">
        <v>396</v>
      </c>
      <c r="AC50" s="1" t="s">
        <v>50</v>
      </c>
      <c r="AD50" s="1" t="s">
        <v>160</v>
      </c>
      <c r="AE50" s="1" t="s">
        <v>369</v>
      </c>
      <c r="AF50" s="1" t="s">
        <v>161</v>
      </c>
      <c r="AG50">
        <v>11653</v>
      </c>
      <c r="AH50" s="1">
        <v>64035</v>
      </c>
      <c r="AI50" s="1" t="s">
        <v>107</v>
      </c>
      <c r="AJ50" s="1">
        <v>12483</v>
      </c>
      <c r="AK50" s="1">
        <v>49.600205600000002</v>
      </c>
      <c r="AL50" s="1">
        <v>17.2481917</v>
      </c>
      <c r="AM50" s="1">
        <v>105</v>
      </c>
      <c r="AN50" s="1">
        <v>68</v>
      </c>
      <c r="AO50" s="1" t="s">
        <v>1076</v>
      </c>
      <c r="AR50" s="1" t="s">
        <v>1077</v>
      </c>
      <c r="AS50" s="1" t="s">
        <v>1078</v>
      </c>
      <c r="AT50" s="1" t="s">
        <v>268</v>
      </c>
      <c r="AU50" s="1" t="s">
        <v>269</v>
      </c>
      <c r="AV50" s="1" t="s">
        <v>270</v>
      </c>
      <c r="AW50" s="1" t="s">
        <v>269</v>
      </c>
      <c r="AX50" s="1" t="s">
        <v>269</v>
      </c>
      <c r="AY50" s="1" t="s">
        <v>269</v>
      </c>
      <c r="AZ50" t="s">
        <v>1130</v>
      </c>
      <c r="BA50">
        <v>0</v>
      </c>
      <c r="BB50">
        <f t="shared" si="0"/>
        <v>3</v>
      </c>
    </row>
    <row r="51" spans="1:54" x14ac:dyDescent="0.35">
      <c r="A51">
        <v>2036298</v>
      </c>
      <c r="B51" t="s">
        <v>107</v>
      </c>
      <c r="C51" t="s">
        <v>93</v>
      </c>
      <c r="D51" t="s">
        <v>288</v>
      </c>
      <c r="E51" t="s">
        <v>91</v>
      </c>
      <c r="F51">
        <f>_xlfn.IFNA(VLOOKUP(D51,xg!C$2:N$25,12,FALSE),0)</f>
        <v>-1.4</v>
      </c>
      <c r="G51">
        <f>_xlfn.IFNA(VLOOKUP(D51,odds!B$5:C$28,2,FALSE),0)</f>
        <v>15861</v>
      </c>
      <c r="H51">
        <f>_xlfn.IFNA(VLOOKUP(E51,xg!C$2:N$25,12,FALSE),0)</f>
        <v>-0.1</v>
      </c>
      <c r="I51">
        <f>_xlfn.IFNA(VLOOKUP(E51,odds!B$5:C$28,2,FALSE),0)</f>
        <v>17538</v>
      </c>
      <c r="J51">
        <v>3</v>
      </c>
      <c r="K51">
        <v>1</v>
      </c>
      <c r="N51">
        <v>3</v>
      </c>
      <c r="O51">
        <v>1</v>
      </c>
      <c r="P51" s="1" t="s">
        <v>288</v>
      </c>
      <c r="Q51" s="1" t="s">
        <v>49</v>
      </c>
      <c r="R51" s="1">
        <v>2024</v>
      </c>
      <c r="S51" s="2">
        <v>45009</v>
      </c>
      <c r="T51" s="1" t="s">
        <v>520</v>
      </c>
      <c r="U51" s="1">
        <v>1</v>
      </c>
      <c r="V51" s="1" t="s">
        <v>373</v>
      </c>
      <c r="W51" s="1" t="s">
        <v>368</v>
      </c>
      <c r="AC51" s="1" t="s">
        <v>50</v>
      </c>
      <c r="AD51" s="1" t="s">
        <v>160</v>
      </c>
      <c r="AE51" s="1" t="s">
        <v>369</v>
      </c>
      <c r="AF51" s="1" t="s">
        <v>161</v>
      </c>
      <c r="AG51">
        <v>19045</v>
      </c>
      <c r="AH51" s="1">
        <v>64009</v>
      </c>
      <c r="AI51" s="1" t="s">
        <v>107</v>
      </c>
      <c r="AJ51" s="1">
        <v>19370</v>
      </c>
      <c r="AK51" s="1">
        <v>50.067475000000002</v>
      </c>
      <c r="AL51" s="1">
        <v>14.4714861</v>
      </c>
      <c r="AM51" s="1">
        <v>105</v>
      </c>
      <c r="AN51" s="1">
        <v>68</v>
      </c>
      <c r="AO51" s="1" t="s">
        <v>526</v>
      </c>
      <c r="AS51" s="1" t="s">
        <v>527</v>
      </c>
      <c r="AT51" s="1" t="s">
        <v>150</v>
      </c>
      <c r="AU51" s="1" t="s">
        <v>189</v>
      </c>
      <c r="AV51" s="1" t="s">
        <v>188</v>
      </c>
      <c r="AW51" s="1" t="s">
        <v>187</v>
      </c>
      <c r="AX51" s="1" t="s">
        <v>188</v>
      </c>
      <c r="AY51" s="1" t="s">
        <v>189</v>
      </c>
      <c r="AZ51" t="s">
        <v>1130</v>
      </c>
      <c r="BA51">
        <v>0</v>
      </c>
      <c r="BB51">
        <f t="shared" si="0"/>
        <v>2</v>
      </c>
    </row>
    <row r="52" spans="1:54" x14ac:dyDescent="0.35">
      <c r="A52">
        <v>2036459</v>
      </c>
      <c r="B52" t="s">
        <v>107</v>
      </c>
      <c r="C52" t="s">
        <v>261</v>
      </c>
      <c r="D52" t="s">
        <v>288</v>
      </c>
      <c r="E52" t="s">
        <v>260</v>
      </c>
      <c r="F52">
        <f>_xlfn.IFNA(VLOOKUP(D52,xg!C$2:N$25,12,FALSE),0)</f>
        <v>-1.4</v>
      </c>
      <c r="G52">
        <f>_xlfn.IFNA(VLOOKUP(D52,odds!B$5:C$28,2,FALSE),0)</f>
        <v>15861</v>
      </c>
      <c r="H52">
        <f>_xlfn.IFNA(VLOOKUP(E52,xg!C$2:N$25,12,FALSE),0)</f>
        <v>0</v>
      </c>
      <c r="I52">
        <f>_xlfn.IFNA(VLOOKUP(E52,odds!B$5:C$28,2,FALSE),0)</f>
        <v>0</v>
      </c>
      <c r="J52">
        <v>1</v>
      </c>
      <c r="K52">
        <v>0</v>
      </c>
      <c r="N52">
        <v>1</v>
      </c>
      <c r="O52">
        <v>0</v>
      </c>
      <c r="P52" s="1" t="s">
        <v>288</v>
      </c>
      <c r="Q52" s="1" t="s">
        <v>49</v>
      </c>
      <c r="R52" s="1">
        <v>2024</v>
      </c>
      <c r="S52" s="2">
        <v>45214</v>
      </c>
      <c r="T52" s="1" t="s">
        <v>918</v>
      </c>
      <c r="U52" s="1">
        <v>2</v>
      </c>
      <c r="V52" s="1" t="s">
        <v>373</v>
      </c>
      <c r="W52" s="1" t="s">
        <v>390</v>
      </c>
      <c r="AC52" s="1" t="s">
        <v>50</v>
      </c>
      <c r="AD52" s="1" t="s">
        <v>160</v>
      </c>
      <c r="AE52" s="1" t="s">
        <v>369</v>
      </c>
      <c r="AF52" s="1" t="s">
        <v>161</v>
      </c>
      <c r="AG52">
        <v>9115</v>
      </c>
      <c r="AH52" s="1">
        <v>64439</v>
      </c>
      <c r="AI52" s="1" t="s">
        <v>107</v>
      </c>
      <c r="AJ52" s="1">
        <v>11354</v>
      </c>
      <c r="AK52" s="1">
        <v>49.750058299999999</v>
      </c>
      <c r="AL52" s="1">
        <v>13.385483300000001</v>
      </c>
      <c r="AM52" s="1">
        <v>105</v>
      </c>
      <c r="AN52" s="1">
        <v>68</v>
      </c>
      <c r="AO52" s="1" t="s">
        <v>919</v>
      </c>
      <c r="AS52" s="1" t="s">
        <v>920</v>
      </c>
      <c r="AT52" s="1" t="s">
        <v>450</v>
      </c>
      <c r="AU52" s="1" t="s">
        <v>452</v>
      </c>
      <c r="AV52" s="1" t="s">
        <v>451</v>
      </c>
      <c r="AW52" s="1" t="s">
        <v>451</v>
      </c>
      <c r="AX52" s="1" t="s">
        <v>451</v>
      </c>
      <c r="AY52" s="1" t="s">
        <v>452</v>
      </c>
      <c r="AZ52" t="s">
        <v>1130</v>
      </c>
      <c r="BA52">
        <v>0</v>
      </c>
      <c r="BB52">
        <f t="shared" si="0"/>
        <v>1</v>
      </c>
    </row>
    <row r="53" spans="1:54" x14ac:dyDescent="0.35">
      <c r="A53">
        <v>2036391</v>
      </c>
      <c r="B53" t="s">
        <v>107</v>
      </c>
      <c r="C53" t="s">
        <v>114</v>
      </c>
      <c r="D53" t="s">
        <v>288</v>
      </c>
      <c r="E53" t="s">
        <v>113</v>
      </c>
      <c r="F53">
        <f>_xlfn.IFNA(VLOOKUP(D53,xg!C$2:N$25,12,FALSE),0)</f>
        <v>-1.4</v>
      </c>
      <c r="G53">
        <f>_xlfn.IFNA(VLOOKUP(D53,odds!B$5:C$28,2,FALSE),0)</f>
        <v>15861</v>
      </c>
      <c r="H53">
        <f>_xlfn.IFNA(VLOOKUP(E53,xg!C$2:N$25,12,FALSE),0)</f>
        <v>-2.2000000000000002</v>
      </c>
      <c r="I53">
        <f>_xlfn.IFNA(VLOOKUP(E53,odds!B$5:C$28,2,FALSE),0)</f>
        <v>48468</v>
      </c>
      <c r="J53">
        <v>1</v>
      </c>
      <c r="K53">
        <v>1</v>
      </c>
      <c r="N53">
        <v>1</v>
      </c>
      <c r="O53">
        <v>1</v>
      </c>
      <c r="Q53" s="1" t="s">
        <v>67</v>
      </c>
      <c r="R53" s="1">
        <v>2024</v>
      </c>
      <c r="S53" s="2">
        <v>45176</v>
      </c>
      <c r="T53" s="1" t="s">
        <v>737</v>
      </c>
      <c r="U53" s="1">
        <v>2</v>
      </c>
      <c r="V53" s="1" t="s">
        <v>373</v>
      </c>
      <c r="W53" s="1" t="s">
        <v>387</v>
      </c>
      <c r="AC53" s="1" t="s">
        <v>50</v>
      </c>
      <c r="AD53" s="1" t="s">
        <v>160</v>
      </c>
      <c r="AE53" s="1" t="s">
        <v>369</v>
      </c>
      <c r="AF53" s="1" t="s">
        <v>161</v>
      </c>
      <c r="AG53">
        <v>18641</v>
      </c>
      <c r="AH53" s="1">
        <v>64009</v>
      </c>
      <c r="AI53" s="1" t="s">
        <v>107</v>
      </c>
      <c r="AJ53" s="1">
        <v>19370</v>
      </c>
      <c r="AK53" s="1">
        <v>50.067475000000002</v>
      </c>
      <c r="AL53" s="1">
        <v>14.4714861</v>
      </c>
      <c r="AM53" s="1">
        <v>105</v>
      </c>
      <c r="AN53" s="1">
        <v>68</v>
      </c>
      <c r="AO53" s="1" t="s">
        <v>756</v>
      </c>
      <c r="AS53" s="1" t="s">
        <v>757</v>
      </c>
      <c r="AT53" s="1" t="s">
        <v>150</v>
      </c>
      <c r="AU53" s="1" t="s">
        <v>189</v>
      </c>
      <c r="AV53" s="1" t="s">
        <v>188</v>
      </c>
      <c r="AW53" s="1" t="s">
        <v>187</v>
      </c>
      <c r="AX53" s="1" t="s">
        <v>188</v>
      </c>
      <c r="AY53" s="1" t="s">
        <v>189</v>
      </c>
      <c r="AZ53" t="s">
        <v>1130</v>
      </c>
      <c r="BA53">
        <v>0</v>
      </c>
      <c r="BB53">
        <f t="shared" si="0"/>
        <v>0</v>
      </c>
    </row>
    <row r="54" spans="1:54" x14ac:dyDescent="0.35">
      <c r="A54">
        <v>2036397</v>
      </c>
      <c r="B54" t="s">
        <v>98</v>
      </c>
      <c r="C54" t="s">
        <v>265</v>
      </c>
      <c r="D54" t="s">
        <v>97</v>
      </c>
      <c r="E54" t="s">
        <v>264</v>
      </c>
      <c r="F54">
        <f>_xlfn.IFNA(VLOOKUP(D54,xg!C$2:N$25,12,FALSE),0)</f>
        <v>0.6</v>
      </c>
      <c r="G54">
        <f>_xlfn.IFNA(VLOOKUP(D54,odds!B$5:C$28,2,FALSE),0)</f>
        <v>5264</v>
      </c>
      <c r="H54">
        <f>_xlfn.IFNA(VLOOKUP(E54,xg!C$2:N$25,12,FALSE),0)</f>
        <v>0</v>
      </c>
      <c r="I54">
        <f>_xlfn.IFNA(VLOOKUP(E54,odds!B$5:C$28,2,FALSE),0)</f>
        <v>0</v>
      </c>
      <c r="J54">
        <v>4</v>
      </c>
      <c r="K54">
        <v>0</v>
      </c>
      <c r="N54">
        <v>4</v>
      </c>
      <c r="O54">
        <v>0</v>
      </c>
      <c r="P54" s="1" t="s">
        <v>97</v>
      </c>
      <c r="Q54" s="1" t="s">
        <v>49</v>
      </c>
      <c r="R54" s="1">
        <v>2024</v>
      </c>
      <c r="S54" s="2">
        <v>45176</v>
      </c>
      <c r="T54" s="1" t="s">
        <v>737</v>
      </c>
      <c r="U54" s="1">
        <v>2</v>
      </c>
      <c r="V54" s="1" t="s">
        <v>409</v>
      </c>
      <c r="W54" s="1" t="s">
        <v>387</v>
      </c>
      <c r="AC54" s="1" t="s">
        <v>50</v>
      </c>
      <c r="AD54" s="1" t="s">
        <v>160</v>
      </c>
      <c r="AE54" s="1" t="s">
        <v>369</v>
      </c>
      <c r="AF54" s="1" t="s">
        <v>161</v>
      </c>
      <c r="AG54">
        <v>36262</v>
      </c>
      <c r="AH54" s="1">
        <v>63462</v>
      </c>
      <c r="AI54" s="1" t="s">
        <v>98</v>
      </c>
      <c r="AJ54" s="1">
        <v>38052</v>
      </c>
      <c r="AK54" s="1">
        <v>55.702761099999996</v>
      </c>
      <c r="AL54" s="1">
        <v>12.572274999999999</v>
      </c>
      <c r="AM54" s="1">
        <v>105</v>
      </c>
      <c r="AN54" s="1">
        <v>68</v>
      </c>
      <c r="AO54" s="1" t="s">
        <v>738</v>
      </c>
      <c r="AS54" s="1" t="s">
        <v>739</v>
      </c>
      <c r="AT54" s="1" t="s">
        <v>99</v>
      </c>
      <c r="AU54" s="1" t="s">
        <v>100</v>
      </c>
      <c r="AV54" s="1" t="s">
        <v>100</v>
      </c>
      <c r="AW54" s="1" t="s">
        <v>100</v>
      </c>
      <c r="AX54" s="1" t="s">
        <v>101</v>
      </c>
      <c r="AY54" s="1" t="s">
        <v>100</v>
      </c>
      <c r="AZ54" t="s">
        <v>1130</v>
      </c>
      <c r="BA54">
        <v>0</v>
      </c>
      <c r="BB54">
        <f t="shared" si="0"/>
        <v>4</v>
      </c>
    </row>
    <row r="55" spans="1:54" x14ac:dyDescent="0.35">
      <c r="A55">
        <v>2036305</v>
      </c>
      <c r="B55" t="s">
        <v>98</v>
      </c>
      <c r="C55" t="s">
        <v>163</v>
      </c>
      <c r="D55" t="s">
        <v>97</v>
      </c>
      <c r="E55" t="s">
        <v>162</v>
      </c>
      <c r="F55">
        <f>_xlfn.IFNA(VLOOKUP(D55,xg!C$2:N$25,12,FALSE),0)</f>
        <v>0.6</v>
      </c>
      <c r="G55">
        <f>_xlfn.IFNA(VLOOKUP(D55,odds!B$5:C$28,2,FALSE),0)</f>
        <v>5264</v>
      </c>
      <c r="H55">
        <f>_xlfn.IFNA(VLOOKUP(E55,xg!C$2:N$25,12,FALSE),0)</f>
        <v>0</v>
      </c>
      <c r="I55">
        <f>_xlfn.IFNA(VLOOKUP(E55,odds!B$5:C$28,2,FALSE),0)</f>
        <v>0</v>
      </c>
      <c r="J55">
        <v>3</v>
      </c>
      <c r="K55">
        <v>1</v>
      </c>
      <c r="N55">
        <v>3</v>
      </c>
      <c r="O55">
        <v>1</v>
      </c>
      <c r="P55" s="1" t="s">
        <v>97</v>
      </c>
      <c r="Q55" s="1" t="s">
        <v>49</v>
      </c>
      <c r="R55" s="1">
        <v>2024</v>
      </c>
      <c r="S55" s="2">
        <v>45008</v>
      </c>
      <c r="T55" s="1" t="s">
        <v>495</v>
      </c>
      <c r="U55" s="1">
        <v>1</v>
      </c>
      <c r="V55" s="1" t="s">
        <v>409</v>
      </c>
      <c r="W55" s="1" t="s">
        <v>368</v>
      </c>
      <c r="AC55" s="1" t="s">
        <v>50</v>
      </c>
      <c r="AD55" s="1" t="s">
        <v>160</v>
      </c>
      <c r="AE55" s="1" t="s">
        <v>369</v>
      </c>
      <c r="AF55" s="1" t="s">
        <v>161</v>
      </c>
      <c r="AG55">
        <v>35851</v>
      </c>
      <c r="AH55" s="1">
        <v>63462</v>
      </c>
      <c r="AI55" s="1" t="s">
        <v>98</v>
      </c>
      <c r="AJ55" s="1">
        <v>38052</v>
      </c>
      <c r="AK55" s="1">
        <v>55.702761099999996</v>
      </c>
      <c r="AL55" s="1">
        <v>12.572274999999999</v>
      </c>
      <c r="AM55" s="1">
        <v>105</v>
      </c>
      <c r="AN55" s="1">
        <v>68</v>
      </c>
      <c r="AO55" s="1" t="s">
        <v>500</v>
      </c>
      <c r="AS55" s="1" t="s">
        <v>501</v>
      </c>
      <c r="AT55" s="1" t="s">
        <v>99</v>
      </c>
      <c r="AU55" s="1" t="s">
        <v>100</v>
      </c>
      <c r="AV55" s="1" t="s">
        <v>100</v>
      </c>
      <c r="AW55" s="1" t="s">
        <v>100</v>
      </c>
      <c r="AX55" s="1" t="s">
        <v>101</v>
      </c>
      <c r="AY55" s="1" t="s">
        <v>100</v>
      </c>
      <c r="AZ55" t="s">
        <v>1130</v>
      </c>
      <c r="BA55">
        <v>0</v>
      </c>
      <c r="BB55">
        <f t="shared" si="0"/>
        <v>2</v>
      </c>
    </row>
    <row r="56" spans="1:54" x14ac:dyDescent="0.35">
      <c r="A56">
        <v>2036444</v>
      </c>
      <c r="B56" t="s">
        <v>98</v>
      </c>
      <c r="C56" t="s">
        <v>371</v>
      </c>
      <c r="D56" t="s">
        <v>97</v>
      </c>
      <c r="E56" t="s">
        <v>370</v>
      </c>
      <c r="F56">
        <f>_xlfn.IFNA(VLOOKUP(D56,xg!C$2:N$25,12,FALSE),0)</f>
        <v>0.6</v>
      </c>
      <c r="G56">
        <f>_xlfn.IFNA(VLOOKUP(D56,odds!B$5:C$28,2,FALSE),0)</f>
        <v>5264</v>
      </c>
      <c r="H56">
        <f>_xlfn.IFNA(VLOOKUP(E56,xg!C$2:N$25,12,FALSE),0)</f>
        <v>0</v>
      </c>
      <c r="I56">
        <f>_xlfn.IFNA(VLOOKUP(E56,odds!B$5:C$28,2,FALSE),0)</f>
        <v>0</v>
      </c>
      <c r="J56">
        <v>3</v>
      </c>
      <c r="K56">
        <v>1</v>
      </c>
      <c r="N56">
        <v>3</v>
      </c>
      <c r="O56">
        <v>1</v>
      </c>
      <c r="P56" s="1" t="s">
        <v>97</v>
      </c>
      <c r="Q56" s="1" t="s">
        <v>49</v>
      </c>
      <c r="R56" s="1">
        <v>2024</v>
      </c>
      <c r="S56" s="2">
        <v>45213</v>
      </c>
      <c r="T56" s="1" t="s">
        <v>902</v>
      </c>
      <c r="U56" s="1">
        <v>2</v>
      </c>
      <c r="V56" s="1" t="s">
        <v>409</v>
      </c>
      <c r="W56" s="1" t="s">
        <v>389</v>
      </c>
      <c r="AC56" s="1" t="s">
        <v>50</v>
      </c>
      <c r="AD56" s="1" t="s">
        <v>160</v>
      </c>
      <c r="AE56" s="1" t="s">
        <v>369</v>
      </c>
      <c r="AF56" s="1" t="s">
        <v>161</v>
      </c>
      <c r="AG56">
        <v>35845</v>
      </c>
      <c r="AH56" s="1">
        <v>63462</v>
      </c>
      <c r="AI56" s="1" t="s">
        <v>98</v>
      </c>
      <c r="AJ56" s="1">
        <v>38052</v>
      </c>
      <c r="AK56" s="1">
        <v>55.702761099999996</v>
      </c>
      <c r="AL56" s="1">
        <v>12.572274999999999</v>
      </c>
      <c r="AM56" s="1">
        <v>105</v>
      </c>
      <c r="AN56" s="1">
        <v>68</v>
      </c>
      <c r="AO56" s="1" t="s">
        <v>908</v>
      </c>
      <c r="AS56" s="1" t="s">
        <v>909</v>
      </c>
      <c r="AT56" s="1" t="s">
        <v>99</v>
      </c>
      <c r="AU56" s="1" t="s">
        <v>100</v>
      </c>
      <c r="AV56" s="1" t="s">
        <v>100</v>
      </c>
      <c r="AW56" s="1" t="s">
        <v>100</v>
      </c>
      <c r="AX56" s="1" t="s">
        <v>101</v>
      </c>
      <c r="AY56" s="1" t="s">
        <v>100</v>
      </c>
      <c r="AZ56" t="s">
        <v>1130</v>
      </c>
      <c r="BA56">
        <v>0</v>
      </c>
      <c r="BB56">
        <f t="shared" si="0"/>
        <v>2</v>
      </c>
    </row>
    <row r="57" spans="1:54" x14ac:dyDescent="0.35">
      <c r="A57">
        <v>2036350</v>
      </c>
      <c r="B57" t="s">
        <v>98</v>
      </c>
      <c r="C57" t="s">
        <v>126</v>
      </c>
      <c r="D57" t="s">
        <v>97</v>
      </c>
      <c r="E57" t="s">
        <v>125</v>
      </c>
      <c r="F57">
        <f>_xlfn.IFNA(VLOOKUP(D57,xg!C$2:N$25,12,FALSE),0)</f>
        <v>0.6</v>
      </c>
      <c r="G57">
        <f>_xlfn.IFNA(VLOOKUP(D57,odds!B$5:C$28,2,FALSE),0)</f>
        <v>5264</v>
      </c>
      <c r="H57">
        <f>_xlfn.IFNA(VLOOKUP(E57,xg!C$2:N$25,12,FALSE),0)</f>
        <v>0</v>
      </c>
      <c r="I57">
        <f>_xlfn.IFNA(VLOOKUP(E57,odds!B$5:C$28,2,FALSE),0)</f>
        <v>0</v>
      </c>
      <c r="J57">
        <v>1</v>
      </c>
      <c r="K57">
        <v>0</v>
      </c>
      <c r="N57">
        <v>1</v>
      </c>
      <c r="O57">
        <v>0</v>
      </c>
      <c r="P57" s="1" t="s">
        <v>97</v>
      </c>
      <c r="Q57" s="1" t="s">
        <v>49</v>
      </c>
      <c r="R57" s="1">
        <v>2024</v>
      </c>
      <c r="S57" s="2">
        <v>45093</v>
      </c>
      <c r="T57" s="1" t="s">
        <v>621</v>
      </c>
      <c r="U57" s="1">
        <v>2</v>
      </c>
      <c r="V57" s="1" t="s">
        <v>409</v>
      </c>
      <c r="W57" s="1" t="s">
        <v>381</v>
      </c>
      <c r="AC57" s="1" t="s">
        <v>50</v>
      </c>
      <c r="AD57" s="1" t="s">
        <v>160</v>
      </c>
      <c r="AE57" s="1" t="s">
        <v>369</v>
      </c>
      <c r="AF57" s="1" t="s">
        <v>161</v>
      </c>
      <c r="AG57">
        <v>35701</v>
      </c>
      <c r="AH57" s="1">
        <v>63462</v>
      </c>
      <c r="AI57" s="1" t="s">
        <v>98</v>
      </c>
      <c r="AJ57" s="1">
        <v>38052</v>
      </c>
      <c r="AK57" s="1">
        <v>55.702761099999996</v>
      </c>
      <c r="AL57" s="1">
        <v>12.572274999999999</v>
      </c>
      <c r="AM57" s="1">
        <v>105</v>
      </c>
      <c r="AN57" s="1">
        <v>68</v>
      </c>
      <c r="AO57" s="1" t="s">
        <v>650</v>
      </c>
      <c r="AS57" s="1" t="s">
        <v>651</v>
      </c>
      <c r="AT57" s="1" t="s">
        <v>99</v>
      </c>
      <c r="AU57" s="1" t="s">
        <v>100</v>
      </c>
      <c r="AV57" s="1" t="s">
        <v>100</v>
      </c>
      <c r="AW57" s="1" t="s">
        <v>100</v>
      </c>
      <c r="AX57" s="1" t="s">
        <v>101</v>
      </c>
      <c r="AY57" s="1" t="s">
        <v>100</v>
      </c>
      <c r="AZ57" t="s">
        <v>1130</v>
      </c>
      <c r="BA57">
        <v>0</v>
      </c>
      <c r="BB57">
        <f t="shared" si="0"/>
        <v>1</v>
      </c>
    </row>
    <row r="58" spans="1:54" x14ac:dyDescent="0.35">
      <c r="A58">
        <v>2036490</v>
      </c>
      <c r="B58" t="s">
        <v>98</v>
      </c>
      <c r="C58" t="s">
        <v>291</v>
      </c>
      <c r="D58" t="s">
        <v>97</v>
      </c>
      <c r="E58" t="s">
        <v>290</v>
      </c>
      <c r="F58">
        <f>_xlfn.IFNA(VLOOKUP(D58,xg!C$2:N$25,12,FALSE),0)</f>
        <v>0.6</v>
      </c>
      <c r="G58">
        <f>_xlfn.IFNA(VLOOKUP(D58,odds!B$5:C$28,2,FALSE),0)</f>
        <v>5264</v>
      </c>
      <c r="H58">
        <f>_xlfn.IFNA(VLOOKUP(E58,xg!C$2:N$25,12,FALSE),0)</f>
        <v>-0.6</v>
      </c>
      <c r="I58">
        <f>_xlfn.IFNA(VLOOKUP(E58,odds!B$5:C$28,2,FALSE),0)</f>
        <v>18358</v>
      </c>
      <c r="J58">
        <v>2</v>
      </c>
      <c r="K58">
        <v>1</v>
      </c>
      <c r="N58">
        <v>2</v>
      </c>
      <c r="O58">
        <v>1</v>
      </c>
      <c r="P58" s="1" t="s">
        <v>97</v>
      </c>
      <c r="Q58" s="1" t="s">
        <v>49</v>
      </c>
      <c r="R58" s="1">
        <v>2024</v>
      </c>
      <c r="S58" s="2">
        <v>45247</v>
      </c>
      <c r="T58" s="1" t="s">
        <v>1003</v>
      </c>
      <c r="U58" s="1">
        <v>1</v>
      </c>
      <c r="V58" s="1" t="s">
        <v>409</v>
      </c>
      <c r="W58" s="1" t="s">
        <v>392</v>
      </c>
      <c r="AC58" s="1" t="s">
        <v>50</v>
      </c>
      <c r="AD58" s="1" t="s">
        <v>160</v>
      </c>
      <c r="AE58" s="1" t="s">
        <v>369</v>
      </c>
      <c r="AF58" s="1" t="s">
        <v>161</v>
      </c>
      <c r="AG58">
        <v>35608</v>
      </c>
      <c r="AH58" s="1">
        <v>63462</v>
      </c>
      <c r="AI58" s="1" t="s">
        <v>98</v>
      </c>
      <c r="AJ58" s="1">
        <v>38052</v>
      </c>
      <c r="AK58" s="1">
        <v>55.702761099999996</v>
      </c>
      <c r="AL58" s="1">
        <v>12.572274999999999</v>
      </c>
      <c r="AM58" s="1">
        <v>105</v>
      </c>
      <c r="AN58" s="1">
        <v>68</v>
      </c>
      <c r="AO58" s="1" t="s">
        <v>1004</v>
      </c>
      <c r="AS58" s="1" t="s">
        <v>1005</v>
      </c>
      <c r="AT58" s="1" t="s">
        <v>99</v>
      </c>
      <c r="AU58" s="1" t="s">
        <v>100</v>
      </c>
      <c r="AV58" s="1" t="s">
        <v>100</v>
      </c>
      <c r="AW58" s="1" t="s">
        <v>100</v>
      </c>
      <c r="AX58" s="1" t="s">
        <v>101</v>
      </c>
      <c r="AY58" s="1" t="s">
        <v>100</v>
      </c>
      <c r="AZ58" t="s">
        <v>1130</v>
      </c>
      <c r="BA58">
        <v>0</v>
      </c>
      <c r="BB58">
        <f t="shared" si="0"/>
        <v>1</v>
      </c>
    </row>
    <row r="59" spans="1:54" x14ac:dyDescent="0.35">
      <c r="A59">
        <v>2036363</v>
      </c>
      <c r="B59" t="s">
        <v>124</v>
      </c>
      <c r="C59" t="s">
        <v>303</v>
      </c>
      <c r="D59" t="s">
        <v>123</v>
      </c>
      <c r="E59" t="s">
        <v>463</v>
      </c>
      <c r="F59">
        <f>_xlfn.IFNA(VLOOKUP(D59,xg!C$2:N$25,12,FALSE),0)</f>
        <v>0.3</v>
      </c>
      <c r="G59">
        <f>_xlfn.IFNA(VLOOKUP(D59,odds!B$5:C$28,2,FALSE),0)</f>
        <v>451</v>
      </c>
      <c r="H59">
        <f>_xlfn.IFNA(VLOOKUP(E59,xg!C$2:N$25,12,FALSE),0)</f>
        <v>0</v>
      </c>
      <c r="I59">
        <f>_xlfn.IFNA(VLOOKUP(E59,odds!B$5:C$28,2,FALSE),0)</f>
        <v>0</v>
      </c>
      <c r="J59">
        <v>7</v>
      </c>
      <c r="K59">
        <v>0</v>
      </c>
      <c r="N59">
        <v>7</v>
      </c>
      <c r="O59">
        <v>0</v>
      </c>
      <c r="P59" s="1" t="s">
        <v>123</v>
      </c>
      <c r="Q59" s="1" t="s">
        <v>49</v>
      </c>
      <c r="R59" s="1">
        <v>2024</v>
      </c>
      <c r="S59" s="2">
        <v>45096</v>
      </c>
      <c r="T59" s="1" t="s">
        <v>677</v>
      </c>
      <c r="U59" s="1">
        <v>1</v>
      </c>
      <c r="V59" s="1" t="s">
        <v>378</v>
      </c>
      <c r="W59" s="1" t="s">
        <v>386</v>
      </c>
      <c r="AC59" s="1" t="s">
        <v>50</v>
      </c>
      <c r="AD59" s="1" t="s">
        <v>160</v>
      </c>
      <c r="AE59" s="1" t="s">
        <v>369</v>
      </c>
      <c r="AF59" s="1" t="s">
        <v>161</v>
      </c>
      <c r="AG59">
        <v>70708</v>
      </c>
      <c r="AH59" s="1">
        <v>53106</v>
      </c>
      <c r="AI59" s="1" t="s">
        <v>124</v>
      </c>
      <c r="AJ59" s="1">
        <v>73924</v>
      </c>
      <c r="AK59" s="1">
        <v>53.4630583</v>
      </c>
      <c r="AL59" s="1">
        <v>-2.2913416999999998</v>
      </c>
      <c r="AM59" s="1">
        <v>105</v>
      </c>
      <c r="AN59" s="1">
        <v>68</v>
      </c>
      <c r="AO59" s="1" t="s">
        <v>688</v>
      </c>
      <c r="AS59" s="1" t="s">
        <v>689</v>
      </c>
      <c r="AT59" s="1" t="s">
        <v>364</v>
      </c>
      <c r="AU59" s="1" t="s">
        <v>365</v>
      </c>
      <c r="AV59" s="1" t="s">
        <v>365</v>
      </c>
      <c r="AW59" s="1" t="s">
        <v>365</v>
      </c>
      <c r="AX59" s="1" t="s">
        <v>365</v>
      </c>
      <c r="AY59" s="1" t="s">
        <v>365</v>
      </c>
      <c r="AZ59" t="s">
        <v>1130</v>
      </c>
      <c r="BA59">
        <v>1</v>
      </c>
      <c r="BB59">
        <f t="shared" si="0"/>
        <v>7</v>
      </c>
    </row>
    <row r="60" spans="1:54" x14ac:dyDescent="0.35">
      <c r="A60">
        <v>2036317</v>
      </c>
      <c r="B60" t="s">
        <v>124</v>
      </c>
      <c r="C60" t="s">
        <v>226</v>
      </c>
      <c r="D60" t="s">
        <v>123</v>
      </c>
      <c r="E60" t="s">
        <v>300</v>
      </c>
      <c r="F60">
        <f>_xlfn.IFNA(VLOOKUP(D60,xg!C$2:N$25,12,FALSE),0)</f>
        <v>0.3</v>
      </c>
      <c r="G60">
        <f>_xlfn.IFNA(VLOOKUP(D60,odds!B$5:C$28,2,FALSE),0)</f>
        <v>451</v>
      </c>
      <c r="H60">
        <f>_xlfn.IFNA(VLOOKUP(E60,xg!C$2:N$25,12,FALSE),0)</f>
        <v>-0.3</v>
      </c>
      <c r="I60">
        <f>_xlfn.IFNA(VLOOKUP(E60,odds!B$5:C$28,2,FALSE),0)</f>
        <v>20062</v>
      </c>
      <c r="J60">
        <v>2</v>
      </c>
      <c r="K60">
        <v>0</v>
      </c>
      <c r="N60">
        <v>2</v>
      </c>
      <c r="O60">
        <v>0</v>
      </c>
      <c r="P60" s="1" t="s">
        <v>123</v>
      </c>
      <c r="Q60" s="1" t="s">
        <v>49</v>
      </c>
      <c r="R60" s="1">
        <v>2024</v>
      </c>
      <c r="S60" s="2">
        <v>45011</v>
      </c>
      <c r="T60" s="1" t="s">
        <v>562</v>
      </c>
      <c r="U60" s="1">
        <v>1</v>
      </c>
      <c r="V60" s="1" t="s">
        <v>378</v>
      </c>
      <c r="W60" s="1" t="s">
        <v>374</v>
      </c>
      <c r="AC60" s="1" t="s">
        <v>50</v>
      </c>
      <c r="AD60" s="1" t="s">
        <v>160</v>
      </c>
      <c r="AE60" s="1" t="s">
        <v>369</v>
      </c>
      <c r="AF60" s="1" t="s">
        <v>161</v>
      </c>
      <c r="AG60">
        <v>83947</v>
      </c>
      <c r="AH60" s="1">
        <v>1100043</v>
      </c>
      <c r="AI60" s="1" t="s">
        <v>124</v>
      </c>
      <c r="AJ60" s="1">
        <v>87360</v>
      </c>
      <c r="AK60" s="1">
        <v>51.555841700000002</v>
      </c>
      <c r="AL60" s="1">
        <v>-0.27959719999999999</v>
      </c>
      <c r="AM60" s="1">
        <v>105</v>
      </c>
      <c r="AN60" s="1">
        <v>68</v>
      </c>
      <c r="AO60" s="1" t="s">
        <v>563</v>
      </c>
      <c r="AS60" s="1" t="s">
        <v>564</v>
      </c>
      <c r="AT60" s="1" t="s">
        <v>170</v>
      </c>
      <c r="AU60" s="1" t="s">
        <v>400</v>
      </c>
      <c r="AV60" s="1" t="s">
        <v>400</v>
      </c>
      <c r="AW60" s="1" t="s">
        <v>400</v>
      </c>
      <c r="AX60" s="1" t="s">
        <v>400</v>
      </c>
      <c r="AY60" s="1" t="s">
        <v>400</v>
      </c>
      <c r="AZ60" t="s">
        <v>1130</v>
      </c>
      <c r="BA60">
        <v>1</v>
      </c>
      <c r="BB60">
        <f t="shared" si="0"/>
        <v>2</v>
      </c>
    </row>
    <row r="61" spans="1:54" x14ac:dyDescent="0.35">
      <c r="A61">
        <v>2036455</v>
      </c>
      <c r="B61" t="s">
        <v>124</v>
      </c>
      <c r="C61" t="s">
        <v>140</v>
      </c>
      <c r="D61" t="s">
        <v>123</v>
      </c>
      <c r="E61" t="s">
        <v>139</v>
      </c>
      <c r="F61">
        <f>_xlfn.IFNA(VLOOKUP(D61,xg!C$2:N$25,12,FALSE),0)</f>
        <v>0.3</v>
      </c>
      <c r="G61">
        <f>_xlfn.IFNA(VLOOKUP(D61,odds!B$5:C$28,2,FALSE),0)</f>
        <v>451</v>
      </c>
      <c r="H61">
        <f>_xlfn.IFNA(VLOOKUP(E61,xg!C$2:N$25,12,FALSE),0)</f>
        <v>1</v>
      </c>
      <c r="I61">
        <f>_xlfn.IFNA(VLOOKUP(E61,odds!B$5:C$28,2,FALSE),0)</f>
        <v>1971</v>
      </c>
      <c r="J61">
        <v>3</v>
      </c>
      <c r="K61">
        <v>1</v>
      </c>
      <c r="N61">
        <v>3</v>
      </c>
      <c r="O61">
        <v>1</v>
      </c>
      <c r="P61" s="1" t="s">
        <v>123</v>
      </c>
      <c r="Q61" s="1" t="s">
        <v>49</v>
      </c>
      <c r="R61" s="1">
        <v>2024</v>
      </c>
      <c r="S61" s="2">
        <v>45216</v>
      </c>
      <c r="T61" s="1" t="s">
        <v>949</v>
      </c>
      <c r="U61" s="1">
        <v>1</v>
      </c>
      <c r="V61" s="1" t="s">
        <v>378</v>
      </c>
      <c r="W61" s="1" t="s">
        <v>390</v>
      </c>
      <c r="X61" s="1">
        <v>66</v>
      </c>
      <c r="Y61" s="1" t="s">
        <v>406</v>
      </c>
      <c r="Z61" s="1">
        <v>13</v>
      </c>
      <c r="AA61" s="1" t="s">
        <v>415</v>
      </c>
      <c r="AB61" s="1">
        <v>21</v>
      </c>
      <c r="AC61" s="1" t="s">
        <v>50</v>
      </c>
      <c r="AD61" s="1" t="s">
        <v>160</v>
      </c>
      <c r="AE61" s="1" t="s">
        <v>369</v>
      </c>
      <c r="AF61" s="1" t="s">
        <v>161</v>
      </c>
      <c r="AG61">
        <v>83194</v>
      </c>
      <c r="AH61" s="1">
        <v>1100043</v>
      </c>
      <c r="AI61" s="1" t="s">
        <v>124</v>
      </c>
      <c r="AJ61" s="1">
        <v>87360</v>
      </c>
      <c r="AK61" s="1">
        <v>51.555841700000002</v>
      </c>
      <c r="AL61" s="1">
        <v>-0.27959719999999999</v>
      </c>
      <c r="AM61" s="1">
        <v>105</v>
      </c>
      <c r="AN61" s="1">
        <v>68</v>
      </c>
      <c r="AO61" s="1" t="s">
        <v>955</v>
      </c>
      <c r="AS61" s="1" t="s">
        <v>956</v>
      </c>
      <c r="AT61" s="1" t="s">
        <v>170</v>
      </c>
      <c r="AU61" s="1" t="s">
        <v>400</v>
      </c>
      <c r="AV61" s="1" t="s">
        <v>400</v>
      </c>
      <c r="AW61" s="1" t="s">
        <v>400</v>
      </c>
      <c r="AX61" s="1" t="s">
        <v>400</v>
      </c>
      <c r="AY61" s="1" t="s">
        <v>400</v>
      </c>
      <c r="AZ61" t="s">
        <v>1130</v>
      </c>
      <c r="BA61">
        <v>1</v>
      </c>
      <c r="BB61">
        <f t="shared" si="0"/>
        <v>2</v>
      </c>
    </row>
    <row r="62" spans="1:54" x14ac:dyDescent="0.35">
      <c r="A62">
        <v>2036479</v>
      </c>
      <c r="B62" t="s">
        <v>124</v>
      </c>
      <c r="C62" t="s">
        <v>118</v>
      </c>
      <c r="D62" t="s">
        <v>123</v>
      </c>
      <c r="E62" t="s">
        <v>117</v>
      </c>
      <c r="F62">
        <f>_xlfn.IFNA(VLOOKUP(D62,xg!C$2:N$25,12,FALSE),0)</f>
        <v>0.3</v>
      </c>
      <c r="G62">
        <f>_xlfn.IFNA(VLOOKUP(D62,odds!B$5:C$28,2,FALSE),0)</f>
        <v>451</v>
      </c>
      <c r="H62">
        <f>_xlfn.IFNA(VLOOKUP(E62,xg!C$2:N$25,12,FALSE),0)</f>
        <v>0</v>
      </c>
      <c r="I62">
        <f>_xlfn.IFNA(VLOOKUP(E62,odds!B$5:C$28,2,FALSE),0)</f>
        <v>0</v>
      </c>
      <c r="J62">
        <v>2</v>
      </c>
      <c r="K62">
        <v>0</v>
      </c>
      <c r="N62">
        <v>2</v>
      </c>
      <c r="O62">
        <v>0</v>
      </c>
      <c r="P62" s="1" t="s">
        <v>123</v>
      </c>
      <c r="Q62" s="1" t="s">
        <v>49</v>
      </c>
      <c r="R62" s="1">
        <v>2024</v>
      </c>
      <c r="S62" s="2">
        <v>45247</v>
      </c>
      <c r="T62" s="1" t="s">
        <v>1003</v>
      </c>
      <c r="U62" s="1">
        <v>0</v>
      </c>
      <c r="V62" s="1" t="s">
        <v>378</v>
      </c>
      <c r="W62" s="1" t="s">
        <v>392</v>
      </c>
      <c r="AC62" s="1" t="s">
        <v>50</v>
      </c>
      <c r="AD62" s="1" t="s">
        <v>160</v>
      </c>
      <c r="AE62" s="1" t="s">
        <v>369</v>
      </c>
      <c r="AF62" s="1" t="s">
        <v>161</v>
      </c>
      <c r="AG62">
        <v>81388</v>
      </c>
      <c r="AH62" s="1">
        <v>1100043</v>
      </c>
      <c r="AI62" s="1" t="s">
        <v>124</v>
      </c>
      <c r="AJ62" s="1">
        <v>87360</v>
      </c>
      <c r="AK62" s="1">
        <v>51.555841700000002</v>
      </c>
      <c r="AL62" s="1">
        <v>-0.27959719999999999</v>
      </c>
      <c r="AM62" s="1">
        <v>105</v>
      </c>
      <c r="AN62" s="1">
        <v>68</v>
      </c>
      <c r="AO62" s="1" t="s">
        <v>1006</v>
      </c>
      <c r="AS62" s="1" t="s">
        <v>1007</v>
      </c>
      <c r="AT62" s="1" t="s">
        <v>170</v>
      </c>
      <c r="AU62" s="1" t="s">
        <v>400</v>
      </c>
      <c r="AV62" s="1" t="s">
        <v>400</v>
      </c>
      <c r="AW62" s="1" t="s">
        <v>400</v>
      </c>
      <c r="AX62" s="1" t="s">
        <v>400</v>
      </c>
      <c r="AY62" s="1" t="s">
        <v>400</v>
      </c>
      <c r="AZ62" t="s">
        <v>1130</v>
      </c>
      <c r="BA62">
        <v>1</v>
      </c>
      <c r="BB62">
        <f t="shared" si="0"/>
        <v>2</v>
      </c>
    </row>
    <row r="63" spans="1:54" x14ac:dyDescent="0.35">
      <c r="A63">
        <v>2036405</v>
      </c>
      <c r="B63" t="s">
        <v>94</v>
      </c>
      <c r="C63" t="s">
        <v>176</v>
      </c>
      <c r="D63" t="s">
        <v>92</v>
      </c>
      <c r="E63" t="s">
        <v>175</v>
      </c>
      <c r="F63">
        <f>_xlfn.IFNA(VLOOKUP(D63,xg!C$2:N$25,12,FALSE),0)</f>
        <v>-0.1</v>
      </c>
      <c r="G63">
        <f>_xlfn.IFNA(VLOOKUP(D63,odds!B$5:C$28,2,FALSE),0)</f>
        <v>545</v>
      </c>
      <c r="H63">
        <f>_xlfn.IFNA(VLOOKUP(E63,xg!C$2:N$25,12,FALSE),0)</f>
        <v>0</v>
      </c>
      <c r="I63">
        <f>_xlfn.IFNA(VLOOKUP(E63,odds!B$5:C$28,2,FALSE),0)</f>
        <v>0</v>
      </c>
      <c r="J63">
        <v>6</v>
      </c>
      <c r="K63">
        <v>0</v>
      </c>
      <c r="N63">
        <v>6</v>
      </c>
      <c r="O63">
        <v>0</v>
      </c>
      <c r="P63" s="1" t="s">
        <v>92</v>
      </c>
      <c r="Q63" s="1" t="s">
        <v>49</v>
      </c>
      <c r="R63" s="1">
        <v>2024</v>
      </c>
      <c r="S63" s="2">
        <v>45181</v>
      </c>
      <c r="T63" s="1" t="s">
        <v>828</v>
      </c>
      <c r="U63" s="1">
        <v>2</v>
      </c>
      <c r="V63" s="1" t="s">
        <v>372</v>
      </c>
      <c r="W63" s="1" t="s">
        <v>388</v>
      </c>
      <c r="AC63" s="1" t="s">
        <v>50</v>
      </c>
      <c r="AD63" s="1" t="s">
        <v>160</v>
      </c>
      <c r="AE63" s="1" t="s">
        <v>369</v>
      </c>
      <c r="AF63" s="1" t="s">
        <v>161</v>
      </c>
      <c r="AG63">
        <v>17311</v>
      </c>
      <c r="AH63" s="1">
        <v>63654</v>
      </c>
      <c r="AI63" s="1" t="s">
        <v>94</v>
      </c>
      <c r="AJ63" s="1">
        <v>19174</v>
      </c>
      <c r="AK63" s="1">
        <v>37.153008300000003</v>
      </c>
      <c r="AL63" s="1">
        <v>-3.5957583</v>
      </c>
      <c r="AM63" s="1">
        <v>105</v>
      </c>
      <c r="AN63" s="1">
        <v>68</v>
      </c>
      <c r="AO63" s="1" t="s">
        <v>845</v>
      </c>
      <c r="AS63" s="1" t="s">
        <v>846</v>
      </c>
      <c r="AT63" s="1" t="s">
        <v>219</v>
      </c>
      <c r="AU63" s="1" t="s">
        <v>222</v>
      </c>
      <c r="AV63" s="1" t="s">
        <v>221</v>
      </c>
      <c r="AW63" s="1" t="s">
        <v>220</v>
      </c>
      <c r="AX63" s="1" t="s">
        <v>220</v>
      </c>
      <c r="AY63" s="1" t="s">
        <v>222</v>
      </c>
      <c r="AZ63" t="s">
        <v>1130</v>
      </c>
      <c r="BA63">
        <v>1</v>
      </c>
      <c r="BB63">
        <f t="shared" si="0"/>
        <v>6</v>
      </c>
    </row>
    <row r="64" spans="1:54" x14ac:dyDescent="0.35">
      <c r="A64">
        <v>2036291</v>
      </c>
      <c r="B64" t="s">
        <v>94</v>
      </c>
      <c r="C64" t="s">
        <v>78</v>
      </c>
      <c r="D64" t="s">
        <v>92</v>
      </c>
      <c r="E64" t="s">
        <v>76</v>
      </c>
      <c r="F64">
        <f>_xlfn.IFNA(VLOOKUP(D64,xg!C$2:N$25,12,FALSE),0)</f>
        <v>-0.1</v>
      </c>
      <c r="G64">
        <f>_xlfn.IFNA(VLOOKUP(D64,odds!B$5:C$28,2,FALSE),0)</f>
        <v>545</v>
      </c>
      <c r="H64">
        <f>_xlfn.IFNA(VLOOKUP(E64,xg!C$2:N$25,12,FALSE),0)</f>
        <v>0</v>
      </c>
      <c r="I64">
        <f>_xlfn.IFNA(VLOOKUP(E64,odds!B$5:C$28,2,FALSE),0)</f>
        <v>0</v>
      </c>
      <c r="J64">
        <v>3</v>
      </c>
      <c r="K64">
        <v>0</v>
      </c>
      <c r="N64">
        <v>3</v>
      </c>
      <c r="O64">
        <v>0</v>
      </c>
      <c r="P64" s="1" t="s">
        <v>92</v>
      </c>
      <c r="Q64" s="1" t="s">
        <v>49</v>
      </c>
      <c r="R64" s="1">
        <v>2024</v>
      </c>
      <c r="S64" s="2">
        <v>45010</v>
      </c>
      <c r="T64" s="1" t="s">
        <v>546</v>
      </c>
      <c r="U64" s="1">
        <v>1</v>
      </c>
      <c r="V64" s="1" t="s">
        <v>372</v>
      </c>
      <c r="W64" s="1" t="s">
        <v>368</v>
      </c>
      <c r="AC64" s="1" t="s">
        <v>50</v>
      </c>
      <c r="AD64" s="1" t="s">
        <v>160</v>
      </c>
      <c r="AE64" s="1" t="s">
        <v>369</v>
      </c>
      <c r="AF64" s="1" t="s">
        <v>161</v>
      </c>
      <c r="AG64">
        <v>29214</v>
      </c>
      <c r="AH64" s="1">
        <v>63226</v>
      </c>
      <c r="AI64" s="1" t="s">
        <v>94</v>
      </c>
      <c r="AJ64" s="1">
        <v>30370</v>
      </c>
      <c r="AK64" s="1">
        <v>36.7340917</v>
      </c>
      <c r="AL64" s="1">
        <v>-4.4264416999999998</v>
      </c>
      <c r="AM64" s="1">
        <v>105</v>
      </c>
      <c r="AN64" s="1">
        <v>68</v>
      </c>
      <c r="AO64" s="1" t="s">
        <v>552</v>
      </c>
      <c r="AS64" s="1" t="s">
        <v>553</v>
      </c>
      <c r="AT64" s="1" t="s">
        <v>247</v>
      </c>
      <c r="AU64" s="1" t="s">
        <v>248</v>
      </c>
      <c r="AV64" s="1" t="s">
        <v>248</v>
      </c>
      <c r="AW64" s="1" t="s">
        <v>248</v>
      </c>
      <c r="AX64" s="1" t="s">
        <v>248</v>
      </c>
      <c r="AY64" s="1" t="s">
        <v>248</v>
      </c>
      <c r="AZ64" t="s">
        <v>1130</v>
      </c>
      <c r="BA64">
        <v>1</v>
      </c>
      <c r="BB64">
        <f t="shared" si="0"/>
        <v>3</v>
      </c>
    </row>
    <row r="65" spans="1:54" x14ac:dyDescent="0.35">
      <c r="A65">
        <v>2036428</v>
      </c>
      <c r="B65" t="s">
        <v>94</v>
      </c>
      <c r="C65" t="s">
        <v>168</v>
      </c>
      <c r="D65" t="s">
        <v>92</v>
      </c>
      <c r="E65" t="s">
        <v>167</v>
      </c>
      <c r="F65">
        <f>_xlfn.IFNA(VLOOKUP(D65,xg!C$2:N$25,12,FALSE),0)</f>
        <v>-0.1</v>
      </c>
      <c r="G65">
        <f>_xlfn.IFNA(VLOOKUP(D65,odds!B$5:C$28,2,FALSE),0)</f>
        <v>545</v>
      </c>
      <c r="H65">
        <f>_xlfn.IFNA(VLOOKUP(E65,xg!C$2:N$25,12,FALSE),0)</f>
        <v>-2.4</v>
      </c>
      <c r="I65">
        <f>_xlfn.IFNA(VLOOKUP(E65,odds!B$5:C$28,2,FALSE),0)</f>
        <v>20868</v>
      </c>
      <c r="J65">
        <v>2</v>
      </c>
      <c r="K65">
        <v>0</v>
      </c>
      <c r="N65">
        <v>2</v>
      </c>
      <c r="O65">
        <v>0</v>
      </c>
      <c r="P65" s="1" t="s">
        <v>92</v>
      </c>
      <c r="Q65" s="1" t="s">
        <v>49</v>
      </c>
      <c r="R65" s="1">
        <v>2024</v>
      </c>
      <c r="S65" s="2">
        <v>45211</v>
      </c>
      <c r="T65" s="1" t="s">
        <v>849</v>
      </c>
      <c r="U65" s="1">
        <v>2</v>
      </c>
      <c r="V65" s="1" t="s">
        <v>372</v>
      </c>
      <c r="W65" s="1" t="s">
        <v>389</v>
      </c>
      <c r="AC65" s="1" t="s">
        <v>50</v>
      </c>
      <c r="AD65" s="1" t="s">
        <v>160</v>
      </c>
      <c r="AE65" s="1" t="s">
        <v>369</v>
      </c>
      <c r="AF65" s="1" t="s">
        <v>161</v>
      </c>
      <c r="AG65">
        <v>45623</v>
      </c>
      <c r="AH65" s="1">
        <v>74459</v>
      </c>
      <c r="AI65" s="1" t="s">
        <v>94</v>
      </c>
      <c r="AJ65" s="1">
        <v>57619</v>
      </c>
      <c r="AK65" s="1">
        <v>37.417261099999997</v>
      </c>
      <c r="AL65" s="1">
        <v>-6.0046333000000001</v>
      </c>
      <c r="AM65" s="1">
        <v>105</v>
      </c>
      <c r="AN65" s="1">
        <v>68</v>
      </c>
      <c r="AO65" s="1" t="s">
        <v>861</v>
      </c>
      <c r="AS65" s="1" t="s">
        <v>862</v>
      </c>
      <c r="AT65" s="1" t="s">
        <v>158</v>
      </c>
      <c r="AU65" s="1" t="s">
        <v>863</v>
      </c>
      <c r="AV65" s="1" t="s">
        <v>864</v>
      </c>
      <c r="AW65" s="1" t="s">
        <v>865</v>
      </c>
      <c r="AX65" s="1" t="s">
        <v>866</v>
      </c>
      <c r="AY65" s="1" t="s">
        <v>863</v>
      </c>
      <c r="AZ65" t="s">
        <v>1130</v>
      </c>
      <c r="BA65">
        <v>1</v>
      </c>
      <c r="BB65">
        <f t="shared" si="0"/>
        <v>2</v>
      </c>
    </row>
    <row r="66" spans="1:54" x14ac:dyDescent="0.35">
      <c r="A66">
        <v>2036497</v>
      </c>
      <c r="B66" t="s">
        <v>94</v>
      </c>
      <c r="C66" t="s">
        <v>181</v>
      </c>
      <c r="D66" t="s">
        <v>92</v>
      </c>
      <c r="E66" t="s">
        <v>309</v>
      </c>
      <c r="F66">
        <f>_xlfn.IFNA(VLOOKUP(D66,xg!C$2:N$25,12,FALSE),0)</f>
        <v>-0.1</v>
      </c>
      <c r="G66">
        <f>_xlfn.IFNA(VLOOKUP(D66,odds!B$5:C$28,2,FALSE),0)</f>
        <v>545</v>
      </c>
      <c r="H66">
        <f>_xlfn.IFNA(VLOOKUP(E66,xg!C$2:N$25,12,FALSE),0)</f>
        <v>-1.7</v>
      </c>
      <c r="I66">
        <f>_xlfn.IFNA(VLOOKUP(E66,odds!B$5:C$28,2,FALSE),0)</f>
        <v>66820</v>
      </c>
      <c r="J66">
        <v>3</v>
      </c>
      <c r="K66">
        <v>1</v>
      </c>
      <c r="N66">
        <v>3</v>
      </c>
      <c r="O66">
        <v>1</v>
      </c>
      <c r="P66" s="1" t="s">
        <v>92</v>
      </c>
      <c r="Q66" s="1" t="s">
        <v>49</v>
      </c>
      <c r="R66" s="1">
        <v>2024</v>
      </c>
      <c r="S66" s="2">
        <v>45249</v>
      </c>
      <c r="T66" s="1" t="s">
        <v>1043</v>
      </c>
      <c r="U66" s="1">
        <v>1</v>
      </c>
      <c r="V66" s="1" t="s">
        <v>372</v>
      </c>
      <c r="W66" s="1" t="s">
        <v>396</v>
      </c>
      <c r="AC66" s="1" t="s">
        <v>50</v>
      </c>
      <c r="AD66" s="1" t="s">
        <v>160</v>
      </c>
      <c r="AE66" s="1" t="s">
        <v>369</v>
      </c>
      <c r="AF66" s="1" t="s">
        <v>161</v>
      </c>
      <c r="AG66">
        <v>24146</v>
      </c>
      <c r="AH66" s="1">
        <v>63236</v>
      </c>
      <c r="AI66" s="1" t="s">
        <v>94</v>
      </c>
      <c r="AJ66" s="1">
        <v>27066</v>
      </c>
      <c r="AK66" s="1">
        <v>41.644580599999998</v>
      </c>
      <c r="AL66" s="1">
        <v>-4.7612193999999999</v>
      </c>
      <c r="AM66" s="1">
        <v>105</v>
      </c>
      <c r="AN66" s="1">
        <v>68</v>
      </c>
      <c r="AO66" s="1" t="s">
        <v>1067</v>
      </c>
      <c r="AS66" s="1" t="s">
        <v>1068</v>
      </c>
      <c r="AT66" s="1" t="s">
        <v>1069</v>
      </c>
      <c r="AU66" s="1" t="s">
        <v>1070</v>
      </c>
      <c r="AV66" s="1" t="s">
        <v>1070</v>
      </c>
      <c r="AW66" s="1" t="s">
        <v>1070</v>
      </c>
      <c r="AX66" s="1" t="s">
        <v>1070</v>
      </c>
      <c r="AY66" s="1" t="s">
        <v>1070</v>
      </c>
      <c r="AZ66" t="s">
        <v>1130</v>
      </c>
      <c r="BA66">
        <v>1</v>
      </c>
      <c r="BB66">
        <f t="shared" ref="BB66:BB129" si="1">J66-K66</f>
        <v>2</v>
      </c>
    </row>
    <row r="67" spans="1:54" x14ac:dyDescent="0.35">
      <c r="A67">
        <v>2036439</v>
      </c>
      <c r="B67" t="s">
        <v>283</v>
      </c>
      <c r="C67" t="s">
        <v>308</v>
      </c>
      <c r="D67" t="s">
        <v>281</v>
      </c>
      <c r="E67" t="s">
        <v>307</v>
      </c>
      <c r="F67">
        <f>_xlfn.IFNA(VLOOKUP(D67,xg!C$2:N$25,12,FALSE),0)</f>
        <v>0</v>
      </c>
      <c r="G67">
        <f>_xlfn.IFNA(VLOOKUP(D67,odds!B$5:C$28,2,FALSE),0)</f>
        <v>0</v>
      </c>
      <c r="H67">
        <f>_xlfn.IFNA(VLOOKUP(E67,xg!C$2:N$25,12,FALSE),0)</f>
        <v>0</v>
      </c>
      <c r="I67">
        <f>_xlfn.IFNA(VLOOKUP(E67,odds!B$5:C$28,2,FALSE),0)</f>
        <v>0</v>
      </c>
      <c r="J67">
        <v>0</v>
      </c>
      <c r="K67">
        <v>2</v>
      </c>
      <c r="N67">
        <v>0</v>
      </c>
      <c r="O67">
        <v>2</v>
      </c>
      <c r="P67" s="1" t="s">
        <v>307</v>
      </c>
      <c r="Q67" s="1" t="s">
        <v>49</v>
      </c>
      <c r="R67" s="1">
        <v>2024</v>
      </c>
      <c r="S67" s="2">
        <v>45212</v>
      </c>
      <c r="T67" s="1" t="s">
        <v>886</v>
      </c>
      <c r="U67" s="1">
        <v>3</v>
      </c>
      <c r="V67" s="1" t="s">
        <v>375</v>
      </c>
      <c r="W67" s="1" t="s">
        <v>389</v>
      </c>
      <c r="AC67" s="1" t="s">
        <v>50</v>
      </c>
      <c r="AD67" s="1" t="s">
        <v>160</v>
      </c>
      <c r="AE67" s="1" t="s">
        <v>369</v>
      </c>
      <c r="AF67" s="1" t="s">
        <v>161</v>
      </c>
      <c r="AG67">
        <v>5652</v>
      </c>
      <c r="AH67" s="1">
        <v>77966</v>
      </c>
      <c r="AI67" s="1" t="s">
        <v>283</v>
      </c>
      <c r="AJ67" s="1">
        <v>14336</v>
      </c>
      <c r="AK67" s="1">
        <v>59.421358300000001</v>
      </c>
      <c r="AL67" s="1">
        <v>24.732155599999999</v>
      </c>
      <c r="AM67" s="1">
        <v>105</v>
      </c>
      <c r="AN67" s="1">
        <v>68</v>
      </c>
      <c r="AO67" s="1" t="s">
        <v>887</v>
      </c>
      <c r="AS67" s="1" t="s">
        <v>888</v>
      </c>
      <c r="AT67" s="1" t="s">
        <v>284</v>
      </c>
      <c r="AU67" s="1" t="s">
        <v>355</v>
      </c>
      <c r="AV67" s="1" t="s">
        <v>355</v>
      </c>
      <c r="AW67" s="1" t="s">
        <v>354</v>
      </c>
      <c r="AX67" s="1" t="s">
        <v>354</v>
      </c>
      <c r="AY67" s="1" t="s">
        <v>355</v>
      </c>
      <c r="AZ67" t="s">
        <v>1130</v>
      </c>
      <c r="BA67">
        <v>0</v>
      </c>
      <c r="BB67">
        <f t="shared" si="1"/>
        <v>-2</v>
      </c>
    </row>
    <row r="68" spans="1:54" x14ac:dyDescent="0.35">
      <c r="A68">
        <v>2036484</v>
      </c>
      <c r="B68" t="s">
        <v>283</v>
      </c>
      <c r="C68" t="s">
        <v>79</v>
      </c>
      <c r="D68" t="s">
        <v>281</v>
      </c>
      <c r="E68" t="s">
        <v>77</v>
      </c>
      <c r="F68">
        <f>_xlfn.IFNA(VLOOKUP(D68,xg!C$2:N$25,12,FALSE),0)</f>
        <v>0</v>
      </c>
      <c r="G68">
        <f>_xlfn.IFNA(VLOOKUP(D68,odds!B$5:C$28,2,FALSE),0)</f>
        <v>0</v>
      </c>
      <c r="H68">
        <f>_xlfn.IFNA(VLOOKUP(E68,xg!C$2:N$25,12,FALSE),0)</f>
        <v>-1.2</v>
      </c>
      <c r="I68">
        <f>_xlfn.IFNA(VLOOKUP(E68,odds!B$5:C$28,2,FALSE),0)</f>
        <v>6048</v>
      </c>
      <c r="J68">
        <v>0</v>
      </c>
      <c r="K68">
        <v>2</v>
      </c>
      <c r="N68">
        <v>0</v>
      </c>
      <c r="O68">
        <v>2</v>
      </c>
      <c r="P68" s="1" t="s">
        <v>77</v>
      </c>
      <c r="Q68" s="1" t="s">
        <v>49</v>
      </c>
      <c r="R68" s="1">
        <v>2024</v>
      </c>
      <c r="S68" s="2">
        <v>45246</v>
      </c>
      <c r="T68" s="1" t="s">
        <v>984</v>
      </c>
      <c r="U68" s="1">
        <v>2</v>
      </c>
      <c r="V68" s="1" t="s">
        <v>375</v>
      </c>
      <c r="W68" s="1" t="s">
        <v>392</v>
      </c>
      <c r="AC68" s="1" t="s">
        <v>50</v>
      </c>
      <c r="AD68" s="1" t="s">
        <v>160</v>
      </c>
      <c r="AE68" s="1" t="s">
        <v>369</v>
      </c>
      <c r="AF68" s="1" t="s">
        <v>161</v>
      </c>
      <c r="AG68">
        <v>4488</v>
      </c>
      <c r="AH68" s="1">
        <v>77966</v>
      </c>
      <c r="AI68" s="1" t="s">
        <v>283</v>
      </c>
      <c r="AJ68" s="1">
        <v>14336</v>
      </c>
      <c r="AK68" s="1">
        <v>59.421358300000001</v>
      </c>
      <c r="AL68" s="1">
        <v>24.732155599999999</v>
      </c>
      <c r="AM68" s="1">
        <v>105</v>
      </c>
      <c r="AN68" s="1">
        <v>68</v>
      </c>
      <c r="AO68" s="1" t="s">
        <v>991</v>
      </c>
      <c r="AS68" s="1" t="s">
        <v>992</v>
      </c>
      <c r="AT68" s="1" t="s">
        <v>284</v>
      </c>
      <c r="AU68" s="1" t="s">
        <v>355</v>
      </c>
      <c r="AV68" s="1" t="s">
        <v>355</v>
      </c>
      <c r="AW68" s="1" t="s">
        <v>354</v>
      </c>
      <c r="AX68" s="1" t="s">
        <v>354</v>
      </c>
      <c r="AY68" s="1" t="s">
        <v>355</v>
      </c>
      <c r="AZ68" t="s">
        <v>1130</v>
      </c>
      <c r="BA68">
        <v>0</v>
      </c>
      <c r="BB68">
        <f t="shared" si="1"/>
        <v>-2</v>
      </c>
    </row>
    <row r="69" spans="1:54" x14ac:dyDescent="0.35">
      <c r="A69">
        <v>2036370</v>
      </c>
      <c r="B69" t="s">
        <v>283</v>
      </c>
      <c r="C69" t="s">
        <v>128</v>
      </c>
      <c r="D69" t="s">
        <v>281</v>
      </c>
      <c r="E69" t="s">
        <v>127</v>
      </c>
      <c r="F69">
        <f>_xlfn.IFNA(VLOOKUP(D69,xg!C$2:N$25,12,FALSE),0)</f>
        <v>0</v>
      </c>
      <c r="G69">
        <f>_xlfn.IFNA(VLOOKUP(D69,odds!B$5:C$28,2,FALSE),0)</f>
        <v>0</v>
      </c>
      <c r="H69">
        <f>_xlfn.IFNA(VLOOKUP(E69,xg!C$2:N$25,12,FALSE),0)</f>
        <v>1.1000000000000001</v>
      </c>
      <c r="I69">
        <f>_xlfn.IFNA(VLOOKUP(E69,odds!B$5:C$28,2,FALSE),0)</f>
        <v>2488</v>
      </c>
      <c r="J69">
        <v>0</v>
      </c>
      <c r="K69">
        <v>3</v>
      </c>
      <c r="N69">
        <v>0</v>
      </c>
      <c r="O69">
        <v>3</v>
      </c>
      <c r="P69" s="1" t="s">
        <v>127</v>
      </c>
      <c r="Q69" s="1" t="s">
        <v>49</v>
      </c>
      <c r="R69" s="1">
        <v>2024</v>
      </c>
      <c r="S69" s="2">
        <v>45097</v>
      </c>
      <c r="T69" s="1" t="s">
        <v>710</v>
      </c>
      <c r="U69" s="1">
        <v>3</v>
      </c>
      <c r="V69" s="1" t="s">
        <v>375</v>
      </c>
      <c r="W69" s="1" t="s">
        <v>386</v>
      </c>
      <c r="AC69" s="1" t="s">
        <v>50</v>
      </c>
      <c r="AD69" s="1" t="s">
        <v>160</v>
      </c>
      <c r="AE69" s="1" t="s">
        <v>369</v>
      </c>
      <c r="AF69" s="1" t="s">
        <v>161</v>
      </c>
      <c r="AG69">
        <v>11772</v>
      </c>
      <c r="AH69" s="1">
        <v>77966</v>
      </c>
      <c r="AI69" s="1" t="s">
        <v>283</v>
      </c>
      <c r="AJ69" s="1">
        <v>14336</v>
      </c>
      <c r="AK69" s="1">
        <v>59.421358300000001</v>
      </c>
      <c r="AL69" s="1">
        <v>24.732155599999999</v>
      </c>
      <c r="AM69" s="1">
        <v>105</v>
      </c>
      <c r="AN69" s="1">
        <v>68</v>
      </c>
      <c r="AO69" s="1" t="s">
        <v>721</v>
      </c>
      <c r="AS69" s="1" t="s">
        <v>722</v>
      </c>
      <c r="AT69" s="1" t="s">
        <v>284</v>
      </c>
      <c r="AU69" s="1" t="s">
        <v>355</v>
      </c>
      <c r="AV69" s="1" t="s">
        <v>355</v>
      </c>
      <c r="AW69" s="1" t="s">
        <v>354</v>
      </c>
      <c r="AX69" s="1" t="s">
        <v>354</v>
      </c>
      <c r="AY69" s="1" t="s">
        <v>355</v>
      </c>
      <c r="AZ69" t="s">
        <v>1130</v>
      </c>
      <c r="BA69">
        <v>0</v>
      </c>
      <c r="BB69">
        <f t="shared" si="1"/>
        <v>-3</v>
      </c>
    </row>
    <row r="70" spans="1:54" x14ac:dyDescent="0.35">
      <c r="A70">
        <v>2036393</v>
      </c>
      <c r="B70" t="s">
        <v>283</v>
      </c>
      <c r="C70" t="s">
        <v>116</v>
      </c>
      <c r="D70" t="s">
        <v>281</v>
      </c>
      <c r="E70" t="s">
        <v>115</v>
      </c>
      <c r="F70">
        <f>_xlfn.IFNA(VLOOKUP(D70,xg!C$2:N$25,12,FALSE),0)</f>
        <v>0</v>
      </c>
      <c r="G70">
        <f>_xlfn.IFNA(VLOOKUP(D70,odds!B$5:C$28,2,FALSE),0)</f>
        <v>0</v>
      </c>
      <c r="H70">
        <f>_xlfn.IFNA(VLOOKUP(E70,xg!C$2:N$25,12,FALSE),0)</f>
        <v>0</v>
      </c>
      <c r="I70">
        <f>_xlfn.IFNA(VLOOKUP(E70,odds!B$5:C$28,2,FALSE),0)</f>
        <v>0</v>
      </c>
      <c r="J70">
        <v>0</v>
      </c>
      <c r="K70">
        <v>5</v>
      </c>
      <c r="N70">
        <v>0</v>
      </c>
      <c r="O70">
        <v>5</v>
      </c>
      <c r="P70" s="1" t="s">
        <v>115</v>
      </c>
      <c r="Q70" s="1" t="s">
        <v>49</v>
      </c>
      <c r="R70" s="1">
        <v>2024</v>
      </c>
      <c r="S70" s="2">
        <v>45178</v>
      </c>
      <c r="T70" s="1" t="s">
        <v>780</v>
      </c>
      <c r="U70" s="1">
        <v>3</v>
      </c>
      <c r="V70" s="1" t="s">
        <v>375</v>
      </c>
      <c r="W70" s="1" t="s">
        <v>387</v>
      </c>
      <c r="AC70" s="1" t="s">
        <v>50</v>
      </c>
      <c r="AD70" s="1" t="s">
        <v>160</v>
      </c>
      <c r="AE70" s="1" t="s">
        <v>369</v>
      </c>
      <c r="AF70" s="1" t="s">
        <v>161</v>
      </c>
      <c r="AG70">
        <v>11411</v>
      </c>
      <c r="AH70" s="1">
        <v>77966</v>
      </c>
      <c r="AI70" s="1" t="s">
        <v>283</v>
      </c>
      <c r="AJ70" s="1">
        <v>14336</v>
      </c>
      <c r="AK70" s="1">
        <v>59.421358300000001</v>
      </c>
      <c r="AL70" s="1">
        <v>24.732155599999999</v>
      </c>
      <c r="AM70" s="1">
        <v>105</v>
      </c>
      <c r="AN70" s="1">
        <v>68</v>
      </c>
      <c r="AO70" s="1" t="s">
        <v>786</v>
      </c>
      <c r="AS70" s="1" t="s">
        <v>787</v>
      </c>
      <c r="AT70" s="1" t="s">
        <v>284</v>
      </c>
      <c r="AU70" s="1" t="s">
        <v>355</v>
      </c>
      <c r="AV70" s="1" t="s">
        <v>355</v>
      </c>
      <c r="AW70" s="1" t="s">
        <v>354</v>
      </c>
      <c r="AX70" s="1" t="s">
        <v>354</v>
      </c>
      <c r="AY70" s="1" t="s">
        <v>355</v>
      </c>
      <c r="AZ70" t="s">
        <v>1130</v>
      </c>
      <c r="BA70">
        <v>0</v>
      </c>
      <c r="BB70">
        <f t="shared" si="1"/>
        <v>-5</v>
      </c>
    </row>
    <row r="71" spans="1:54" x14ac:dyDescent="0.35">
      <c r="A71">
        <v>2036374</v>
      </c>
      <c r="B71" t="s">
        <v>163</v>
      </c>
      <c r="C71" t="s">
        <v>265</v>
      </c>
      <c r="D71" t="s">
        <v>162</v>
      </c>
      <c r="E71" t="s">
        <v>264</v>
      </c>
      <c r="F71">
        <f>_xlfn.IFNA(VLOOKUP(D71,xg!C$2:N$25,12,FALSE),0)</f>
        <v>0</v>
      </c>
      <c r="G71">
        <f>_xlfn.IFNA(VLOOKUP(D71,odds!B$5:C$28,2,FALSE),0)</f>
        <v>0</v>
      </c>
      <c r="H71">
        <f>_xlfn.IFNA(VLOOKUP(E71,xg!C$2:N$25,12,FALSE),0)</f>
        <v>0</v>
      </c>
      <c r="I71">
        <f>_xlfn.IFNA(VLOOKUP(E71,odds!B$5:C$28,2,FALSE),0)</f>
        <v>0</v>
      </c>
      <c r="J71">
        <v>6</v>
      </c>
      <c r="K71">
        <v>0</v>
      </c>
      <c r="N71">
        <v>6</v>
      </c>
      <c r="O71">
        <v>0</v>
      </c>
      <c r="P71" s="1" t="s">
        <v>162</v>
      </c>
      <c r="Q71" s="1" t="s">
        <v>49</v>
      </c>
      <c r="R71" s="1">
        <v>2024</v>
      </c>
      <c r="S71" s="2">
        <v>45096</v>
      </c>
      <c r="T71" s="1" t="s">
        <v>696</v>
      </c>
      <c r="U71" s="1">
        <v>3</v>
      </c>
      <c r="V71" s="1" t="s">
        <v>409</v>
      </c>
      <c r="W71" s="1" t="s">
        <v>386</v>
      </c>
      <c r="AC71" s="1" t="s">
        <v>50</v>
      </c>
      <c r="AD71" s="1" t="s">
        <v>160</v>
      </c>
      <c r="AE71" s="1" t="s">
        <v>369</v>
      </c>
      <c r="AF71" s="1" t="s">
        <v>161</v>
      </c>
      <c r="AG71">
        <v>32812</v>
      </c>
      <c r="AH71" s="1">
        <v>62101</v>
      </c>
      <c r="AI71" s="1" t="s">
        <v>163</v>
      </c>
      <c r="AJ71" s="1">
        <v>36251</v>
      </c>
      <c r="AK71" s="1">
        <v>60.186961099999998</v>
      </c>
      <c r="AL71" s="1">
        <v>24.927258299999998</v>
      </c>
      <c r="AM71" s="1">
        <v>105</v>
      </c>
      <c r="AN71" s="1">
        <v>68</v>
      </c>
      <c r="AO71" s="1" t="s">
        <v>697</v>
      </c>
      <c r="AS71" s="1" t="s">
        <v>698</v>
      </c>
      <c r="AT71" s="1" t="s">
        <v>164</v>
      </c>
      <c r="AU71" s="1" t="s">
        <v>165</v>
      </c>
      <c r="AV71" s="1" t="s">
        <v>165</v>
      </c>
      <c r="AW71" s="1" t="s">
        <v>165</v>
      </c>
      <c r="AX71" s="1" t="s">
        <v>166</v>
      </c>
      <c r="AY71" s="1" t="s">
        <v>165</v>
      </c>
      <c r="AZ71" t="s">
        <v>1130</v>
      </c>
      <c r="BA71">
        <v>0</v>
      </c>
      <c r="BB71">
        <f t="shared" si="1"/>
        <v>6</v>
      </c>
    </row>
    <row r="72" spans="1:54" x14ac:dyDescent="0.35">
      <c r="A72">
        <v>2036488</v>
      </c>
      <c r="B72" t="s">
        <v>163</v>
      </c>
      <c r="C72" t="s">
        <v>126</v>
      </c>
      <c r="D72" t="s">
        <v>162</v>
      </c>
      <c r="E72" t="s">
        <v>125</v>
      </c>
      <c r="F72">
        <f>_xlfn.IFNA(VLOOKUP(D72,xg!C$2:N$25,12,FALSE),0)</f>
        <v>0</v>
      </c>
      <c r="G72">
        <f>_xlfn.IFNA(VLOOKUP(D72,odds!B$5:C$28,2,FALSE),0)</f>
        <v>0</v>
      </c>
      <c r="H72">
        <f>_xlfn.IFNA(VLOOKUP(E72,xg!C$2:N$25,12,FALSE),0)</f>
        <v>0</v>
      </c>
      <c r="I72">
        <f>_xlfn.IFNA(VLOOKUP(E72,odds!B$5:C$28,2,FALSE),0)</f>
        <v>0</v>
      </c>
      <c r="J72">
        <v>4</v>
      </c>
      <c r="K72">
        <v>0</v>
      </c>
      <c r="N72">
        <v>4</v>
      </c>
      <c r="O72">
        <v>0</v>
      </c>
      <c r="P72" s="1" t="s">
        <v>162</v>
      </c>
      <c r="Q72" s="1" t="s">
        <v>49</v>
      </c>
      <c r="R72" s="1">
        <v>2024</v>
      </c>
      <c r="S72" s="2">
        <v>45247</v>
      </c>
      <c r="T72" s="1" t="s">
        <v>1010</v>
      </c>
      <c r="U72" s="1">
        <v>2</v>
      </c>
      <c r="V72" s="1" t="s">
        <v>409</v>
      </c>
      <c r="W72" s="1" t="s">
        <v>392</v>
      </c>
      <c r="AC72" s="1" t="s">
        <v>50</v>
      </c>
      <c r="AD72" s="1" t="s">
        <v>160</v>
      </c>
      <c r="AE72" s="1" t="s">
        <v>369</v>
      </c>
      <c r="AF72" s="1" t="s">
        <v>161</v>
      </c>
      <c r="AG72">
        <v>28711</v>
      </c>
      <c r="AH72" s="1">
        <v>62101</v>
      </c>
      <c r="AI72" s="1" t="s">
        <v>163</v>
      </c>
      <c r="AJ72" s="1">
        <v>36251</v>
      </c>
      <c r="AK72" s="1">
        <v>60.186961099999998</v>
      </c>
      <c r="AL72" s="1">
        <v>24.927258299999998</v>
      </c>
      <c r="AM72" s="1">
        <v>105</v>
      </c>
      <c r="AN72" s="1">
        <v>68</v>
      </c>
      <c r="AO72" s="1" t="s">
        <v>1011</v>
      </c>
      <c r="AS72" s="1" t="s">
        <v>1012</v>
      </c>
      <c r="AT72" s="1" t="s">
        <v>164</v>
      </c>
      <c r="AU72" s="1" t="s">
        <v>165</v>
      </c>
      <c r="AV72" s="1" t="s">
        <v>165</v>
      </c>
      <c r="AW72" s="1" t="s">
        <v>165</v>
      </c>
      <c r="AX72" s="1" t="s">
        <v>166</v>
      </c>
      <c r="AY72" s="1" t="s">
        <v>165</v>
      </c>
      <c r="AZ72" t="s">
        <v>1130</v>
      </c>
      <c r="BA72">
        <v>0</v>
      </c>
      <c r="BB72">
        <f t="shared" si="1"/>
        <v>4</v>
      </c>
    </row>
    <row r="73" spans="1:54" x14ac:dyDescent="0.35">
      <c r="A73">
        <v>2036351</v>
      </c>
      <c r="B73" t="s">
        <v>163</v>
      </c>
      <c r="C73" t="s">
        <v>291</v>
      </c>
      <c r="D73" t="s">
        <v>162</v>
      </c>
      <c r="E73" t="s">
        <v>290</v>
      </c>
      <c r="F73">
        <f>_xlfn.IFNA(VLOOKUP(D73,xg!C$2:N$25,12,FALSE),0)</f>
        <v>0</v>
      </c>
      <c r="G73">
        <f>_xlfn.IFNA(VLOOKUP(D73,odds!B$5:C$28,2,FALSE),0)</f>
        <v>0</v>
      </c>
      <c r="H73">
        <f>_xlfn.IFNA(VLOOKUP(E73,xg!C$2:N$25,12,FALSE),0)</f>
        <v>-0.6</v>
      </c>
      <c r="I73">
        <f>_xlfn.IFNA(VLOOKUP(E73,odds!B$5:C$28,2,FALSE),0)</f>
        <v>18358</v>
      </c>
      <c r="J73">
        <v>2</v>
      </c>
      <c r="K73">
        <v>0</v>
      </c>
      <c r="N73">
        <v>2</v>
      </c>
      <c r="O73">
        <v>0</v>
      </c>
      <c r="P73" s="1" t="s">
        <v>162</v>
      </c>
      <c r="Q73" s="1" t="s">
        <v>49</v>
      </c>
      <c r="R73" s="1">
        <v>2024</v>
      </c>
      <c r="S73" s="2">
        <v>45093</v>
      </c>
      <c r="T73" s="1" t="s">
        <v>647</v>
      </c>
      <c r="U73" s="1">
        <v>3</v>
      </c>
      <c r="V73" s="1" t="s">
        <v>409</v>
      </c>
      <c r="W73" s="1" t="s">
        <v>381</v>
      </c>
      <c r="AC73" s="1" t="s">
        <v>50</v>
      </c>
      <c r="AD73" s="1" t="s">
        <v>160</v>
      </c>
      <c r="AE73" s="1" t="s">
        <v>369</v>
      </c>
      <c r="AF73" s="1" t="s">
        <v>161</v>
      </c>
      <c r="AG73">
        <v>32560</v>
      </c>
      <c r="AH73" s="1">
        <v>62101</v>
      </c>
      <c r="AI73" s="1" t="s">
        <v>163</v>
      </c>
      <c r="AJ73" s="1">
        <v>36251</v>
      </c>
      <c r="AK73" s="1">
        <v>60.186961099999998</v>
      </c>
      <c r="AL73" s="1">
        <v>24.927258299999998</v>
      </c>
      <c r="AM73" s="1">
        <v>105</v>
      </c>
      <c r="AN73" s="1">
        <v>68</v>
      </c>
      <c r="AO73" s="1" t="s">
        <v>648</v>
      </c>
      <c r="AS73" s="1" t="s">
        <v>649</v>
      </c>
      <c r="AT73" s="1" t="s">
        <v>164</v>
      </c>
      <c r="AU73" s="1" t="s">
        <v>165</v>
      </c>
      <c r="AV73" s="1" t="s">
        <v>165</v>
      </c>
      <c r="AW73" s="1" t="s">
        <v>165</v>
      </c>
      <c r="AX73" s="1" t="s">
        <v>166</v>
      </c>
      <c r="AY73" s="1" t="s">
        <v>165</v>
      </c>
      <c r="AZ73" t="s">
        <v>1130</v>
      </c>
      <c r="BA73">
        <v>0</v>
      </c>
      <c r="BB73">
        <f t="shared" si="1"/>
        <v>2</v>
      </c>
    </row>
    <row r="74" spans="1:54" x14ac:dyDescent="0.35">
      <c r="A74">
        <v>2036419</v>
      </c>
      <c r="B74" t="s">
        <v>163</v>
      </c>
      <c r="C74" t="s">
        <v>98</v>
      </c>
      <c r="D74" t="s">
        <v>162</v>
      </c>
      <c r="E74" t="s">
        <v>97</v>
      </c>
      <c r="F74">
        <f>_xlfn.IFNA(VLOOKUP(D74,xg!C$2:N$25,12,FALSE),0)</f>
        <v>0</v>
      </c>
      <c r="G74">
        <f>_xlfn.IFNA(VLOOKUP(D74,odds!B$5:C$28,2,FALSE),0)</f>
        <v>0</v>
      </c>
      <c r="H74">
        <f>_xlfn.IFNA(VLOOKUP(E74,xg!C$2:N$25,12,FALSE),0)</f>
        <v>0.6</v>
      </c>
      <c r="I74">
        <f>_xlfn.IFNA(VLOOKUP(E74,odds!B$5:C$28,2,FALSE),0)</f>
        <v>5264</v>
      </c>
      <c r="J74">
        <v>0</v>
      </c>
      <c r="K74">
        <v>1</v>
      </c>
      <c r="N74">
        <v>0</v>
      </c>
      <c r="O74">
        <v>1</v>
      </c>
      <c r="P74" s="1" t="s">
        <v>97</v>
      </c>
      <c r="Q74" s="1" t="s">
        <v>49</v>
      </c>
      <c r="R74" s="1">
        <v>2024</v>
      </c>
      <c r="S74" s="2">
        <v>45179</v>
      </c>
      <c r="T74" s="1" t="s">
        <v>796</v>
      </c>
      <c r="U74" s="1">
        <v>3</v>
      </c>
      <c r="V74" s="1" t="s">
        <v>409</v>
      </c>
      <c r="W74" s="1" t="s">
        <v>388</v>
      </c>
      <c r="AC74" s="1" t="s">
        <v>50</v>
      </c>
      <c r="AD74" s="1" t="s">
        <v>160</v>
      </c>
      <c r="AE74" s="1" t="s">
        <v>369</v>
      </c>
      <c r="AF74" s="1" t="s">
        <v>161</v>
      </c>
      <c r="AG74">
        <v>32571</v>
      </c>
      <c r="AH74" s="1">
        <v>62101</v>
      </c>
      <c r="AI74" s="1" t="s">
        <v>163</v>
      </c>
      <c r="AJ74" s="1">
        <v>36251</v>
      </c>
      <c r="AK74" s="1">
        <v>60.186961099999998</v>
      </c>
      <c r="AL74" s="1">
        <v>24.927258299999998</v>
      </c>
      <c r="AM74" s="1">
        <v>105</v>
      </c>
      <c r="AN74" s="1">
        <v>68</v>
      </c>
      <c r="AO74" s="1" t="s">
        <v>797</v>
      </c>
      <c r="AS74" s="1" t="s">
        <v>798</v>
      </c>
      <c r="AT74" s="1" t="s">
        <v>164</v>
      </c>
      <c r="AU74" s="1" t="s">
        <v>165</v>
      </c>
      <c r="AV74" s="1" t="s">
        <v>165</v>
      </c>
      <c r="AW74" s="1" t="s">
        <v>165</v>
      </c>
      <c r="AX74" s="1" t="s">
        <v>166</v>
      </c>
      <c r="AY74" s="1" t="s">
        <v>165</v>
      </c>
      <c r="AZ74" t="s">
        <v>1130</v>
      </c>
      <c r="BA74">
        <v>0</v>
      </c>
      <c r="BB74">
        <f t="shared" si="1"/>
        <v>-1</v>
      </c>
    </row>
    <row r="75" spans="1:54" x14ac:dyDescent="0.35">
      <c r="A75">
        <v>2036466</v>
      </c>
      <c r="B75" t="s">
        <v>163</v>
      </c>
      <c r="C75" t="s">
        <v>371</v>
      </c>
      <c r="D75" t="s">
        <v>162</v>
      </c>
      <c r="E75" t="s">
        <v>370</v>
      </c>
      <c r="F75">
        <f>_xlfn.IFNA(VLOOKUP(D75,xg!C$2:N$25,12,FALSE),0)</f>
        <v>0</v>
      </c>
      <c r="G75">
        <f>_xlfn.IFNA(VLOOKUP(D75,odds!B$5:C$28,2,FALSE),0)</f>
        <v>0</v>
      </c>
      <c r="H75">
        <f>_xlfn.IFNA(VLOOKUP(E75,xg!C$2:N$25,12,FALSE),0)</f>
        <v>0</v>
      </c>
      <c r="I75">
        <f>_xlfn.IFNA(VLOOKUP(E75,odds!B$5:C$28,2,FALSE),0)</f>
        <v>0</v>
      </c>
      <c r="J75">
        <v>1</v>
      </c>
      <c r="K75">
        <v>2</v>
      </c>
      <c r="N75">
        <v>1</v>
      </c>
      <c r="O75">
        <v>2</v>
      </c>
      <c r="P75" s="1" t="s">
        <v>370</v>
      </c>
      <c r="Q75" s="1" t="s">
        <v>49</v>
      </c>
      <c r="R75" s="1">
        <v>2024</v>
      </c>
      <c r="S75" s="2">
        <v>45216</v>
      </c>
      <c r="T75" s="1" t="s">
        <v>963</v>
      </c>
      <c r="U75" s="1">
        <v>3</v>
      </c>
      <c r="V75" s="1" t="s">
        <v>409</v>
      </c>
      <c r="W75" s="1" t="s">
        <v>390</v>
      </c>
      <c r="AC75" s="1" t="s">
        <v>50</v>
      </c>
      <c r="AD75" s="1" t="s">
        <v>160</v>
      </c>
      <c r="AE75" s="1" t="s">
        <v>369</v>
      </c>
      <c r="AF75" s="1" t="s">
        <v>161</v>
      </c>
      <c r="AG75">
        <v>30375</v>
      </c>
      <c r="AH75" s="1">
        <v>62101</v>
      </c>
      <c r="AI75" s="1" t="s">
        <v>163</v>
      </c>
      <c r="AJ75" s="1">
        <v>36251</v>
      </c>
      <c r="AK75" s="1">
        <v>60.186961099999998</v>
      </c>
      <c r="AL75" s="1">
        <v>24.927258299999998</v>
      </c>
      <c r="AM75" s="1">
        <v>105</v>
      </c>
      <c r="AN75" s="1">
        <v>68</v>
      </c>
      <c r="AO75" s="1" t="s">
        <v>964</v>
      </c>
      <c r="AS75" s="1" t="s">
        <v>965</v>
      </c>
      <c r="AT75" s="1" t="s">
        <v>164</v>
      </c>
      <c r="AU75" s="1" t="s">
        <v>165</v>
      </c>
      <c r="AV75" s="1" t="s">
        <v>165</v>
      </c>
      <c r="AW75" s="1" t="s">
        <v>165</v>
      </c>
      <c r="AX75" s="1" t="s">
        <v>166</v>
      </c>
      <c r="AY75" s="1" t="s">
        <v>165</v>
      </c>
      <c r="AZ75" t="s">
        <v>1130</v>
      </c>
      <c r="BA75">
        <v>0</v>
      </c>
      <c r="BB75">
        <f t="shared" si="1"/>
        <v>-1</v>
      </c>
    </row>
    <row r="76" spans="1:54" x14ac:dyDescent="0.35">
      <c r="A76">
        <v>2036476</v>
      </c>
      <c r="B76" t="s">
        <v>58</v>
      </c>
      <c r="C76" t="s">
        <v>433</v>
      </c>
      <c r="D76" t="s">
        <v>56</v>
      </c>
      <c r="E76" t="s">
        <v>432</v>
      </c>
      <c r="F76">
        <f>_xlfn.IFNA(VLOOKUP(D76,xg!C$2:N$25,12,FALSE),0)</f>
        <v>1.2</v>
      </c>
      <c r="G76">
        <f>_xlfn.IFNA(VLOOKUP(D76,odds!B$5:C$28,2,FALSE),0)</f>
        <v>401</v>
      </c>
      <c r="H76">
        <f>_xlfn.IFNA(VLOOKUP(E76,xg!C$2:N$25,12,FALSE),0)</f>
        <v>0</v>
      </c>
      <c r="I76">
        <f>_xlfn.IFNA(VLOOKUP(E76,odds!B$5:C$28,2,FALSE),0)</f>
        <v>0</v>
      </c>
      <c r="J76">
        <v>14</v>
      </c>
      <c r="K76">
        <v>0</v>
      </c>
      <c r="N76">
        <v>14</v>
      </c>
      <c r="O76">
        <v>0</v>
      </c>
      <c r="P76" s="1" t="s">
        <v>56</v>
      </c>
      <c r="Q76" s="1" t="s">
        <v>49</v>
      </c>
      <c r="R76" s="1">
        <v>2024</v>
      </c>
      <c r="S76" s="2">
        <v>45248</v>
      </c>
      <c r="T76" s="1" t="s">
        <v>1021</v>
      </c>
      <c r="U76" s="1">
        <v>1</v>
      </c>
      <c r="V76" s="1" t="s">
        <v>367</v>
      </c>
      <c r="W76" s="1" t="s">
        <v>392</v>
      </c>
      <c r="AC76" s="1" t="s">
        <v>50</v>
      </c>
      <c r="AD76" s="1" t="s">
        <v>160</v>
      </c>
      <c r="AE76" s="1" t="s">
        <v>369</v>
      </c>
      <c r="AF76" s="1" t="s">
        <v>161</v>
      </c>
      <c r="AG76">
        <v>32758</v>
      </c>
      <c r="AH76" s="1">
        <v>250002059</v>
      </c>
      <c r="AI76" s="1" t="s">
        <v>58</v>
      </c>
      <c r="AJ76" s="1">
        <v>32784</v>
      </c>
      <c r="AK76" s="1">
        <v>43.704999999999998</v>
      </c>
      <c r="AL76" s="1">
        <v>7.1925999999999997</v>
      </c>
      <c r="AM76" s="1">
        <v>105</v>
      </c>
      <c r="AN76" s="1">
        <v>68</v>
      </c>
      <c r="AO76" s="1" t="s">
        <v>1030</v>
      </c>
      <c r="AR76" s="1" t="s">
        <v>1031</v>
      </c>
      <c r="AS76" s="1" t="s">
        <v>1032</v>
      </c>
      <c r="AT76" s="1" t="s">
        <v>1033</v>
      </c>
      <c r="AU76" s="1" t="s">
        <v>1034</v>
      </c>
      <c r="AV76" s="1" t="s">
        <v>1035</v>
      </c>
      <c r="AW76" s="1" t="s">
        <v>1035</v>
      </c>
      <c r="AX76" s="1" t="s">
        <v>1035</v>
      </c>
      <c r="AY76" s="1" t="s">
        <v>1034</v>
      </c>
      <c r="AZ76" t="s">
        <v>1130</v>
      </c>
      <c r="BA76">
        <v>1</v>
      </c>
      <c r="BB76">
        <f t="shared" si="1"/>
        <v>14</v>
      </c>
    </row>
    <row r="77" spans="1:54" x14ac:dyDescent="0.35">
      <c r="A77">
        <v>2036292</v>
      </c>
      <c r="B77" t="s">
        <v>58</v>
      </c>
      <c r="C77" t="s">
        <v>133</v>
      </c>
      <c r="D77" t="s">
        <v>56</v>
      </c>
      <c r="E77" t="s">
        <v>131</v>
      </c>
      <c r="F77">
        <f>_xlfn.IFNA(VLOOKUP(D77,xg!C$2:N$25,12,FALSE),0)</f>
        <v>1.2</v>
      </c>
      <c r="G77">
        <f>_xlfn.IFNA(VLOOKUP(D77,odds!B$5:C$28,2,FALSE),0)</f>
        <v>401</v>
      </c>
      <c r="H77">
        <f>_xlfn.IFNA(VLOOKUP(E77,xg!C$2:N$25,12,FALSE),0)</f>
        <v>0.1</v>
      </c>
      <c r="I77">
        <f>_xlfn.IFNA(VLOOKUP(E77,odds!B$5:C$28,2,FALSE),0)</f>
        <v>1553</v>
      </c>
      <c r="J77">
        <v>4</v>
      </c>
      <c r="K77">
        <v>0</v>
      </c>
      <c r="N77">
        <v>4</v>
      </c>
      <c r="O77">
        <v>0</v>
      </c>
      <c r="P77" s="1" t="s">
        <v>56</v>
      </c>
      <c r="Q77" s="1" t="s">
        <v>49</v>
      </c>
      <c r="R77" s="1">
        <v>2024</v>
      </c>
      <c r="S77" s="2">
        <v>45009</v>
      </c>
      <c r="T77" s="1" t="s">
        <v>520</v>
      </c>
      <c r="U77" s="1">
        <v>1</v>
      </c>
      <c r="V77" s="1" t="s">
        <v>367</v>
      </c>
      <c r="W77" s="1" t="s">
        <v>368</v>
      </c>
      <c r="AC77" s="1" t="s">
        <v>50</v>
      </c>
      <c r="AD77" s="1" t="s">
        <v>160</v>
      </c>
      <c r="AE77" s="1" t="s">
        <v>369</v>
      </c>
      <c r="AF77" s="1" t="s">
        <v>161</v>
      </c>
      <c r="AG77">
        <v>77328</v>
      </c>
      <c r="AH77" s="1">
        <v>70584</v>
      </c>
      <c r="AI77" s="1" t="s">
        <v>58</v>
      </c>
      <c r="AJ77" s="1">
        <v>81286</v>
      </c>
      <c r="AK77" s="1">
        <v>48.924547199999999</v>
      </c>
      <c r="AL77" s="1">
        <v>2.3600667</v>
      </c>
      <c r="AM77" s="1">
        <v>105</v>
      </c>
      <c r="AN77" s="1">
        <v>68</v>
      </c>
      <c r="AO77" s="1" t="s">
        <v>521</v>
      </c>
      <c r="AP77" s="1" t="s">
        <v>522</v>
      </c>
      <c r="AS77" s="1" t="s">
        <v>523</v>
      </c>
      <c r="AT77" s="1" t="s">
        <v>474</v>
      </c>
      <c r="AU77" s="1" t="s">
        <v>335</v>
      </c>
      <c r="AV77" s="1" t="s">
        <v>335</v>
      </c>
      <c r="AW77" s="1" t="s">
        <v>335</v>
      </c>
      <c r="AX77" s="1" t="s">
        <v>335</v>
      </c>
      <c r="AY77" s="1" t="s">
        <v>335</v>
      </c>
      <c r="AZ77" t="s">
        <v>1130</v>
      </c>
      <c r="BA77">
        <v>1</v>
      </c>
      <c r="BB77">
        <f t="shared" si="1"/>
        <v>4</v>
      </c>
    </row>
    <row r="78" spans="1:54" x14ac:dyDescent="0.35">
      <c r="A78">
        <v>2036384</v>
      </c>
      <c r="B78" t="s">
        <v>58</v>
      </c>
      <c r="C78" t="s">
        <v>71</v>
      </c>
      <c r="D78" t="s">
        <v>56</v>
      </c>
      <c r="E78" t="s">
        <v>70</v>
      </c>
      <c r="F78">
        <f>_xlfn.IFNA(VLOOKUP(D78,xg!C$2:N$25,12,FALSE),0)</f>
        <v>1.2</v>
      </c>
      <c r="G78">
        <f>_xlfn.IFNA(VLOOKUP(D78,odds!B$5:C$28,2,FALSE),0)</f>
        <v>401</v>
      </c>
      <c r="H78">
        <f>_xlfn.IFNA(VLOOKUP(E78,xg!C$2:N$25,12,FALSE),0)</f>
        <v>0</v>
      </c>
      <c r="I78">
        <f>_xlfn.IFNA(VLOOKUP(E78,odds!B$5:C$28,2,FALSE),0)</f>
        <v>0</v>
      </c>
      <c r="J78">
        <v>2</v>
      </c>
      <c r="K78">
        <v>0</v>
      </c>
      <c r="N78">
        <v>2</v>
      </c>
      <c r="O78">
        <v>0</v>
      </c>
      <c r="P78" s="1" t="s">
        <v>56</v>
      </c>
      <c r="Q78" s="1" t="s">
        <v>49</v>
      </c>
      <c r="R78" s="1">
        <v>2024</v>
      </c>
      <c r="S78" s="2">
        <v>45176</v>
      </c>
      <c r="T78" s="1" t="s">
        <v>737</v>
      </c>
      <c r="U78" s="1">
        <v>2</v>
      </c>
      <c r="V78" s="1" t="s">
        <v>367</v>
      </c>
      <c r="W78" s="1" t="s">
        <v>387</v>
      </c>
      <c r="AC78" s="1" t="s">
        <v>50</v>
      </c>
      <c r="AD78" s="1" t="s">
        <v>160</v>
      </c>
      <c r="AE78" s="1" t="s">
        <v>369</v>
      </c>
      <c r="AF78" s="1" t="s">
        <v>161</v>
      </c>
      <c r="AG78">
        <v>43995</v>
      </c>
      <c r="AH78" s="1">
        <v>57779</v>
      </c>
      <c r="AI78" s="1" t="s">
        <v>58</v>
      </c>
      <c r="AJ78" s="1">
        <v>47926</v>
      </c>
      <c r="AK78" s="1">
        <v>48.841433299999998</v>
      </c>
      <c r="AL78" s="1">
        <v>2.2530332999999998</v>
      </c>
      <c r="AM78" s="1">
        <v>105</v>
      </c>
      <c r="AN78" s="1">
        <v>68</v>
      </c>
      <c r="AO78" s="1" t="s">
        <v>751</v>
      </c>
      <c r="AS78" s="1" t="s">
        <v>752</v>
      </c>
      <c r="AT78" s="1" t="s">
        <v>60</v>
      </c>
      <c r="AU78" s="1" t="s">
        <v>61</v>
      </c>
      <c r="AV78" s="1" t="s">
        <v>61</v>
      </c>
      <c r="AW78" s="1" t="s">
        <v>61</v>
      </c>
      <c r="AX78" s="1" t="s">
        <v>61</v>
      </c>
      <c r="AY78" s="1" t="s">
        <v>61</v>
      </c>
      <c r="AZ78" t="s">
        <v>1130</v>
      </c>
      <c r="BA78">
        <v>1</v>
      </c>
      <c r="BB78">
        <f t="shared" si="1"/>
        <v>2</v>
      </c>
    </row>
    <row r="79" spans="1:54" x14ac:dyDescent="0.35">
      <c r="A79">
        <v>2036361</v>
      </c>
      <c r="B79" t="s">
        <v>58</v>
      </c>
      <c r="C79" t="s">
        <v>59</v>
      </c>
      <c r="D79" t="s">
        <v>56</v>
      </c>
      <c r="E79" t="s">
        <v>57</v>
      </c>
      <c r="F79">
        <f>_xlfn.IFNA(VLOOKUP(D79,xg!C$2:N$25,12,FALSE),0)</f>
        <v>1.2</v>
      </c>
      <c r="G79">
        <f>_xlfn.IFNA(VLOOKUP(D79,odds!B$5:C$28,2,FALSE),0)</f>
        <v>401</v>
      </c>
      <c r="H79">
        <f>_xlfn.IFNA(VLOOKUP(E79,xg!C$2:N$25,12,FALSE),0)</f>
        <v>0</v>
      </c>
      <c r="I79">
        <f>_xlfn.IFNA(VLOOKUP(E79,odds!B$5:C$28,2,FALSE),0)</f>
        <v>0</v>
      </c>
      <c r="J79">
        <v>1</v>
      </c>
      <c r="K79">
        <v>0</v>
      </c>
      <c r="N79">
        <v>1</v>
      </c>
      <c r="O79">
        <v>0</v>
      </c>
      <c r="P79" s="1" t="s">
        <v>56</v>
      </c>
      <c r="Q79" s="1" t="s">
        <v>49</v>
      </c>
      <c r="R79" s="1">
        <v>2024</v>
      </c>
      <c r="S79" s="2">
        <v>45096</v>
      </c>
      <c r="T79" s="1" t="s">
        <v>677</v>
      </c>
      <c r="U79" s="1">
        <v>2</v>
      </c>
      <c r="V79" s="1" t="s">
        <v>367</v>
      </c>
      <c r="W79" s="1" t="s">
        <v>386</v>
      </c>
      <c r="AC79" s="1" t="s">
        <v>50</v>
      </c>
      <c r="AD79" s="1" t="s">
        <v>160</v>
      </c>
      <c r="AE79" s="1" t="s">
        <v>369</v>
      </c>
      <c r="AF79" s="1" t="s">
        <v>161</v>
      </c>
      <c r="AG79">
        <v>76500</v>
      </c>
      <c r="AH79" s="1">
        <v>70584</v>
      </c>
      <c r="AI79" s="1" t="s">
        <v>58</v>
      </c>
      <c r="AJ79" s="1">
        <v>81286</v>
      </c>
      <c r="AK79" s="1">
        <v>48.924547199999999</v>
      </c>
      <c r="AL79" s="1">
        <v>2.3600667</v>
      </c>
      <c r="AM79" s="1">
        <v>105</v>
      </c>
      <c r="AN79" s="1">
        <v>68</v>
      </c>
      <c r="AO79" s="1" t="s">
        <v>692</v>
      </c>
      <c r="AP79" s="1" t="s">
        <v>693</v>
      </c>
      <c r="AR79" s="1" t="s">
        <v>694</v>
      </c>
      <c r="AS79" s="1" t="s">
        <v>695</v>
      </c>
      <c r="AT79" s="1" t="s">
        <v>474</v>
      </c>
      <c r="AU79" s="1" t="s">
        <v>335</v>
      </c>
      <c r="AV79" s="1" t="s">
        <v>335</v>
      </c>
      <c r="AW79" s="1" t="s">
        <v>335</v>
      </c>
      <c r="AX79" s="1" t="s">
        <v>335</v>
      </c>
      <c r="AY79" s="1" t="s">
        <v>335</v>
      </c>
      <c r="AZ79" t="s">
        <v>1130</v>
      </c>
      <c r="BA79">
        <v>1</v>
      </c>
      <c r="BB79">
        <f t="shared" si="1"/>
        <v>1</v>
      </c>
    </row>
    <row r="80" spans="1:54" x14ac:dyDescent="0.35">
      <c r="A80">
        <v>2036413</v>
      </c>
      <c r="B80" t="s">
        <v>261</v>
      </c>
      <c r="C80" t="s">
        <v>311</v>
      </c>
      <c r="D80" t="s">
        <v>260</v>
      </c>
      <c r="E80" t="s">
        <v>310</v>
      </c>
      <c r="F80">
        <f>_xlfn.IFNA(VLOOKUP(D80,xg!C$2:N$25,12,FALSE),0)</f>
        <v>0</v>
      </c>
      <c r="G80">
        <f>_xlfn.IFNA(VLOOKUP(D80,odds!B$5:C$28,2,FALSE),0)</f>
        <v>0</v>
      </c>
      <c r="H80">
        <f>_xlfn.IFNA(VLOOKUP(E80,xg!C$2:N$25,12,FALSE),0)</f>
        <v>0</v>
      </c>
      <c r="I80">
        <f>_xlfn.IFNA(VLOOKUP(E80,odds!B$5:C$28,2,FALSE),0)</f>
        <v>0</v>
      </c>
      <c r="J80">
        <v>0</v>
      </c>
      <c r="K80">
        <v>1</v>
      </c>
      <c r="N80">
        <v>0</v>
      </c>
      <c r="O80">
        <v>1</v>
      </c>
      <c r="P80" s="1" t="s">
        <v>310</v>
      </c>
      <c r="Q80" s="1" t="s">
        <v>49</v>
      </c>
      <c r="R80" s="1">
        <v>2024</v>
      </c>
      <c r="S80" s="2">
        <v>45179</v>
      </c>
      <c r="T80" s="1" t="s">
        <v>796</v>
      </c>
      <c r="U80" s="1">
        <v>1</v>
      </c>
      <c r="V80" s="1" t="s">
        <v>373</v>
      </c>
      <c r="W80" s="1" t="s">
        <v>388</v>
      </c>
      <c r="AC80" s="1" t="s">
        <v>50</v>
      </c>
      <c r="AD80" s="1" t="s">
        <v>160</v>
      </c>
      <c r="AE80" s="1" t="s">
        <v>369</v>
      </c>
      <c r="AF80" s="1" t="s">
        <v>161</v>
      </c>
      <c r="AG80">
        <v>2710</v>
      </c>
      <c r="AH80" s="1">
        <v>74169</v>
      </c>
      <c r="AI80" s="1" t="s">
        <v>261</v>
      </c>
      <c r="AJ80" s="1">
        <v>5098</v>
      </c>
      <c r="AK80" s="1">
        <v>62.0191722</v>
      </c>
      <c r="AL80" s="1">
        <v>-6.7780611000000004</v>
      </c>
      <c r="AM80" s="1">
        <v>105</v>
      </c>
      <c r="AN80" s="1">
        <v>68</v>
      </c>
      <c r="AO80" s="1" t="s">
        <v>806</v>
      </c>
      <c r="AS80" s="1" t="s">
        <v>807</v>
      </c>
      <c r="AT80" s="1" t="s">
        <v>338</v>
      </c>
      <c r="AU80" s="1" t="s">
        <v>339</v>
      </c>
      <c r="AV80" s="1" t="s">
        <v>339</v>
      </c>
      <c r="AW80" s="1" t="s">
        <v>339</v>
      </c>
      <c r="AX80" s="1" t="s">
        <v>339</v>
      </c>
      <c r="AY80" s="1" t="s">
        <v>339</v>
      </c>
      <c r="AZ80" t="s">
        <v>1130</v>
      </c>
      <c r="BA80">
        <v>0</v>
      </c>
      <c r="BB80">
        <f t="shared" si="1"/>
        <v>-1</v>
      </c>
    </row>
    <row r="81" spans="1:54" x14ac:dyDescent="0.35">
      <c r="A81">
        <v>2036368</v>
      </c>
      <c r="B81" t="s">
        <v>261</v>
      </c>
      <c r="C81" t="s">
        <v>114</v>
      </c>
      <c r="D81" t="s">
        <v>260</v>
      </c>
      <c r="E81" t="s">
        <v>113</v>
      </c>
      <c r="F81">
        <f>_xlfn.IFNA(VLOOKUP(D81,xg!C$2:N$25,12,FALSE),0)</f>
        <v>0</v>
      </c>
      <c r="G81">
        <f>_xlfn.IFNA(VLOOKUP(D81,odds!B$5:C$28,2,FALSE),0)</f>
        <v>0</v>
      </c>
      <c r="H81">
        <f>_xlfn.IFNA(VLOOKUP(E81,xg!C$2:N$25,12,FALSE),0)</f>
        <v>-2.2000000000000002</v>
      </c>
      <c r="I81">
        <f>_xlfn.IFNA(VLOOKUP(E81,odds!B$5:C$28,2,FALSE),0)</f>
        <v>48468</v>
      </c>
      <c r="J81">
        <v>1</v>
      </c>
      <c r="K81">
        <v>3</v>
      </c>
      <c r="N81">
        <v>1</v>
      </c>
      <c r="O81">
        <v>3</v>
      </c>
      <c r="P81" s="1" t="s">
        <v>113</v>
      </c>
      <c r="Q81" s="1" t="s">
        <v>49</v>
      </c>
      <c r="R81" s="1">
        <v>2024</v>
      </c>
      <c r="S81" s="2">
        <v>45097</v>
      </c>
      <c r="T81" s="1" t="s">
        <v>710</v>
      </c>
      <c r="U81" s="1">
        <v>1</v>
      </c>
      <c r="V81" s="1" t="s">
        <v>373</v>
      </c>
      <c r="W81" s="1" t="s">
        <v>386</v>
      </c>
      <c r="AC81" s="1" t="s">
        <v>50</v>
      </c>
      <c r="AD81" s="1" t="s">
        <v>160</v>
      </c>
      <c r="AE81" s="1" t="s">
        <v>369</v>
      </c>
      <c r="AF81" s="1" t="s">
        <v>161</v>
      </c>
      <c r="AG81">
        <v>2507</v>
      </c>
      <c r="AH81" s="1">
        <v>74169</v>
      </c>
      <c r="AI81" s="1" t="s">
        <v>261</v>
      </c>
      <c r="AJ81" s="1">
        <v>5098</v>
      </c>
      <c r="AK81" s="1">
        <v>62.0191722</v>
      </c>
      <c r="AL81" s="1">
        <v>-6.7780611000000004</v>
      </c>
      <c r="AM81" s="1">
        <v>105</v>
      </c>
      <c r="AN81" s="1">
        <v>68</v>
      </c>
      <c r="AO81" s="1" t="s">
        <v>725</v>
      </c>
      <c r="AP81" s="1" t="s">
        <v>726</v>
      </c>
      <c r="AS81" s="1" t="s">
        <v>727</v>
      </c>
      <c r="AT81" s="1" t="s">
        <v>338</v>
      </c>
      <c r="AU81" s="1" t="s">
        <v>339</v>
      </c>
      <c r="AV81" s="1" t="s">
        <v>339</v>
      </c>
      <c r="AW81" s="1" t="s">
        <v>339</v>
      </c>
      <c r="AX81" s="1" t="s">
        <v>339</v>
      </c>
      <c r="AY81" s="1" t="s">
        <v>339</v>
      </c>
      <c r="AZ81" t="s">
        <v>1130</v>
      </c>
      <c r="BA81">
        <v>0</v>
      </c>
      <c r="BB81">
        <f t="shared" si="1"/>
        <v>-2</v>
      </c>
    </row>
    <row r="82" spans="1:54" x14ac:dyDescent="0.35">
      <c r="A82">
        <v>2036437</v>
      </c>
      <c r="B82" t="s">
        <v>261</v>
      </c>
      <c r="C82" t="s">
        <v>93</v>
      </c>
      <c r="D82" t="s">
        <v>260</v>
      </c>
      <c r="E82" t="s">
        <v>91</v>
      </c>
      <c r="F82">
        <f>_xlfn.IFNA(VLOOKUP(D82,xg!C$2:N$25,12,FALSE),0)</f>
        <v>0</v>
      </c>
      <c r="G82">
        <f>_xlfn.IFNA(VLOOKUP(D82,odds!B$5:C$28,2,FALSE),0)</f>
        <v>0</v>
      </c>
      <c r="H82">
        <f>_xlfn.IFNA(VLOOKUP(E82,xg!C$2:N$25,12,FALSE),0)</f>
        <v>-0.1</v>
      </c>
      <c r="I82">
        <f>_xlfn.IFNA(VLOOKUP(E82,odds!B$5:C$28,2,FALSE),0)</f>
        <v>17538</v>
      </c>
      <c r="J82">
        <v>0</v>
      </c>
      <c r="K82">
        <v>2</v>
      </c>
      <c r="N82">
        <v>0</v>
      </c>
      <c r="O82">
        <v>2</v>
      </c>
      <c r="P82" s="1" t="s">
        <v>91</v>
      </c>
      <c r="Q82" s="1" t="s">
        <v>49</v>
      </c>
      <c r="R82" s="1">
        <v>2024</v>
      </c>
      <c r="S82" s="2">
        <v>45211</v>
      </c>
      <c r="T82" s="1" t="s">
        <v>849</v>
      </c>
      <c r="U82" s="1">
        <v>1</v>
      </c>
      <c r="V82" s="1" t="s">
        <v>373</v>
      </c>
      <c r="W82" s="1" t="s">
        <v>389</v>
      </c>
      <c r="AC82" s="1" t="s">
        <v>50</v>
      </c>
      <c r="AD82" s="1" t="s">
        <v>160</v>
      </c>
      <c r="AE82" s="1" t="s">
        <v>369</v>
      </c>
      <c r="AF82" s="1" t="s">
        <v>161</v>
      </c>
      <c r="AG82">
        <v>3220</v>
      </c>
      <c r="AH82" s="1">
        <v>74169</v>
      </c>
      <c r="AI82" s="1" t="s">
        <v>261</v>
      </c>
      <c r="AJ82" s="1">
        <v>5098</v>
      </c>
      <c r="AK82" s="1">
        <v>62.0191722</v>
      </c>
      <c r="AL82" s="1">
        <v>-6.7780611000000004</v>
      </c>
      <c r="AM82" s="1">
        <v>105</v>
      </c>
      <c r="AN82" s="1">
        <v>68</v>
      </c>
      <c r="AO82" s="1" t="s">
        <v>853</v>
      </c>
      <c r="AR82" s="1" t="s">
        <v>854</v>
      </c>
      <c r="AS82" s="1" t="s">
        <v>855</v>
      </c>
      <c r="AT82" s="1" t="s">
        <v>338</v>
      </c>
      <c r="AU82" s="1" t="s">
        <v>339</v>
      </c>
      <c r="AV82" s="1" t="s">
        <v>339</v>
      </c>
      <c r="AW82" s="1" t="s">
        <v>339</v>
      </c>
      <c r="AX82" s="1" t="s">
        <v>339</v>
      </c>
      <c r="AY82" s="1" t="s">
        <v>339</v>
      </c>
      <c r="AZ82" t="s">
        <v>1130</v>
      </c>
      <c r="BA82">
        <v>0</v>
      </c>
      <c r="BB82">
        <f t="shared" si="1"/>
        <v>-2</v>
      </c>
    </row>
    <row r="83" spans="1:54" x14ac:dyDescent="0.35">
      <c r="A83">
        <v>2036345</v>
      </c>
      <c r="B83" t="s">
        <v>261</v>
      </c>
      <c r="C83" t="s">
        <v>107</v>
      </c>
      <c r="D83" t="s">
        <v>260</v>
      </c>
      <c r="E83" t="s">
        <v>288</v>
      </c>
      <c r="F83">
        <f>_xlfn.IFNA(VLOOKUP(D83,xg!C$2:N$25,12,FALSE),0)</f>
        <v>0</v>
      </c>
      <c r="G83">
        <f>_xlfn.IFNA(VLOOKUP(D83,odds!B$5:C$28,2,FALSE),0)</f>
        <v>0</v>
      </c>
      <c r="H83">
        <f>_xlfn.IFNA(VLOOKUP(E83,xg!C$2:N$25,12,FALSE),0)</f>
        <v>-1.4</v>
      </c>
      <c r="I83">
        <f>_xlfn.IFNA(VLOOKUP(E83,odds!B$5:C$28,2,FALSE),0)</f>
        <v>15861</v>
      </c>
      <c r="J83">
        <v>0</v>
      </c>
      <c r="K83">
        <v>3</v>
      </c>
      <c r="N83">
        <v>0</v>
      </c>
      <c r="O83">
        <v>3</v>
      </c>
      <c r="P83" s="1" t="s">
        <v>288</v>
      </c>
      <c r="Q83" s="1" t="s">
        <v>49</v>
      </c>
      <c r="R83" s="1">
        <v>2024</v>
      </c>
      <c r="S83" s="2">
        <v>45094</v>
      </c>
      <c r="T83" s="1" t="s">
        <v>652</v>
      </c>
      <c r="U83" s="1">
        <v>1</v>
      </c>
      <c r="V83" s="1" t="s">
        <v>373</v>
      </c>
      <c r="W83" s="1" t="s">
        <v>381</v>
      </c>
      <c r="AC83" s="1" t="s">
        <v>50</v>
      </c>
      <c r="AD83" s="1" t="s">
        <v>160</v>
      </c>
      <c r="AE83" s="1" t="s">
        <v>369</v>
      </c>
      <c r="AF83" s="1" t="s">
        <v>161</v>
      </c>
      <c r="AG83">
        <v>2232</v>
      </c>
      <c r="AH83" s="1">
        <v>74169</v>
      </c>
      <c r="AI83" s="1" t="s">
        <v>261</v>
      </c>
      <c r="AJ83" s="1">
        <v>5098</v>
      </c>
      <c r="AK83" s="1">
        <v>62.0191722</v>
      </c>
      <c r="AL83" s="1">
        <v>-6.7780611000000004</v>
      </c>
      <c r="AM83" s="1">
        <v>105</v>
      </c>
      <c r="AN83" s="1">
        <v>68</v>
      </c>
      <c r="AO83" s="1" t="s">
        <v>659</v>
      </c>
      <c r="AS83" s="1" t="s">
        <v>660</v>
      </c>
      <c r="AT83" s="1" t="s">
        <v>338</v>
      </c>
      <c r="AU83" s="1" t="s">
        <v>339</v>
      </c>
      <c r="AV83" s="1" t="s">
        <v>339</v>
      </c>
      <c r="AW83" s="1" t="s">
        <v>339</v>
      </c>
      <c r="AX83" s="1" t="s">
        <v>339</v>
      </c>
      <c r="AY83" s="1" t="s">
        <v>339</v>
      </c>
      <c r="AZ83" t="s">
        <v>1130</v>
      </c>
      <c r="BA83">
        <v>0</v>
      </c>
      <c r="BB83">
        <f t="shared" si="1"/>
        <v>-3</v>
      </c>
    </row>
    <row r="84" spans="1:54" x14ac:dyDescent="0.35">
      <c r="A84">
        <v>2036451</v>
      </c>
      <c r="B84" t="s">
        <v>181</v>
      </c>
      <c r="C84" t="s">
        <v>176</v>
      </c>
      <c r="D84" t="s">
        <v>309</v>
      </c>
      <c r="E84" t="s">
        <v>175</v>
      </c>
      <c r="F84">
        <f>_xlfn.IFNA(VLOOKUP(D84,xg!C$2:N$25,12,FALSE),0)</f>
        <v>-1.7</v>
      </c>
      <c r="G84">
        <f>_xlfn.IFNA(VLOOKUP(D84,odds!B$5:C$28,2,FALSE),0)</f>
        <v>66820</v>
      </c>
      <c r="H84">
        <f>_xlfn.IFNA(VLOOKUP(E84,xg!C$2:N$25,12,FALSE),0)</f>
        <v>0</v>
      </c>
      <c r="I84">
        <f>_xlfn.IFNA(VLOOKUP(E84,odds!B$5:C$28,2,FALSE),0)</f>
        <v>0</v>
      </c>
      <c r="J84">
        <v>4</v>
      </c>
      <c r="K84">
        <v>0</v>
      </c>
      <c r="N84">
        <v>4</v>
      </c>
      <c r="O84">
        <v>0</v>
      </c>
      <c r="P84" s="1" t="s">
        <v>309</v>
      </c>
      <c r="Q84" s="1" t="s">
        <v>49</v>
      </c>
      <c r="R84" s="1">
        <v>2024</v>
      </c>
      <c r="S84" s="2">
        <v>45214</v>
      </c>
      <c r="T84" s="1" t="s">
        <v>925</v>
      </c>
      <c r="U84" s="1">
        <v>4</v>
      </c>
      <c r="V84" s="1" t="s">
        <v>372</v>
      </c>
      <c r="W84" s="1" t="s">
        <v>390</v>
      </c>
      <c r="AC84" s="1" t="s">
        <v>50</v>
      </c>
      <c r="AD84" s="1" t="s">
        <v>160</v>
      </c>
      <c r="AE84" s="1" t="s">
        <v>369</v>
      </c>
      <c r="AF84" s="1" t="s">
        <v>161</v>
      </c>
      <c r="AG84">
        <v>15871</v>
      </c>
      <c r="AH84" s="1">
        <v>66195</v>
      </c>
      <c r="AI84" s="1" t="s">
        <v>181</v>
      </c>
      <c r="AJ84" s="1">
        <v>22754</v>
      </c>
      <c r="AK84" s="1">
        <v>41.709827799999999</v>
      </c>
      <c r="AL84" s="1">
        <v>44.746205600000003</v>
      </c>
      <c r="AM84" s="1">
        <v>105</v>
      </c>
      <c r="AN84" s="1">
        <v>68</v>
      </c>
      <c r="AO84" s="1" t="s">
        <v>926</v>
      </c>
      <c r="AS84" s="1" t="s">
        <v>927</v>
      </c>
      <c r="AT84" s="1" t="s">
        <v>182</v>
      </c>
      <c r="AU84" s="1" t="s">
        <v>351</v>
      </c>
      <c r="AV84" s="1" t="s">
        <v>352</v>
      </c>
      <c r="AW84" s="1" t="s">
        <v>351</v>
      </c>
      <c r="AX84" s="1" t="s">
        <v>353</v>
      </c>
      <c r="AY84" s="1" t="s">
        <v>351</v>
      </c>
      <c r="AZ84" t="s">
        <v>1130</v>
      </c>
      <c r="BA84">
        <v>0</v>
      </c>
      <c r="BB84">
        <f t="shared" si="1"/>
        <v>4</v>
      </c>
    </row>
    <row r="85" spans="1:54" x14ac:dyDescent="0.35">
      <c r="A85">
        <v>2039641</v>
      </c>
      <c r="B85" t="s">
        <v>181</v>
      </c>
      <c r="C85" t="s">
        <v>154</v>
      </c>
      <c r="D85" t="s">
        <v>309</v>
      </c>
      <c r="E85" t="s">
        <v>153</v>
      </c>
      <c r="F85">
        <f>_xlfn.IFNA(VLOOKUP(D85,xg!C$2:N$25,12,FALSE),0)</f>
        <v>-1.7</v>
      </c>
      <c r="G85">
        <f>_xlfn.IFNA(VLOOKUP(D85,odds!B$5:C$28,2,FALSE),0)</f>
        <v>66820</v>
      </c>
      <c r="H85">
        <f>_xlfn.IFNA(VLOOKUP(E85,xg!C$2:N$25,12,FALSE),0)</f>
        <v>0</v>
      </c>
      <c r="I85">
        <f>_xlfn.IFNA(VLOOKUP(E85,odds!B$5:C$28,2,FALSE),0)</f>
        <v>0</v>
      </c>
      <c r="J85">
        <v>2</v>
      </c>
      <c r="K85">
        <v>0</v>
      </c>
      <c r="N85">
        <v>2</v>
      </c>
      <c r="O85">
        <v>0</v>
      </c>
      <c r="P85" s="1" t="s">
        <v>309</v>
      </c>
      <c r="Q85" s="1" t="s">
        <v>49</v>
      </c>
      <c r="R85" s="1">
        <v>2024</v>
      </c>
      <c r="S85" s="2">
        <v>45372</v>
      </c>
      <c r="T85" s="1" t="s">
        <v>1109</v>
      </c>
      <c r="U85" s="1">
        <v>4</v>
      </c>
      <c r="W85" s="1" t="s">
        <v>398</v>
      </c>
      <c r="AC85" s="1" t="s">
        <v>50</v>
      </c>
      <c r="AD85" s="1" t="s">
        <v>323</v>
      </c>
      <c r="AE85" s="1" t="s">
        <v>324</v>
      </c>
      <c r="AF85" s="1" t="s">
        <v>52</v>
      </c>
      <c r="AG85">
        <v>51404</v>
      </c>
      <c r="AH85" s="1">
        <v>62104</v>
      </c>
      <c r="AI85" s="1" t="s">
        <v>181</v>
      </c>
      <c r="AJ85" s="1">
        <v>44000</v>
      </c>
      <c r="AK85" s="1">
        <v>41.7229472</v>
      </c>
      <c r="AL85" s="1">
        <v>44.7897806</v>
      </c>
      <c r="AM85" s="1">
        <v>105</v>
      </c>
      <c r="AN85" s="1">
        <v>68</v>
      </c>
      <c r="AO85" s="1" t="s">
        <v>1110</v>
      </c>
      <c r="AR85" s="1" t="s">
        <v>1111</v>
      </c>
      <c r="AS85" s="1" t="s">
        <v>1112</v>
      </c>
      <c r="AT85" s="1" t="s">
        <v>182</v>
      </c>
      <c r="AU85" s="1" t="s">
        <v>184</v>
      </c>
      <c r="AV85" s="1" t="s">
        <v>184</v>
      </c>
      <c r="AW85" s="1" t="s">
        <v>183</v>
      </c>
      <c r="AX85" s="1" t="s">
        <v>185</v>
      </c>
      <c r="AY85" s="1" t="s">
        <v>184</v>
      </c>
      <c r="AZ85" t="s">
        <v>1130</v>
      </c>
      <c r="BA85">
        <v>0</v>
      </c>
      <c r="BB85">
        <f t="shared" si="1"/>
        <v>2</v>
      </c>
    </row>
    <row r="86" spans="1:54" x14ac:dyDescent="0.35">
      <c r="A86">
        <v>2036313</v>
      </c>
      <c r="B86" t="s">
        <v>181</v>
      </c>
      <c r="C86" t="s">
        <v>78</v>
      </c>
      <c r="D86" t="s">
        <v>309</v>
      </c>
      <c r="E86" t="s">
        <v>76</v>
      </c>
      <c r="F86">
        <f>_xlfn.IFNA(VLOOKUP(D86,xg!C$2:N$25,12,FALSE),0)</f>
        <v>-1.7</v>
      </c>
      <c r="G86">
        <f>_xlfn.IFNA(VLOOKUP(D86,odds!B$5:C$28,2,FALSE),0)</f>
        <v>66820</v>
      </c>
      <c r="H86">
        <f>_xlfn.IFNA(VLOOKUP(E86,xg!C$2:N$25,12,FALSE),0)</f>
        <v>0</v>
      </c>
      <c r="I86">
        <f>_xlfn.IFNA(VLOOKUP(E86,odds!B$5:C$28,2,FALSE),0)</f>
        <v>0</v>
      </c>
      <c r="J86">
        <v>1</v>
      </c>
      <c r="K86">
        <v>1</v>
      </c>
      <c r="N86">
        <v>1</v>
      </c>
      <c r="O86">
        <v>1</v>
      </c>
      <c r="Q86" s="1" t="s">
        <v>67</v>
      </c>
      <c r="R86" s="1">
        <v>2024</v>
      </c>
      <c r="S86" s="2">
        <v>45013</v>
      </c>
      <c r="T86" s="1" t="s">
        <v>601</v>
      </c>
      <c r="U86" s="1">
        <v>4</v>
      </c>
      <c r="V86" s="1" t="s">
        <v>372</v>
      </c>
      <c r="W86" s="1" t="s">
        <v>374</v>
      </c>
      <c r="AC86" s="1" t="s">
        <v>50</v>
      </c>
      <c r="AD86" s="1" t="s">
        <v>160</v>
      </c>
      <c r="AE86" s="1" t="s">
        <v>369</v>
      </c>
      <c r="AF86" s="1" t="s">
        <v>161</v>
      </c>
      <c r="AG86">
        <v>20300</v>
      </c>
      <c r="AH86" s="1">
        <v>250004268</v>
      </c>
      <c r="AI86" s="1" t="s">
        <v>181</v>
      </c>
      <c r="AJ86" s="1">
        <v>20383</v>
      </c>
      <c r="AK86" s="1">
        <v>41.635272999999998</v>
      </c>
      <c r="AL86" s="1">
        <v>41.618972999999997</v>
      </c>
      <c r="AM86" s="1">
        <v>105</v>
      </c>
      <c r="AN86" s="1">
        <v>68</v>
      </c>
      <c r="AO86" s="1" t="s">
        <v>602</v>
      </c>
      <c r="AS86" s="1" t="s">
        <v>603</v>
      </c>
      <c r="AT86" s="1" t="s">
        <v>604</v>
      </c>
      <c r="AU86" s="1" t="s">
        <v>605</v>
      </c>
      <c r="AV86" s="1" t="s">
        <v>606</v>
      </c>
      <c r="AW86" s="1" t="s">
        <v>607</v>
      </c>
      <c r="AX86" s="1" t="s">
        <v>606</v>
      </c>
      <c r="AY86" s="1" t="s">
        <v>605</v>
      </c>
      <c r="AZ86" t="s">
        <v>1130</v>
      </c>
      <c r="BA86">
        <v>0</v>
      </c>
      <c r="BB86">
        <f t="shared" si="1"/>
        <v>0</v>
      </c>
    </row>
    <row r="87" spans="1:54" x14ac:dyDescent="0.35">
      <c r="A87">
        <v>2036474</v>
      </c>
      <c r="B87" t="s">
        <v>181</v>
      </c>
      <c r="C87" t="s">
        <v>168</v>
      </c>
      <c r="D87" t="s">
        <v>309</v>
      </c>
      <c r="E87" t="s">
        <v>167</v>
      </c>
      <c r="F87">
        <f>_xlfn.IFNA(VLOOKUP(D87,xg!C$2:N$25,12,FALSE),0)</f>
        <v>-1.7</v>
      </c>
      <c r="G87">
        <f>_xlfn.IFNA(VLOOKUP(D87,odds!B$5:C$28,2,FALSE),0)</f>
        <v>66820</v>
      </c>
      <c r="H87">
        <f>_xlfn.IFNA(VLOOKUP(E87,xg!C$2:N$25,12,FALSE),0)</f>
        <v>-2.4</v>
      </c>
      <c r="I87">
        <f>_xlfn.IFNA(VLOOKUP(E87,odds!B$5:C$28,2,FALSE),0)</f>
        <v>20868</v>
      </c>
      <c r="J87">
        <v>2</v>
      </c>
      <c r="K87">
        <v>2</v>
      </c>
      <c r="N87">
        <v>2</v>
      </c>
      <c r="O87">
        <v>2</v>
      </c>
      <c r="Q87" s="1" t="s">
        <v>67</v>
      </c>
      <c r="R87" s="1">
        <v>2024</v>
      </c>
      <c r="S87" s="2">
        <v>45246</v>
      </c>
      <c r="T87" s="1" t="s">
        <v>984</v>
      </c>
      <c r="U87" s="1">
        <v>4</v>
      </c>
      <c r="V87" s="1" t="s">
        <v>372</v>
      </c>
      <c r="W87" s="1" t="s">
        <v>392</v>
      </c>
      <c r="AC87" s="1" t="s">
        <v>50</v>
      </c>
      <c r="AD87" s="1" t="s">
        <v>160</v>
      </c>
      <c r="AE87" s="1" t="s">
        <v>369</v>
      </c>
      <c r="AF87" s="1" t="s">
        <v>161</v>
      </c>
      <c r="AG87">
        <v>44595</v>
      </c>
      <c r="AH87" s="1">
        <v>62104</v>
      </c>
      <c r="AI87" s="1" t="s">
        <v>181</v>
      </c>
      <c r="AJ87" s="1">
        <v>44000</v>
      </c>
      <c r="AK87" s="1">
        <v>41.7229472</v>
      </c>
      <c r="AL87" s="1">
        <v>44.7897806</v>
      </c>
      <c r="AM87" s="1">
        <v>105</v>
      </c>
      <c r="AN87" s="1">
        <v>68</v>
      </c>
      <c r="AO87" s="1" t="s">
        <v>999</v>
      </c>
      <c r="AS87" s="1" t="s">
        <v>1000</v>
      </c>
      <c r="AT87" s="1" t="s">
        <v>182</v>
      </c>
      <c r="AU87" s="1" t="s">
        <v>184</v>
      </c>
      <c r="AV87" s="1" t="s">
        <v>184</v>
      </c>
      <c r="AW87" s="1" t="s">
        <v>183</v>
      </c>
      <c r="AX87" s="1" t="s">
        <v>185</v>
      </c>
      <c r="AY87" s="1" t="s">
        <v>184</v>
      </c>
      <c r="AZ87" t="s">
        <v>1130</v>
      </c>
      <c r="BA87">
        <v>0</v>
      </c>
      <c r="BB87">
        <f t="shared" si="1"/>
        <v>0</v>
      </c>
    </row>
    <row r="88" spans="1:54" x14ac:dyDescent="0.35">
      <c r="A88">
        <v>2039647</v>
      </c>
      <c r="B88" t="s">
        <v>181</v>
      </c>
      <c r="C88" t="s">
        <v>59</v>
      </c>
      <c r="D88" t="s">
        <v>309</v>
      </c>
      <c r="E88" t="s">
        <v>57</v>
      </c>
      <c r="F88">
        <f>_xlfn.IFNA(VLOOKUP(D88,xg!C$2:N$25,12,FALSE),0)</f>
        <v>-1.7</v>
      </c>
      <c r="G88">
        <f>_xlfn.IFNA(VLOOKUP(D88,odds!B$5:C$28,2,FALSE),0)</f>
        <v>66820</v>
      </c>
      <c r="H88">
        <f>_xlfn.IFNA(VLOOKUP(E88,xg!C$2:N$25,12,FALSE),0)</f>
        <v>0</v>
      </c>
      <c r="I88">
        <f>_xlfn.IFNA(VLOOKUP(E88,odds!B$5:C$28,2,FALSE),0)</f>
        <v>0</v>
      </c>
      <c r="J88">
        <v>0</v>
      </c>
      <c r="K88">
        <v>0</v>
      </c>
      <c r="L88">
        <v>4</v>
      </c>
      <c r="M88">
        <v>2</v>
      </c>
      <c r="N88">
        <v>0</v>
      </c>
      <c r="O88">
        <v>0</v>
      </c>
      <c r="P88" s="1" t="s">
        <v>309</v>
      </c>
      <c r="Q88" s="1" t="s">
        <v>492</v>
      </c>
      <c r="R88" s="1">
        <v>2024</v>
      </c>
      <c r="S88" s="2">
        <v>45377</v>
      </c>
      <c r="T88" s="1" t="s">
        <v>1119</v>
      </c>
      <c r="U88" s="1">
        <v>4</v>
      </c>
      <c r="W88" s="1" t="s">
        <v>399</v>
      </c>
      <c r="AC88" s="1" t="s">
        <v>50</v>
      </c>
      <c r="AD88" s="1" t="s">
        <v>323</v>
      </c>
      <c r="AE88" s="1" t="s">
        <v>324</v>
      </c>
      <c r="AF88" s="1" t="s">
        <v>52</v>
      </c>
      <c r="AG88">
        <v>44000</v>
      </c>
      <c r="AH88" s="1">
        <v>62104</v>
      </c>
      <c r="AI88" s="1" t="s">
        <v>181</v>
      </c>
      <c r="AJ88" s="1">
        <v>44000</v>
      </c>
      <c r="AK88" s="1">
        <v>41.7229472</v>
      </c>
      <c r="AL88" s="1">
        <v>44.7897806</v>
      </c>
      <c r="AM88" s="1">
        <v>105</v>
      </c>
      <c r="AN88" s="1">
        <v>68</v>
      </c>
      <c r="AQ88" s="1" t="s">
        <v>1120</v>
      </c>
      <c r="AR88" s="1" t="s">
        <v>1121</v>
      </c>
      <c r="AS88" s="1" t="s">
        <v>1122</v>
      </c>
      <c r="AT88" s="1" t="s">
        <v>182</v>
      </c>
      <c r="AU88" s="1" t="s">
        <v>184</v>
      </c>
      <c r="AV88" s="1" t="s">
        <v>184</v>
      </c>
      <c r="AW88" s="1" t="s">
        <v>183</v>
      </c>
      <c r="AX88" s="1" t="s">
        <v>185</v>
      </c>
      <c r="AY88" s="1" t="s">
        <v>184</v>
      </c>
      <c r="AZ88" t="s">
        <v>1130</v>
      </c>
      <c r="BA88">
        <v>0</v>
      </c>
      <c r="BB88">
        <f t="shared" si="1"/>
        <v>0</v>
      </c>
    </row>
    <row r="89" spans="1:54" x14ac:dyDescent="0.35">
      <c r="A89">
        <v>2036382</v>
      </c>
      <c r="B89" t="s">
        <v>181</v>
      </c>
      <c r="C89" t="s">
        <v>94</v>
      </c>
      <c r="D89" t="s">
        <v>309</v>
      </c>
      <c r="E89" t="s">
        <v>92</v>
      </c>
      <c r="F89">
        <f>_xlfn.IFNA(VLOOKUP(D89,xg!C$2:N$25,12,FALSE),0)</f>
        <v>-1.7</v>
      </c>
      <c r="G89">
        <f>_xlfn.IFNA(VLOOKUP(D89,odds!B$5:C$28,2,FALSE),0)</f>
        <v>66820</v>
      </c>
      <c r="H89">
        <f>_xlfn.IFNA(VLOOKUP(E89,xg!C$2:N$25,12,FALSE),0)</f>
        <v>-0.1</v>
      </c>
      <c r="I89">
        <f>_xlfn.IFNA(VLOOKUP(E89,odds!B$5:C$28,2,FALSE),0)</f>
        <v>545</v>
      </c>
      <c r="J89">
        <v>1</v>
      </c>
      <c r="K89">
        <v>7</v>
      </c>
      <c r="N89">
        <v>1</v>
      </c>
      <c r="O89">
        <v>7</v>
      </c>
      <c r="P89" s="1" t="s">
        <v>92</v>
      </c>
      <c r="Q89" s="1" t="s">
        <v>49</v>
      </c>
      <c r="R89" s="1">
        <v>2024</v>
      </c>
      <c r="S89" s="2">
        <v>45177</v>
      </c>
      <c r="T89" s="1" t="s">
        <v>758</v>
      </c>
      <c r="U89" s="1">
        <v>4</v>
      </c>
      <c r="V89" s="1" t="s">
        <v>372</v>
      </c>
      <c r="W89" s="1" t="s">
        <v>387</v>
      </c>
      <c r="AC89" s="1" t="s">
        <v>50</v>
      </c>
      <c r="AD89" s="1" t="s">
        <v>160</v>
      </c>
      <c r="AE89" s="1" t="s">
        <v>369</v>
      </c>
      <c r="AF89" s="1" t="s">
        <v>161</v>
      </c>
      <c r="AG89">
        <v>51694</v>
      </c>
      <c r="AH89" s="1">
        <v>62104</v>
      </c>
      <c r="AI89" s="1" t="s">
        <v>181</v>
      </c>
      <c r="AJ89" s="1">
        <v>44000</v>
      </c>
      <c r="AK89" s="1">
        <v>41.7229472</v>
      </c>
      <c r="AL89" s="1">
        <v>44.7897806</v>
      </c>
      <c r="AM89" s="1">
        <v>105</v>
      </c>
      <c r="AN89" s="1">
        <v>68</v>
      </c>
      <c r="AO89" s="1" t="s">
        <v>759</v>
      </c>
      <c r="AS89" s="1" t="s">
        <v>760</v>
      </c>
      <c r="AT89" s="1" t="s">
        <v>182</v>
      </c>
      <c r="AU89" s="1" t="s">
        <v>184</v>
      </c>
      <c r="AV89" s="1" t="s">
        <v>184</v>
      </c>
      <c r="AW89" s="1" t="s">
        <v>183</v>
      </c>
      <c r="AX89" s="1" t="s">
        <v>185</v>
      </c>
      <c r="AY89" s="1" t="s">
        <v>184</v>
      </c>
      <c r="AZ89" t="s">
        <v>1130</v>
      </c>
      <c r="BA89">
        <v>0</v>
      </c>
      <c r="BB89">
        <f t="shared" si="1"/>
        <v>-6</v>
      </c>
    </row>
    <row r="90" spans="1:54" x14ac:dyDescent="0.35">
      <c r="A90">
        <v>2036293</v>
      </c>
      <c r="B90" t="s">
        <v>433</v>
      </c>
      <c r="C90" t="s">
        <v>59</v>
      </c>
      <c r="D90" t="s">
        <v>432</v>
      </c>
      <c r="E90" t="s">
        <v>57</v>
      </c>
      <c r="F90">
        <f>_xlfn.IFNA(VLOOKUP(D90,xg!C$2:N$25,12,FALSE),0)</f>
        <v>0</v>
      </c>
      <c r="G90">
        <f>_xlfn.IFNA(VLOOKUP(D90,odds!B$5:C$28,2,FALSE),0)</f>
        <v>0</v>
      </c>
      <c r="H90">
        <f>_xlfn.IFNA(VLOOKUP(E90,xg!C$2:N$25,12,FALSE),0)</f>
        <v>0</v>
      </c>
      <c r="I90">
        <f>_xlfn.IFNA(VLOOKUP(E90,odds!B$5:C$28,2,FALSE),0)</f>
        <v>0</v>
      </c>
      <c r="J90">
        <v>0</v>
      </c>
      <c r="K90">
        <v>3</v>
      </c>
      <c r="N90">
        <v>0</v>
      </c>
      <c r="O90">
        <v>3</v>
      </c>
      <c r="P90" s="1" t="s">
        <v>57</v>
      </c>
      <c r="Q90" s="1" t="s">
        <v>49</v>
      </c>
      <c r="R90" s="1">
        <v>2024</v>
      </c>
      <c r="S90" s="2">
        <v>45009</v>
      </c>
      <c r="T90" s="1" t="s">
        <v>520</v>
      </c>
      <c r="U90" s="1">
        <v>0</v>
      </c>
      <c r="V90" s="1" t="s">
        <v>367</v>
      </c>
      <c r="W90" s="1" t="s">
        <v>368</v>
      </c>
      <c r="AC90" s="1" t="s">
        <v>50</v>
      </c>
      <c r="AD90" s="1" t="s">
        <v>160</v>
      </c>
      <c r="AE90" s="1" t="s">
        <v>369</v>
      </c>
      <c r="AF90" s="1" t="s">
        <v>161</v>
      </c>
      <c r="AG90">
        <v>390</v>
      </c>
      <c r="AH90" s="1">
        <v>83174</v>
      </c>
      <c r="AI90" s="1" t="s">
        <v>87</v>
      </c>
      <c r="AJ90" s="1">
        <v>21329</v>
      </c>
      <c r="AK90" s="1">
        <v>37.0882972</v>
      </c>
      <c r="AL90" s="1">
        <v>-7.9747528000000001</v>
      </c>
      <c r="AM90" s="1">
        <v>105</v>
      </c>
      <c r="AN90" s="1">
        <v>68</v>
      </c>
      <c r="AO90" s="1" t="s">
        <v>524</v>
      </c>
      <c r="AS90" s="1" t="s">
        <v>525</v>
      </c>
      <c r="AT90" s="1" t="s">
        <v>434</v>
      </c>
      <c r="AU90" s="1" t="s">
        <v>435</v>
      </c>
      <c r="AV90" s="1" t="s">
        <v>435</v>
      </c>
      <c r="AW90" s="1" t="s">
        <v>435</v>
      </c>
      <c r="AX90" s="1" t="s">
        <v>435</v>
      </c>
      <c r="AY90" s="1" t="s">
        <v>435</v>
      </c>
      <c r="AZ90" t="s">
        <v>1130</v>
      </c>
      <c r="BA90">
        <v>0</v>
      </c>
      <c r="BB90">
        <f t="shared" si="1"/>
        <v>-3</v>
      </c>
    </row>
    <row r="91" spans="1:54" x14ac:dyDescent="0.35">
      <c r="A91">
        <v>2036339</v>
      </c>
      <c r="B91" t="s">
        <v>433</v>
      </c>
      <c r="C91" t="s">
        <v>58</v>
      </c>
      <c r="D91" t="s">
        <v>432</v>
      </c>
      <c r="E91" t="s">
        <v>56</v>
      </c>
      <c r="F91">
        <f>_xlfn.IFNA(VLOOKUP(D91,xg!C$2:N$25,12,FALSE),0)</f>
        <v>0</v>
      </c>
      <c r="G91">
        <f>_xlfn.IFNA(VLOOKUP(D91,odds!B$5:C$28,2,FALSE),0)</f>
        <v>0</v>
      </c>
      <c r="H91">
        <f>_xlfn.IFNA(VLOOKUP(E91,xg!C$2:N$25,12,FALSE),0)</f>
        <v>1.2</v>
      </c>
      <c r="I91">
        <f>_xlfn.IFNA(VLOOKUP(E91,odds!B$5:C$28,2,FALSE),0)</f>
        <v>401</v>
      </c>
      <c r="J91">
        <v>0</v>
      </c>
      <c r="K91">
        <v>3</v>
      </c>
      <c r="N91">
        <v>0</v>
      </c>
      <c r="O91">
        <v>3</v>
      </c>
      <c r="P91" s="1" t="s">
        <v>56</v>
      </c>
      <c r="Q91" s="1" t="s">
        <v>49</v>
      </c>
      <c r="R91" s="1">
        <v>2024</v>
      </c>
      <c r="S91" s="2">
        <v>45093</v>
      </c>
      <c r="T91" s="1" t="s">
        <v>621</v>
      </c>
      <c r="U91" s="1">
        <v>1</v>
      </c>
      <c r="V91" s="1" t="s">
        <v>367</v>
      </c>
      <c r="W91" s="1" t="s">
        <v>381</v>
      </c>
      <c r="AC91" s="1" t="s">
        <v>50</v>
      </c>
      <c r="AD91" s="1" t="s">
        <v>160</v>
      </c>
      <c r="AE91" s="1" t="s">
        <v>369</v>
      </c>
      <c r="AF91" s="1" t="s">
        <v>161</v>
      </c>
      <c r="AG91">
        <v>4065</v>
      </c>
      <c r="AH91" s="1">
        <v>83174</v>
      </c>
      <c r="AI91" s="1" t="s">
        <v>87</v>
      </c>
      <c r="AJ91" s="1">
        <v>21329</v>
      </c>
      <c r="AK91" s="1">
        <v>37.0882972</v>
      </c>
      <c r="AL91" s="1">
        <v>-7.9747528000000001</v>
      </c>
      <c r="AM91" s="1">
        <v>105</v>
      </c>
      <c r="AN91" s="1">
        <v>68</v>
      </c>
      <c r="AO91" s="1" t="s">
        <v>631</v>
      </c>
      <c r="AS91" s="1" t="s">
        <v>632</v>
      </c>
      <c r="AT91" s="1" t="s">
        <v>434</v>
      </c>
      <c r="AU91" s="1" t="s">
        <v>435</v>
      </c>
      <c r="AV91" s="1" t="s">
        <v>435</v>
      </c>
      <c r="AW91" s="1" t="s">
        <v>435</v>
      </c>
      <c r="AX91" s="1" t="s">
        <v>435</v>
      </c>
      <c r="AY91" s="1" t="s">
        <v>435</v>
      </c>
      <c r="AZ91" t="s">
        <v>1130</v>
      </c>
      <c r="BA91">
        <v>0</v>
      </c>
      <c r="BB91">
        <f t="shared" si="1"/>
        <v>-3</v>
      </c>
    </row>
    <row r="92" spans="1:54" x14ac:dyDescent="0.35">
      <c r="A92">
        <v>2036454</v>
      </c>
      <c r="B92" t="s">
        <v>433</v>
      </c>
      <c r="C92" t="s">
        <v>71</v>
      </c>
      <c r="D92" t="s">
        <v>432</v>
      </c>
      <c r="E92" t="s">
        <v>70</v>
      </c>
      <c r="F92">
        <f>_xlfn.IFNA(VLOOKUP(D92,xg!C$2:N$25,12,FALSE),0)</f>
        <v>0</v>
      </c>
      <c r="G92">
        <f>_xlfn.IFNA(VLOOKUP(D92,odds!B$5:C$28,2,FALSE),0)</f>
        <v>0</v>
      </c>
      <c r="H92">
        <f>_xlfn.IFNA(VLOOKUP(E92,xg!C$2:N$25,12,FALSE),0)</f>
        <v>0</v>
      </c>
      <c r="I92">
        <f>_xlfn.IFNA(VLOOKUP(E92,odds!B$5:C$28,2,FALSE),0)</f>
        <v>0</v>
      </c>
      <c r="J92">
        <v>0</v>
      </c>
      <c r="K92">
        <v>4</v>
      </c>
      <c r="N92">
        <v>0</v>
      </c>
      <c r="O92">
        <v>4</v>
      </c>
      <c r="P92" s="1" t="s">
        <v>70</v>
      </c>
      <c r="Q92" s="1" t="s">
        <v>49</v>
      </c>
      <c r="R92" s="1">
        <v>2024</v>
      </c>
      <c r="S92" s="2">
        <v>45215</v>
      </c>
      <c r="T92" s="1" t="s">
        <v>930</v>
      </c>
      <c r="U92" s="1">
        <v>1</v>
      </c>
      <c r="V92" s="1" t="s">
        <v>367</v>
      </c>
      <c r="W92" s="1" t="s">
        <v>390</v>
      </c>
      <c r="AC92" s="1" t="s">
        <v>50</v>
      </c>
      <c r="AD92" s="1" t="s">
        <v>160</v>
      </c>
      <c r="AE92" s="1" t="s">
        <v>369</v>
      </c>
      <c r="AF92" s="1" t="s">
        <v>161</v>
      </c>
      <c r="AG92">
        <v>4000</v>
      </c>
      <c r="AH92" s="1">
        <v>83174</v>
      </c>
      <c r="AI92" s="1" t="s">
        <v>87</v>
      </c>
      <c r="AJ92" s="1">
        <v>21329</v>
      </c>
      <c r="AK92" s="1">
        <v>37.0882972</v>
      </c>
      <c r="AL92" s="1">
        <v>-7.9747528000000001</v>
      </c>
      <c r="AM92" s="1">
        <v>105</v>
      </c>
      <c r="AN92" s="1">
        <v>68</v>
      </c>
      <c r="AO92" s="1" t="s">
        <v>938</v>
      </c>
      <c r="AS92" s="1" t="s">
        <v>939</v>
      </c>
      <c r="AT92" s="1" t="s">
        <v>434</v>
      </c>
      <c r="AU92" s="1" t="s">
        <v>435</v>
      </c>
      <c r="AV92" s="1" t="s">
        <v>435</v>
      </c>
      <c r="AW92" s="1" t="s">
        <v>435</v>
      </c>
      <c r="AX92" s="1" t="s">
        <v>435</v>
      </c>
      <c r="AY92" s="1" t="s">
        <v>435</v>
      </c>
      <c r="AZ92" t="s">
        <v>1130</v>
      </c>
      <c r="BA92">
        <v>0</v>
      </c>
      <c r="BB92">
        <f t="shared" si="1"/>
        <v>-4</v>
      </c>
    </row>
    <row r="93" spans="1:54" x14ac:dyDescent="0.35">
      <c r="A93">
        <v>2036500</v>
      </c>
      <c r="B93" t="s">
        <v>433</v>
      </c>
      <c r="C93" t="s">
        <v>133</v>
      </c>
      <c r="D93" t="s">
        <v>432</v>
      </c>
      <c r="E93" t="s">
        <v>131</v>
      </c>
      <c r="F93">
        <f>_xlfn.IFNA(VLOOKUP(D93,xg!C$2:N$25,12,FALSE),0)</f>
        <v>0</v>
      </c>
      <c r="G93">
        <f>_xlfn.IFNA(VLOOKUP(D93,odds!B$5:C$28,2,FALSE),0)</f>
        <v>0</v>
      </c>
      <c r="H93">
        <f>_xlfn.IFNA(VLOOKUP(E93,xg!C$2:N$25,12,FALSE),0)</f>
        <v>0.1</v>
      </c>
      <c r="I93">
        <f>_xlfn.IFNA(VLOOKUP(E93,odds!B$5:C$28,2,FALSE),0)</f>
        <v>1553</v>
      </c>
      <c r="J93">
        <v>0</v>
      </c>
      <c r="K93">
        <v>6</v>
      </c>
      <c r="N93">
        <v>0</v>
      </c>
      <c r="O93">
        <v>6</v>
      </c>
      <c r="P93" s="1" t="s">
        <v>131</v>
      </c>
      <c r="Q93" s="1" t="s">
        <v>49</v>
      </c>
      <c r="R93" s="1">
        <v>2024</v>
      </c>
      <c r="S93" s="2">
        <v>45251</v>
      </c>
      <c r="T93" s="1" t="s">
        <v>1086</v>
      </c>
      <c r="U93" s="1">
        <v>0</v>
      </c>
      <c r="V93" s="1" t="s">
        <v>367</v>
      </c>
      <c r="W93" s="1" t="s">
        <v>396</v>
      </c>
      <c r="AC93" s="1" t="s">
        <v>50</v>
      </c>
      <c r="AD93" s="1" t="s">
        <v>160</v>
      </c>
      <c r="AE93" s="1" t="s">
        <v>369</v>
      </c>
      <c r="AF93" s="1" t="s">
        <v>161</v>
      </c>
      <c r="AG93">
        <v>2280</v>
      </c>
      <c r="AH93" s="1">
        <v>83174</v>
      </c>
      <c r="AI93" s="1" t="s">
        <v>87</v>
      </c>
      <c r="AJ93" s="1">
        <v>21329</v>
      </c>
      <c r="AK93" s="1">
        <v>37.0882972</v>
      </c>
      <c r="AL93" s="1">
        <v>-7.9747528000000001</v>
      </c>
      <c r="AM93" s="1">
        <v>105</v>
      </c>
      <c r="AN93" s="1">
        <v>68</v>
      </c>
      <c r="AO93" s="1" t="s">
        <v>1091</v>
      </c>
      <c r="AS93" s="1" t="s">
        <v>1092</v>
      </c>
      <c r="AT93" s="1" t="s">
        <v>434</v>
      </c>
      <c r="AU93" s="1" t="s">
        <v>435</v>
      </c>
      <c r="AV93" s="1" t="s">
        <v>435</v>
      </c>
      <c r="AW93" s="1" t="s">
        <v>435</v>
      </c>
      <c r="AX93" s="1" t="s">
        <v>435</v>
      </c>
      <c r="AY93" s="1" t="s">
        <v>435</v>
      </c>
      <c r="AZ93" t="s">
        <v>1130</v>
      </c>
      <c r="BA93">
        <v>0</v>
      </c>
      <c r="BB93">
        <f t="shared" si="1"/>
        <v>-6</v>
      </c>
    </row>
    <row r="94" spans="1:54" x14ac:dyDescent="0.35">
      <c r="A94">
        <v>2036408</v>
      </c>
      <c r="B94" t="s">
        <v>59</v>
      </c>
      <c r="C94" t="s">
        <v>433</v>
      </c>
      <c r="D94" t="s">
        <v>57</v>
      </c>
      <c r="E94" t="s">
        <v>432</v>
      </c>
      <c r="F94">
        <f>_xlfn.IFNA(VLOOKUP(D94,xg!C$2:N$25,12,FALSE),0)</f>
        <v>0</v>
      </c>
      <c r="G94">
        <f>_xlfn.IFNA(VLOOKUP(D94,odds!B$5:C$28,2,FALSE),0)</f>
        <v>0</v>
      </c>
      <c r="H94">
        <f>_xlfn.IFNA(VLOOKUP(E94,xg!C$2:N$25,12,FALSE),0)</f>
        <v>0</v>
      </c>
      <c r="I94">
        <f>_xlfn.IFNA(VLOOKUP(E94,odds!B$5:C$28,2,FALSE),0)</f>
        <v>0</v>
      </c>
      <c r="J94">
        <v>5</v>
      </c>
      <c r="K94">
        <v>0</v>
      </c>
      <c r="N94">
        <v>5</v>
      </c>
      <c r="O94">
        <v>0</v>
      </c>
      <c r="P94" s="1" t="s">
        <v>57</v>
      </c>
      <c r="Q94" s="1" t="s">
        <v>49</v>
      </c>
      <c r="R94" s="1">
        <v>2024</v>
      </c>
      <c r="S94" s="2">
        <v>45179</v>
      </c>
      <c r="T94" s="1" t="s">
        <v>803</v>
      </c>
      <c r="U94" s="1">
        <v>3</v>
      </c>
      <c r="V94" s="1" t="s">
        <v>367</v>
      </c>
      <c r="W94" s="1" t="s">
        <v>388</v>
      </c>
      <c r="AC94" s="1" t="s">
        <v>50</v>
      </c>
      <c r="AD94" s="1" t="s">
        <v>160</v>
      </c>
      <c r="AE94" s="1" t="s">
        <v>369</v>
      </c>
      <c r="AF94" s="1" t="s">
        <v>161</v>
      </c>
      <c r="AG94">
        <v>9774</v>
      </c>
      <c r="AH94" s="1">
        <v>250004933</v>
      </c>
      <c r="AI94" s="1" t="s">
        <v>59</v>
      </c>
      <c r="AJ94" s="1">
        <v>31100</v>
      </c>
      <c r="AK94" s="1">
        <v>38.037242399999997</v>
      </c>
      <c r="AL94" s="1">
        <v>23.741695400000001</v>
      </c>
      <c r="AM94" s="1">
        <v>105</v>
      </c>
      <c r="AN94" s="1">
        <v>68</v>
      </c>
      <c r="AO94" s="1" t="s">
        <v>814</v>
      </c>
      <c r="AS94" s="1" t="s">
        <v>815</v>
      </c>
      <c r="AT94" s="1" t="s">
        <v>69</v>
      </c>
      <c r="AU94" s="1" t="s">
        <v>645</v>
      </c>
      <c r="AV94" s="1" t="s">
        <v>646</v>
      </c>
      <c r="AW94" s="1" t="s">
        <v>646</v>
      </c>
      <c r="AX94" s="1" t="s">
        <v>646</v>
      </c>
      <c r="AY94" s="1" t="s">
        <v>645</v>
      </c>
      <c r="AZ94" t="s">
        <v>1130</v>
      </c>
      <c r="BA94">
        <v>0</v>
      </c>
      <c r="BB94">
        <f t="shared" si="1"/>
        <v>5</v>
      </c>
    </row>
    <row r="95" spans="1:54" x14ac:dyDescent="0.35">
      <c r="A95">
        <v>2039642</v>
      </c>
      <c r="B95" t="s">
        <v>59</v>
      </c>
      <c r="C95" t="s">
        <v>371</v>
      </c>
      <c r="D95" t="s">
        <v>57</v>
      </c>
      <c r="E95" t="s">
        <v>370</v>
      </c>
      <c r="F95">
        <f>_xlfn.IFNA(VLOOKUP(D95,xg!C$2:N$25,12,FALSE),0)</f>
        <v>0</v>
      </c>
      <c r="G95">
        <f>_xlfn.IFNA(VLOOKUP(D95,odds!B$5:C$28,2,FALSE),0)</f>
        <v>0</v>
      </c>
      <c r="H95">
        <f>_xlfn.IFNA(VLOOKUP(E95,xg!C$2:N$25,12,FALSE),0)</f>
        <v>0</v>
      </c>
      <c r="I95">
        <f>_xlfn.IFNA(VLOOKUP(E95,odds!B$5:C$28,2,FALSE),0)</f>
        <v>0</v>
      </c>
      <c r="J95">
        <v>5</v>
      </c>
      <c r="K95">
        <v>0</v>
      </c>
      <c r="N95">
        <v>5</v>
      </c>
      <c r="O95">
        <v>0</v>
      </c>
      <c r="P95" s="1" t="s">
        <v>57</v>
      </c>
      <c r="Q95" s="1" t="s">
        <v>49</v>
      </c>
      <c r="R95" s="1">
        <v>2024</v>
      </c>
      <c r="S95" s="2">
        <v>45372</v>
      </c>
      <c r="T95" s="1" t="s">
        <v>1101</v>
      </c>
      <c r="U95" s="1">
        <v>2</v>
      </c>
      <c r="W95" s="1" t="s">
        <v>398</v>
      </c>
      <c r="AC95" s="1" t="s">
        <v>50</v>
      </c>
      <c r="AD95" s="1" t="s">
        <v>323</v>
      </c>
      <c r="AE95" s="1" t="s">
        <v>324</v>
      </c>
      <c r="AF95" s="1" t="s">
        <v>52</v>
      </c>
      <c r="AG95">
        <v>25200</v>
      </c>
      <c r="AH95" s="1">
        <v>250004933</v>
      </c>
      <c r="AI95" s="1" t="s">
        <v>59</v>
      </c>
      <c r="AJ95" s="1">
        <v>31100</v>
      </c>
      <c r="AK95" s="1">
        <v>38.037242399999997</v>
      </c>
      <c r="AL95" s="1">
        <v>23.741695400000001</v>
      </c>
      <c r="AM95" s="1">
        <v>105</v>
      </c>
      <c r="AN95" s="1">
        <v>68</v>
      </c>
      <c r="AO95" s="1" t="s">
        <v>1117</v>
      </c>
      <c r="AS95" s="1" t="s">
        <v>1118</v>
      </c>
      <c r="AT95" s="1" t="s">
        <v>69</v>
      </c>
      <c r="AU95" s="1" t="s">
        <v>645</v>
      </c>
      <c r="AV95" s="1" t="s">
        <v>646</v>
      </c>
      <c r="AW95" s="1" t="s">
        <v>646</v>
      </c>
      <c r="AX95" s="1" t="s">
        <v>646</v>
      </c>
      <c r="AY95" s="1" t="s">
        <v>645</v>
      </c>
      <c r="AZ95" t="s">
        <v>1130</v>
      </c>
      <c r="BA95">
        <v>0</v>
      </c>
      <c r="BB95">
        <f t="shared" si="1"/>
        <v>5</v>
      </c>
    </row>
    <row r="96" spans="1:54" x14ac:dyDescent="0.35">
      <c r="A96">
        <v>2036338</v>
      </c>
      <c r="B96" t="s">
        <v>59</v>
      </c>
      <c r="C96" t="s">
        <v>71</v>
      </c>
      <c r="D96" t="s">
        <v>57</v>
      </c>
      <c r="E96" t="s">
        <v>70</v>
      </c>
      <c r="F96">
        <f>_xlfn.IFNA(VLOOKUP(D96,xg!C$2:N$25,12,FALSE),0)</f>
        <v>0</v>
      </c>
      <c r="G96">
        <f>_xlfn.IFNA(VLOOKUP(D96,odds!B$5:C$28,2,FALSE),0)</f>
        <v>0</v>
      </c>
      <c r="H96">
        <f>_xlfn.IFNA(VLOOKUP(E96,xg!C$2:N$25,12,FALSE),0)</f>
        <v>0</v>
      </c>
      <c r="I96">
        <f>_xlfn.IFNA(VLOOKUP(E96,odds!B$5:C$28,2,FALSE),0)</f>
        <v>0</v>
      </c>
      <c r="J96">
        <v>2</v>
      </c>
      <c r="K96">
        <v>1</v>
      </c>
      <c r="N96">
        <v>2</v>
      </c>
      <c r="O96">
        <v>1</v>
      </c>
      <c r="P96" s="1" t="s">
        <v>57</v>
      </c>
      <c r="Q96" s="1" t="s">
        <v>49</v>
      </c>
      <c r="R96" s="1">
        <v>2024</v>
      </c>
      <c r="S96" s="2">
        <v>45093</v>
      </c>
      <c r="T96" s="1" t="s">
        <v>621</v>
      </c>
      <c r="U96" s="1">
        <v>3</v>
      </c>
      <c r="V96" s="1" t="s">
        <v>367</v>
      </c>
      <c r="W96" s="1" t="s">
        <v>381</v>
      </c>
      <c r="AC96" s="1" t="s">
        <v>50</v>
      </c>
      <c r="AD96" s="1" t="s">
        <v>160</v>
      </c>
      <c r="AE96" s="1" t="s">
        <v>369</v>
      </c>
      <c r="AF96" s="1" t="s">
        <v>161</v>
      </c>
      <c r="AG96">
        <v>17452</v>
      </c>
      <c r="AH96" s="1">
        <v>250004933</v>
      </c>
      <c r="AI96" s="1" t="s">
        <v>59</v>
      </c>
      <c r="AJ96" s="1">
        <v>31100</v>
      </c>
      <c r="AK96" s="1">
        <v>38.037242399999997</v>
      </c>
      <c r="AL96" s="1">
        <v>23.741695400000001</v>
      </c>
      <c r="AM96" s="1">
        <v>105</v>
      </c>
      <c r="AN96" s="1">
        <v>68</v>
      </c>
      <c r="AO96" s="1" t="s">
        <v>642</v>
      </c>
      <c r="AR96" s="1" t="s">
        <v>643</v>
      </c>
      <c r="AS96" s="1" t="s">
        <v>644</v>
      </c>
      <c r="AT96" s="1" t="s">
        <v>69</v>
      </c>
      <c r="AU96" s="1" t="s">
        <v>645</v>
      </c>
      <c r="AV96" s="1" t="s">
        <v>646</v>
      </c>
      <c r="AW96" s="1" t="s">
        <v>646</v>
      </c>
      <c r="AX96" s="1" t="s">
        <v>646</v>
      </c>
      <c r="AY96" s="1" t="s">
        <v>645</v>
      </c>
      <c r="AZ96" t="s">
        <v>1130</v>
      </c>
      <c r="BA96">
        <v>0</v>
      </c>
      <c r="BB96">
        <f t="shared" si="1"/>
        <v>1</v>
      </c>
    </row>
    <row r="97" spans="1:54" x14ac:dyDescent="0.35">
      <c r="A97">
        <v>2036499</v>
      </c>
      <c r="B97" t="s">
        <v>59</v>
      </c>
      <c r="C97" t="s">
        <v>58</v>
      </c>
      <c r="D97" t="s">
        <v>57</v>
      </c>
      <c r="E97" t="s">
        <v>56</v>
      </c>
      <c r="F97">
        <f>_xlfn.IFNA(VLOOKUP(D97,xg!C$2:N$25,12,FALSE),0)</f>
        <v>0</v>
      </c>
      <c r="G97">
        <f>_xlfn.IFNA(VLOOKUP(D97,odds!B$5:C$28,2,FALSE),0)</f>
        <v>0</v>
      </c>
      <c r="H97">
        <f>_xlfn.IFNA(VLOOKUP(E97,xg!C$2:N$25,12,FALSE),0)</f>
        <v>1.2</v>
      </c>
      <c r="I97">
        <f>_xlfn.IFNA(VLOOKUP(E97,odds!B$5:C$28,2,FALSE),0)</f>
        <v>401</v>
      </c>
      <c r="J97">
        <v>2</v>
      </c>
      <c r="K97">
        <v>2</v>
      </c>
      <c r="N97">
        <v>2</v>
      </c>
      <c r="O97">
        <v>2</v>
      </c>
      <c r="Q97" s="1" t="s">
        <v>67</v>
      </c>
      <c r="R97" s="1">
        <v>2024</v>
      </c>
      <c r="S97" s="2">
        <v>45251</v>
      </c>
      <c r="T97" s="1" t="s">
        <v>1086</v>
      </c>
      <c r="U97" s="1">
        <v>2</v>
      </c>
      <c r="V97" s="1" t="s">
        <v>367</v>
      </c>
      <c r="W97" s="1" t="s">
        <v>396</v>
      </c>
      <c r="AC97" s="1" t="s">
        <v>50</v>
      </c>
      <c r="AD97" s="1" t="s">
        <v>160</v>
      </c>
      <c r="AE97" s="1" t="s">
        <v>369</v>
      </c>
      <c r="AF97" s="1" t="s">
        <v>161</v>
      </c>
      <c r="AG97">
        <v>24820</v>
      </c>
      <c r="AH97" s="1">
        <v>250004933</v>
      </c>
      <c r="AI97" s="1" t="s">
        <v>59</v>
      </c>
      <c r="AJ97" s="1">
        <v>31100</v>
      </c>
      <c r="AK97" s="1">
        <v>38.037242399999997</v>
      </c>
      <c r="AL97" s="1">
        <v>23.741695400000001</v>
      </c>
      <c r="AM97" s="1">
        <v>105</v>
      </c>
      <c r="AN97" s="1">
        <v>68</v>
      </c>
      <c r="AO97" s="1" t="s">
        <v>1089</v>
      </c>
      <c r="AS97" s="1" t="s">
        <v>1090</v>
      </c>
      <c r="AT97" s="1" t="s">
        <v>69</v>
      </c>
      <c r="AU97" s="1" t="s">
        <v>645</v>
      </c>
      <c r="AV97" s="1" t="s">
        <v>646</v>
      </c>
      <c r="AW97" s="1" t="s">
        <v>646</v>
      </c>
      <c r="AX97" s="1" t="s">
        <v>646</v>
      </c>
      <c r="AY97" s="1" t="s">
        <v>645</v>
      </c>
      <c r="AZ97" t="s">
        <v>1130</v>
      </c>
      <c r="BA97">
        <v>0</v>
      </c>
      <c r="BB97">
        <f t="shared" si="1"/>
        <v>0</v>
      </c>
    </row>
    <row r="98" spans="1:54" x14ac:dyDescent="0.35">
      <c r="A98">
        <v>2036453</v>
      </c>
      <c r="B98" t="s">
        <v>59</v>
      </c>
      <c r="C98" t="s">
        <v>133</v>
      </c>
      <c r="D98" t="s">
        <v>57</v>
      </c>
      <c r="E98" t="s">
        <v>131</v>
      </c>
      <c r="F98">
        <f>_xlfn.IFNA(VLOOKUP(D98,xg!C$2:N$25,12,FALSE),0)</f>
        <v>0</v>
      </c>
      <c r="G98">
        <f>_xlfn.IFNA(VLOOKUP(D98,odds!B$5:C$28,2,FALSE),0)</f>
        <v>0</v>
      </c>
      <c r="H98">
        <f>_xlfn.IFNA(VLOOKUP(E98,xg!C$2:N$25,12,FALSE),0)</f>
        <v>0.1</v>
      </c>
      <c r="I98">
        <f>_xlfn.IFNA(VLOOKUP(E98,odds!B$5:C$28,2,FALSE),0)</f>
        <v>1553</v>
      </c>
      <c r="J98">
        <v>0</v>
      </c>
      <c r="K98">
        <v>1</v>
      </c>
      <c r="N98">
        <v>0</v>
      </c>
      <c r="O98">
        <v>1</v>
      </c>
      <c r="P98" s="1" t="s">
        <v>131</v>
      </c>
      <c r="Q98" s="1" t="s">
        <v>49</v>
      </c>
      <c r="R98" s="1">
        <v>2024</v>
      </c>
      <c r="S98" s="2">
        <v>45215</v>
      </c>
      <c r="T98" s="1" t="s">
        <v>930</v>
      </c>
      <c r="U98" s="1">
        <v>3</v>
      </c>
      <c r="V98" s="1" t="s">
        <v>367</v>
      </c>
      <c r="W98" s="1" t="s">
        <v>390</v>
      </c>
      <c r="AC98" s="1" t="s">
        <v>50</v>
      </c>
      <c r="AD98" s="1" t="s">
        <v>160</v>
      </c>
      <c r="AE98" s="1" t="s">
        <v>369</v>
      </c>
      <c r="AF98" s="1" t="s">
        <v>161</v>
      </c>
      <c r="AG98">
        <v>24967</v>
      </c>
      <c r="AH98" s="1">
        <v>250004933</v>
      </c>
      <c r="AI98" s="1" t="s">
        <v>59</v>
      </c>
      <c r="AJ98" s="1">
        <v>31100</v>
      </c>
      <c r="AK98" s="1">
        <v>38.037242399999997</v>
      </c>
      <c r="AL98" s="1">
        <v>23.741695400000001</v>
      </c>
      <c r="AM98" s="1">
        <v>105</v>
      </c>
      <c r="AN98" s="1">
        <v>68</v>
      </c>
      <c r="AO98" s="1" t="s">
        <v>940</v>
      </c>
      <c r="AP98" s="1" t="s">
        <v>941</v>
      </c>
      <c r="AS98" s="1" t="s">
        <v>942</v>
      </c>
      <c r="AT98" s="1" t="s">
        <v>69</v>
      </c>
      <c r="AU98" s="1" t="s">
        <v>645</v>
      </c>
      <c r="AV98" s="1" t="s">
        <v>646</v>
      </c>
      <c r="AW98" s="1" t="s">
        <v>646</v>
      </c>
      <c r="AX98" s="1" t="s">
        <v>646</v>
      </c>
      <c r="AY98" s="1" t="s">
        <v>645</v>
      </c>
      <c r="AZ98" t="s">
        <v>1130</v>
      </c>
      <c r="BA98">
        <v>0</v>
      </c>
      <c r="BB98">
        <f t="shared" si="1"/>
        <v>-1</v>
      </c>
    </row>
    <row r="99" spans="1:54" x14ac:dyDescent="0.35">
      <c r="A99">
        <v>2036325</v>
      </c>
      <c r="B99" t="s">
        <v>48</v>
      </c>
      <c r="C99" t="s">
        <v>83</v>
      </c>
      <c r="D99" t="s">
        <v>47</v>
      </c>
      <c r="E99" t="s">
        <v>82</v>
      </c>
      <c r="F99">
        <f>_xlfn.IFNA(VLOOKUP(D99,xg!C$2:N$25,12,FALSE),0)</f>
        <v>-1.5</v>
      </c>
      <c r="G99">
        <f>_xlfn.IFNA(VLOOKUP(D99,odds!B$5:C$28,2,FALSE),0)</f>
        <v>40918</v>
      </c>
      <c r="H99">
        <f>_xlfn.IFNA(VLOOKUP(E99,xg!C$2:N$25,12,FALSE),0)</f>
        <v>0</v>
      </c>
      <c r="I99">
        <f>_xlfn.IFNA(VLOOKUP(E99,odds!B$5:C$28,2,FALSE),0)</f>
        <v>0</v>
      </c>
      <c r="J99">
        <v>3</v>
      </c>
      <c r="K99">
        <v>0</v>
      </c>
      <c r="N99">
        <v>3</v>
      </c>
      <c r="O99">
        <v>0</v>
      </c>
      <c r="P99" s="1" t="s">
        <v>47</v>
      </c>
      <c r="Q99" s="1" t="s">
        <v>49</v>
      </c>
      <c r="R99" s="1">
        <v>2024</v>
      </c>
      <c r="S99" s="2">
        <v>45012</v>
      </c>
      <c r="T99" s="1" t="s">
        <v>580</v>
      </c>
      <c r="U99" s="1">
        <v>2</v>
      </c>
      <c r="V99" s="1" t="s">
        <v>377</v>
      </c>
      <c r="W99" s="1" t="s">
        <v>374</v>
      </c>
      <c r="AC99" s="1" t="s">
        <v>50</v>
      </c>
      <c r="AD99" s="1" t="s">
        <v>160</v>
      </c>
      <c r="AE99" s="1" t="s">
        <v>369</v>
      </c>
      <c r="AF99" s="1" t="s">
        <v>161</v>
      </c>
      <c r="AG99">
        <v>53000</v>
      </c>
      <c r="AH99" s="1">
        <v>250004078</v>
      </c>
      <c r="AI99" s="1" t="s">
        <v>48</v>
      </c>
      <c r="AJ99" s="1">
        <v>65014</v>
      </c>
      <c r="AK99" s="1">
        <v>47.503110999999997</v>
      </c>
      <c r="AL99" s="1">
        <v>19.098023999999999</v>
      </c>
      <c r="AM99" s="1">
        <v>105</v>
      </c>
      <c r="AN99" s="1">
        <v>68</v>
      </c>
      <c r="AO99" s="1" t="s">
        <v>583</v>
      </c>
      <c r="AS99" s="1" t="s">
        <v>584</v>
      </c>
      <c r="AT99" s="1" t="s">
        <v>102</v>
      </c>
      <c r="AU99" s="1" t="s">
        <v>103</v>
      </c>
      <c r="AV99" s="1" t="s">
        <v>103</v>
      </c>
      <c r="AW99" s="1" t="s">
        <v>103</v>
      </c>
      <c r="AX99" s="1" t="s">
        <v>103</v>
      </c>
      <c r="AY99" s="1" t="s">
        <v>103</v>
      </c>
      <c r="AZ99" t="s">
        <v>1130</v>
      </c>
      <c r="BA99">
        <v>0</v>
      </c>
      <c r="BB99">
        <f t="shared" si="1"/>
        <v>3</v>
      </c>
    </row>
    <row r="100" spans="1:54" x14ac:dyDescent="0.35">
      <c r="A100">
        <v>2036371</v>
      </c>
      <c r="B100" t="s">
        <v>48</v>
      </c>
      <c r="C100" t="s">
        <v>302</v>
      </c>
      <c r="D100" t="s">
        <v>47</v>
      </c>
      <c r="E100" t="s">
        <v>301</v>
      </c>
      <c r="F100">
        <f>_xlfn.IFNA(VLOOKUP(D100,xg!C$2:N$25,12,FALSE),0)</f>
        <v>-1.5</v>
      </c>
      <c r="G100">
        <f>_xlfn.IFNA(VLOOKUP(D100,odds!B$5:C$28,2,FALSE),0)</f>
        <v>40918</v>
      </c>
      <c r="H100">
        <f>_xlfn.IFNA(VLOOKUP(E100,xg!C$2:N$25,12,FALSE),0)</f>
        <v>0</v>
      </c>
      <c r="I100">
        <f>_xlfn.IFNA(VLOOKUP(E100,odds!B$5:C$28,2,FALSE),0)</f>
        <v>0</v>
      </c>
      <c r="J100">
        <v>2</v>
      </c>
      <c r="K100">
        <v>0</v>
      </c>
      <c r="N100">
        <v>2</v>
      </c>
      <c r="O100">
        <v>0</v>
      </c>
      <c r="P100" s="1" t="s">
        <v>47</v>
      </c>
      <c r="Q100" s="1" t="s">
        <v>49</v>
      </c>
      <c r="R100" s="1">
        <v>2024</v>
      </c>
      <c r="S100" s="2">
        <v>45097</v>
      </c>
      <c r="T100" s="1" t="s">
        <v>710</v>
      </c>
      <c r="U100" s="1">
        <v>2</v>
      </c>
      <c r="V100" s="1" t="s">
        <v>377</v>
      </c>
      <c r="W100" s="1" t="s">
        <v>386</v>
      </c>
      <c r="AC100" s="1" t="s">
        <v>50</v>
      </c>
      <c r="AD100" s="1" t="s">
        <v>160</v>
      </c>
      <c r="AE100" s="1" t="s">
        <v>369</v>
      </c>
      <c r="AF100" s="1" t="s">
        <v>161</v>
      </c>
      <c r="AG100">
        <v>58274</v>
      </c>
      <c r="AH100" s="1">
        <v>250004078</v>
      </c>
      <c r="AI100" s="1" t="s">
        <v>48</v>
      </c>
      <c r="AJ100" s="1">
        <v>65014</v>
      </c>
      <c r="AK100" s="1">
        <v>47.503110999999997</v>
      </c>
      <c r="AL100" s="1">
        <v>19.098023999999999</v>
      </c>
      <c r="AM100" s="1">
        <v>105</v>
      </c>
      <c r="AN100" s="1">
        <v>68</v>
      </c>
      <c r="AO100" s="1" t="s">
        <v>735</v>
      </c>
      <c r="AS100" s="1" t="s">
        <v>736</v>
      </c>
      <c r="AT100" s="1" t="s">
        <v>102</v>
      </c>
      <c r="AU100" s="1" t="s">
        <v>103</v>
      </c>
      <c r="AV100" s="1" t="s">
        <v>103</v>
      </c>
      <c r="AW100" s="1" t="s">
        <v>103</v>
      </c>
      <c r="AX100" s="1" t="s">
        <v>103</v>
      </c>
      <c r="AY100" s="1" t="s">
        <v>103</v>
      </c>
      <c r="AZ100" t="s">
        <v>1130</v>
      </c>
      <c r="BA100">
        <v>0</v>
      </c>
      <c r="BB100">
        <f t="shared" si="1"/>
        <v>2</v>
      </c>
    </row>
    <row r="101" spans="1:54" x14ac:dyDescent="0.35">
      <c r="A101">
        <v>2036509</v>
      </c>
      <c r="B101" t="s">
        <v>48</v>
      </c>
      <c r="C101" t="s">
        <v>213</v>
      </c>
      <c r="D101" t="s">
        <v>47</v>
      </c>
      <c r="E101" t="s">
        <v>414</v>
      </c>
      <c r="F101">
        <f>_xlfn.IFNA(VLOOKUP(D101,xg!C$2:N$25,12,FALSE),0)</f>
        <v>-1.5</v>
      </c>
      <c r="G101">
        <f>_xlfn.IFNA(VLOOKUP(D101,odds!B$5:C$28,2,FALSE),0)</f>
        <v>40918</v>
      </c>
      <c r="H101">
        <f>_xlfn.IFNA(VLOOKUP(E101,xg!C$2:N$25,12,FALSE),0)</f>
        <v>0</v>
      </c>
      <c r="I101">
        <f>_xlfn.IFNA(VLOOKUP(E101,odds!B$5:C$28,2,FALSE),0)</f>
        <v>0</v>
      </c>
      <c r="J101">
        <v>3</v>
      </c>
      <c r="K101">
        <v>1</v>
      </c>
      <c r="N101">
        <v>3</v>
      </c>
      <c r="O101">
        <v>1</v>
      </c>
      <c r="P101" s="1" t="s">
        <v>47</v>
      </c>
      <c r="Q101" s="1" t="s">
        <v>49</v>
      </c>
      <c r="R101" s="1">
        <v>2024</v>
      </c>
      <c r="S101" s="2">
        <v>45249</v>
      </c>
      <c r="T101" s="1" t="s">
        <v>1058</v>
      </c>
      <c r="U101" s="1">
        <v>1</v>
      </c>
      <c r="V101" s="1" t="s">
        <v>377</v>
      </c>
      <c r="W101" s="1" t="s">
        <v>396</v>
      </c>
      <c r="AC101" s="1" t="s">
        <v>50</v>
      </c>
      <c r="AD101" s="1" t="s">
        <v>160</v>
      </c>
      <c r="AE101" s="1" t="s">
        <v>369</v>
      </c>
      <c r="AF101" s="1" t="s">
        <v>161</v>
      </c>
      <c r="AG101">
        <v>59600</v>
      </c>
      <c r="AH101" s="1">
        <v>250004078</v>
      </c>
      <c r="AI101" s="1" t="s">
        <v>48</v>
      </c>
      <c r="AJ101" s="1">
        <v>65014</v>
      </c>
      <c r="AK101" s="1">
        <v>47.503110999999997</v>
      </c>
      <c r="AL101" s="1">
        <v>19.098023999999999</v>
      </c>
      <c r="AM101" s="1">
        <v>105</v>
      </c>
      <c r="AN101" s="1">
        <v>68</v>
      </c>
      <c r="AO101" s="1" t="s">
        <v>1063</v>
      </c>
      <c r="AS101" s="1" t="s">
        <v>1064</v>
      </c>
      <c r="AT101" s="1" t="s">
        <v>102</v>
      </c>
      <c r="AU101" s="1" t="s">
        <v>103</v>
      </c>
      <c r="AV101" s="1" t="s">
        <v>103</v>
      </c>
      <c r="AW101" s="1" t="s">
        <v>103</v>
      </c>
      <c r="AX101" s="1" t="s">
        <v>103</v>
      </c>
      <c r="AY101" s="1" t="s">
        <v>103</v>
      </c>
      <c r="AZ101" t="s">
        <v>1130</v>
      </c>
      <c r="BA101">
        <v>0</v>
      </c>
      <c r="BB101">
        <f t="shared" si="1"/>
        <v>2</v>
      </c>
    </row>
    <row r="102" spans="1:54" x14ac:dyDescent="0.35">
      <c r="A102">
        <v>2036441</v>
      </c>
      <c r="B102" t="s">
        <v>48</v>
      </c>
      <c r="C102" t="s">
        <v>84</v>
      </c>
      <c r="D102" t="s">
        <v>47</v>
      </c>
      <c r="E102" t="s">
        <v>380</v>
      </c>
      <c r="F102">
        <f>_xlfn.IFNA(VLOOKUP(D102,xg!C$2:N$25,12,FALSE),0)</f>
        <v>-1.5</v>
      </c>
      <c r="G102">
        <f>_xlfn.IFNA(VLOOKUP(D102,odds!B$5:C$28,2,FALSE),0)</f>
        <v>40918</v>
      </c>
      <c r="H102">
        <f>_xlfn.IFNA(VLOOKUP(E102,xg!C$2:N$25,12,FALSE),0)</f>
        <v>-0.3</v>
      </c>
      <c r="I102">
        <f>_xlfn.IFNA(VLOOKUP(E102,odds!B$5:C$28,2,FALSE),0)</f>
        <v>15858</v>
      </c>
      <c r="J102">
        <v>2</v>
      </c>
      <c r="K102">
        <v>1</v>
      </c>
      <c r="N102">
        <v>2</v>
      </c>
      <c r="O102">
        <v>1</v>
      </c>
      <c r="P102" s="1" t="s">
        <v>47</v>
      </c>
      <c r="Q102" s="1" t="s">
        <v>49</v>
      </c>
      <c r="R102" s="1">
        <v>2024</v>
      </c>
      <c r="S102" s="2">
        <v>45213</v>
      </c>
      <c r="T102" s="1" t="s">
        <v>902</v>
      </c>
      <c r="U102" s="1">
        <v>2</v>
      </c>
      <c r="V102" s="1" t="s">
        <v>377</v>
      </c>
      <c r="W102" s="1" t="s">
        <v>389</v>
      </c>
      <c r="AC102" s="1" t="s">
        <v>50</v>
      </c>
      <c r="AD102" s="1" t="s">
        <v>160</v>
      </c>
      <c r="AE102" s="1" t="s">
        <v>369</v>
      </c>
      <c r="AF102" s="1" t="s">
        <v>161</v>
      </c>
      <c r="AG102">
        <v>58215</v>
      </c>
      <c r="AH102" s="1">
        <v>250004078</v>
      </c>
      <c r="AI102" s="1" t="s">
        <v>48</v>
      </c>
      <c r="AJ102" s="1">
        <v>65014</v>
      </c>
      <c r="AK102" s="1">
        <v>47.503110999999997</v>
      </c>
      <c r="AL102" s="1">
        <v>19.098023999999999</v>
      </c>
      <c r="AM102" s="1">
        <v>105</v>
      </c>
      <c r="AN102" s="1">
        <v>68</v>
      </c>
      <c r="AO102" s="1" t="s">
        <v>905</v>
      </c>
      <c r="AR102" s="1" t="s">
        <v>906</v>
      </c>
      <c r="AS102" s="1" t="s">
        <v>907</v>
      </c>
      <c r="AT102" s="1" t="s">
        <v>102</v>
      </c>
      <c r="AU102" s="1" t="s">
        <v>103</v>
      </c>
      <c r="AV102" s="1" t="s">
        <v>103</v>
      </c>
      <c r="AW102" s="1" t="s">
        <v>103</v>
      </c>
      <c r="AX102" s="1" t="s">
        <v>103</v>
      </c>
      <c r="AY102" s="1" t="s">
        <v>103</v>
      </c>
      <c r="AZ102" t="s">
        <v>1130</v>
      </c>
      <c r="BA102">
        <v>0</v>
      </c>
      <c r="BB102">
        <f t="shared" si="1"/>
        <v>1</v>
      </c>
    </row>
    <row r="103" spans="1:54" x14ac:dyDescent="0.35">
      <c r="A103">
        <v>2036362</v>
      </c>
      <c r="B103" t="s">
        <v>71</v>
      </c>
      <c r="C103" t="s">
        <v>433</v>
      </c>
      <c r="D103" t="s">
        <v>70</v>
      </c>
      <c r="E103" t="s">
        <v>432</v>
      </c>
      <c r="F103">
        <f>_xlfn.IFNA(VLOOKUP(D103,xg!C$2:N$25,12,FALSE),0)</f>
        <v>0</v>
      </c>
      <c r="G103">
        <f>_xlfn.IFNA(VLOOKUP(D103,odds!B$5:C$28,2,FALSE),0)</f>
        <v>0</v>
      </c>
      <c r="H103">
        <f>_xlfn.IFNA(VLOOKUP(E103,xg!C$2:N$25,12,FALSE),0)</f>
        <v>0</v>
      </c>
      <c r="I103">
        <f>_xlfn.IFNA(VLOOKUP(E103,odds!B$5:C$28,2,FALSE),0)</f>
        <v>0</v>
      </c>
      <c r="J103">
        <v>3</v>
      </c>
      <c r="K103">
        <v>0</v>
      </c>
      <c r="N103">
        <v>3</v>
      </c>
      <c r="O103">
        <v>0</v>
      </c>
      <c r="P103" s="1" t="s">
        <v>70</v>
      </c>
      <c r="Q103" s="1" t="s">
        <v>49</v>
      </c>
      <c r="R103" s="1">
        <v>2024</v>
      </c>
      <c r="S103" s="2">
        <v>45096</v>
      </c>
      <c r="T103" s="1" t="s">
        <v>677</v>
      </c>
      <c r="U103" s="1">
        <v>1</v>
      </c>
      <c r="V103" s="1" t="s">
        <v>367</v>
      </c>
      <c r="W103" s="1" t="s">
        <v>386</v>
      </c>
      <c r="AC103" s="1" t="s">
        <v>50</v>
      </c>
      <c r="AD103" s="1" t="s">
        <v>160</v>
      </c>
      <c r="AE103" s="1" t="s">
        <v>369</v>
      </c>
      <c r="AF103" s="1" t="s">
        <v>161</v>
      </c>
      <c r="AG103">
        <v>42156</v>
      </c>
      <c r="AH103" s="1">
        <v>250001051</v>
      </c>
      <c r="AI103" s="1" t="s">
        <v>71</v>
      </c>
      <c r="AJ103" s="1">
        <v>51700</v>
      </c>
      <c r="AK103" s="1">
        <v>53.335690999999997</v>
      </c>
      <c r="AL103" s="1">
        <v>-6.2288189999999997</v>
      </c>
      <c r="AM103" s="1">
        <v>105</v>
      </c>
      <c r="AN103" s="1">
        <v>68</v>
      </c>
      <c r="AO103" s="1" t="s">
        <v>690</v>
      </c>
      <c r="AS103" s="1" t="s">
        <v>691</v>
      </c>
      <c r="AT103" s="1" t="s">
        <v>72</v>
      </c>
      <c r="AU103" s="1" t="s">
        <v>417</v>
      </c>
      <c r="AV103" s="1" t="s">
        <v>416</v>
      </c>
      <c r="AW103" s="1" t="s">
        <v>416</v>
      </c>
      <c r="AX103" s="1" t="s">
        <v>416</v>
      </c>
      <c r="AY103" s="1" t="s">
        <v>417</v>
      </c>
      <c r="AZ103" t="s">
        <v>1130</v>
      </c>
      <c r="BA103">
        <v>0</v>
      </c>
      <c r="BB103">
        <f t="shared" si="1"/>
        <v>3</v>
      </c>
    </row>
    <row r="104" spans="1:54" x14ac:dyDescent="0.35">
      <c r="A104">
        <v>2036316</v>
      </c>
      <c r="B104" t="s">
        <v>71</v>
      </c>
      <c r="C104" t="s">
        <v>58</v>
      </c>
      <c r="D104" t="s">
        <v>70</v>
      </c>
      <c r="E104" t="s">
        <v>56</v>
      </c>
      <c r="F104">
        <f>_xlfn.IFNA(VLOOKUP(D104,xg!C$2:N$25,12,FALSE),0)</f>
        <v>0</v>
      </c>
      <c r="G104">
        <f>_xlfn.IFNA(VLOOKUP(D104,odds!B$5:C$28,2,FALSE),0)</f>
        <v>0</v>
      </c>
      <c r="H104">
        <f>_xlfn.IFNA(VLOOKUP(E104,xg!C$2:N$25,12,FALSE),0)</f>
        <v>1.2</v>
      </c>
      <c r="I104">
        <f>_xlfn.IFNA(VLOOKUP(E104,odds!B$5:C$28,2,FALSE),0)</f>
        <v>401</v>
      </c>
      <c r="J104">
        <v>0</v>
      </c>
      <c r="K104">
        <v>1</v>
      </c>
      <c r="N104">
        <v>0</v>
      </c>
      <c r="O104">
        <v>1</v>
      </c>
      <c r="P104" s="1" t="s">
        <v>56</v>
      </c>
      <c r="Q104" s="1" t="s">
        <v>49</v>
      </c>
      <c r="R104" s="1">
        <v>2024</v>
      </c>
      <c r="S104" s="2">
        <v>45012</v>
      </c>
      <c r="T104" s="1" t="s">
        <v>580</v>
      </c>
      <c r="U104" s="1">
        <v>1</v>
      </c>
      <c r="V104" s="1" t="s">
        <v>367</v>
      </c>
      <c r="W104" s="1" t="s">
        <v>374</v>
      </c>
      <c r="AC104" s="1" t="s">
        <v>50</v>
      </c>
      <c r="AD104" s="1" t="s">
        <v>160</v>
      </c>
      <c r="AE104" s="1" t="s">
        <v>369</v>
      </c>
      <c r="AF104" s="1" t="s">
        <v>161</v>
      </c>
      <c r="AG104">
        <v>50219</v>
      </c>
      <c r="AH104" s="1">
        <v>250001051</v>
      </c>
      <c r="AI104" s="1" t="s">
        <v>71</v>
      </c>
      <c r="AJ104" s="1">
        <v>51700</v>
      </c>
      <c r="AK104" s="1">
        <v>53.335690999999997</v>
      </c>
      <c r="AL104" s="1">
        <v>-6.2288189999999997</v>
      </c>
      <c r="AM104" s="1">
        <v>105</v>
      </c>
      <c r="AN104" s="1">
        <v>68</v>
      </c>
      <c r="AO104" s="1" t="s">
        <v>591</v>
      </c>
      <c r="AS104" s="1" t="s">
        <v>592</v>
      </c>
      <c r="AT104" s="1" t="s">
        <v>72</v>
      </c>
      <c r="AU104" s="1" t="s">
        <v>417</v>
      </c>
      <c r="AV104" s="1" t="s">
        <v>416</v>
      </c>
      <c r="AW104" s="1" t="s">
        <v>416</v>
      </c>
      <c r="AX104" s="1" t="s">
        <v>416</v>
      </c>
      <c r="AY104" s="1" t="s">
        <v>417</v>
      </c>
      <c r="AZ104" t="s">
        <v>1130</v>
      </c>
      <c r="BA104">
        <v>0</v>
      </c>
      <c r="BB104">
        <f t="shared" si="1"/>
        <v>-1</v>
      </c>
    </row>
    <row r="105" spans="1:54" x14ac:dyDescent="0.35">
      <c r="A105">
        <v>2036407</v>
      </c>
      <c r="B105" t="s">
        <v>71</v>
      </c>
      <c r="C105" t="s">
        <v>133</v>
      </c>
      <c r="D105" t="s">
        <v>70</v>
      </c>
      <c r="E105" t="s">
        <v>131</v>
      </c>
      <c r="F105">
        <f>_xlfn.IFNA(VLOOKUP(D105,xg!C$2:N$25,12,FALSE),0)</f>
        <v>0</v>
      </c>
      <c r="G105">
        <f>_xlfn.IFNA(VLOOKUP(D105,odds!B$5:C$28,2,FALSE),0)</f>
        <v>0</v>
      </c>
      <c r="H105">
        <f>_xlfn.IFNA(VLOOKUP(E105,xg!C$2:N$25,12,FALSE),0)</f>
        <v>0.1</v>
      </c>
      <c r="I105">
        <f>_xlfn.IFNA(VLOOKUP(E105,odds!B$5:C$28,2,FALSE),0)</f>
        <v>1553</v>
      </c>
      <c r="J105">
        <v>1</v>
      </c>
      <c r="K105">
        <v>2</v>
      </c>
      <c r="N105">
        <v>1</v>
      </c>
      <c r="O105">
        <v>2</v>
      </c>
      <c r="P105" s="1" t="s">
        <v>131</v>
      </c>
      <c r="Q105" s="1" t="s">
        <v>49</v>
      </c>
      <c r="R105" s="1">
        <v>2024</v>
      </c>
      <c r="S105" s="2">
        <v>45179</v>
      </c>
      <c r="T105" s="1" t="s">
        <v>803</v>
      </c>
      <c r="U105" s="1">
        <v>1</v>
      </c>
      <c r="V105" s="1" t="s">
        <v>367</v>
      </c>
      <c r="W105" s="1" t="s">
        <v>388</v>
      </c>
      <c r="X105" s="1">
        <v>84</v>
      </c>
      <c r="Y105" s="1" t="s">
        <v>462</v>
      </c>
      <c r="Z105" s="1">
        <v>21</v>
      </c>
      <c r="AA105" s="1" t="s">
        <v>408</v>
      </c>
      <c r="AB105" s="1">
        <v>5</v>
      </c>
      <c r="AC105" s="1" t="s">
        <v>50</v>
      </c>
      <c r="AD105" s="1" t="s">
        <v>160</v>
      </c>
      <c r="AE105" s="1" t="s">
        <v>369</v>
      </c>
      <c r="AF105" s="1" t="s">
        <v>161</v>
      </c>
      <c r="AG105">
        <v>49807</v>
      </c>
      <c r="AH105" s="1">
        <v>250001051</v>
      </c>
      <c r="AI105" s="1" t="s">
        <v>71</v>
      </c>
      <c r="AJ105" s="1">
        <v>51700</v>
      </c>
      <c r="AK105" s="1">
        <v>53.335690999999997</v>
      </c>
      <c r="AL105" s="1">
        <v>-6.2288189999999997</v>
      </c>
      <c r="AM105" s="1">
        <v>105</v>
      </c>
      <c r="AN105" s="1">
        <v>68</v>
      </c>
      <c r="AO105" s="1" t="s">
        <v>804</v>
      </c>
      <c r="AS105" s="1" t="s">
        <v>805</v>
      </c>
      <c r="AT105" s="1" t="s">
        <v>72</v>
      </c>
      <c r="AU105" s="1" t="s">
        <v>417</v>
      </c>
      <c r="AV105" s="1" t="s">
        <v>416</v>
      </c>
      <c r="AW105" s="1" t="s">
        <v>416</v>
      </c>
      <c r="AX105" s="1" t="s">
        <v>416</v>
      </c>
      <c r="AY105" s="1" t="s">
        <v>417</v>
      </c>
      <c r="AZ105" t="s">
        <v>1130</v>
      </c>
      <c r="BA105">
        <v>0</v>
      </c>
      <c r="BB105">
        <f t="shared" si="1"/>
        <v>-1</v>
      </c>
    </row>
    <row r="106" spans="1:54" x14ac:dyDescent="0.35">
      <c r="A106">
        <v>2036431</v>
      </c>
      <c r="B106" t="s">
        <v>71</v>
      </c>
      <c r="C106" t="s">
        <v>59</v>
      </c>
      <c r="D106" t="s">
        <v>70</v>
      </c>
      <c r="E106" t="s">
        <v>57</v>
      </c>
      <c r="F106">
        <f>_xlfn.IFNA(VLOOKUP(D106,xg!C$2:N$25,12,FALSE),0)</f>
        <v>0</v>
      </c>
      <c r="G106">
        <f>_xlfn.IFNA(VLOOKUP(D106,odds!B$5:C$28,2,FALSE),0)</f>
        <v>0</v>
      </c>
      <c r="H106">
        <f>_xlfn.IFNA(VLOOKUP(E106,xg!C$2:N$25,12,FALSE),0)</f>
        <v>0</v>
      </c>
      <c r="I106">
        <f>_xlfn.IFNA(VLOOKUP(E106,odds!B$5:C$28,2,FALSE),0)</f>
        <v>0</v>
      </c>
      <c r="J106">
        <v>0</v>
      </c>
      <c r="K106">
        <v>2</v>
      </c>
      <c r="N106">
        <v>0</v>
      </c>
      <c r="O106">
        <v>2</v>
      </c>
      <c r="P106" s="1" t="s">
        <v>57</v>
      </c>
      <c r="Q106" s="1" t="s">
        <v>49</v>
      </c>
      <c r="R106" s="1">
        <v>2024</v>
      </c>
      <c r="S106" s="2">
        <v>45212</v>
      </c>
      <c r="T106" s="1" t="s">
        <v>874</v>
      </c>
      <c r="U106" s="1">
        <v>1</v>
      </c>
      <c r="V106" s="1" t="s">
        <v>367</v>
      </c>
      <c r="W106" s="1" t="s">
        <v>389</v>
      </c>
      <c r="AC106" s="1" t="s">
        <v>50</v>
      </c>
      <c r="AD106" s="1" t="s">
        <v>160</v>
      </c>
      <c r="AE106" s="1" t="s">
        <v>369</v>
      </c>
      <c r="AF106" s="1" t="s">
        <v>161</v>
      </c>
      <c r="AG106">
        <v>41239</v>
      </c>
      <c r="AH106" s="1">
        <v>250001051</v>
      </c>
      <c r="AI106" s="1" t="s">
        <v>71</v>
      </c>
      <c r="AJ106" s="1">
        <v>51700</v>
      </c>
      <c r="AK106" s="1">
        <v>53.335690999999997</v>
      </c>
      <c r="AL106" s="1">
        <v>-6.2288189999999997</v>
      </c>
      <c r="AM106" s="1">
        <v>105</v>
      </c>
      <c r="AN106" s="1">
        <v>68</v>
      </c>
      <c r="AO106" s="1" t="s">
        <v>882</v>
      </c>
      <c r="AS106" s="1" t="s">
        <v>883</v>
      </c>
      <c r="AT106" s="1" t="s">
        <v>72</v>
      </c>
      <c r="AU106" s="1" t="s">
        <v>417</v>
      </c>
      <c r="AV106" s="1" t="s">
        <v>416</v>
      </c>
      <c r="AW106" s="1" t="s">
        <v>416</v>
      </c>
      <c r="AX106" s="1" t="s">
        <v>416</v>
      </c>
      <c r="AY106" s="1" t="s">
        <v>417</v>
      </c>
      <c r="AZ106" t="s">
        <v>1130</v>
      </c>
      <c r="BA106">
        <v>0</v>
      </c>
      <c r="BB106">
        <f t="shared" si="1"/>
        <v>-2</v>
      </c>
    </row>
    <row r="107" spans="1:54" x14ac:dyDescent="0.35">
      <c r="A107">
        <v>2036471</v>
      </c>
      <c r="B107" t="s">
        <v>120</v>
      </c>
      <c r="C107" t="s">
        <v>280</v>
      </c>
      <c r="D107" t="s">
        <v>119</v>
      </c>
      <c r="E107" t="s">
        <v>279</v>
      </c>
      <c r="F107">
        <f>_xlfn.IFNA(VLOOKUP(D107,xg!C$2:N$25,12,FALSE),0)</f>
        <v>0</v>
      </c>
      <c r="G107">
        <f>_xlfn.IFNA(VLOOKUP(D107,odds!B$5:C$28,2,FALSE),0)</f>
        <v>0</v>
      </c>
      <c r="H107">
        <f>_xlfn.IFNA(VLOOKUP(E107,xg!C$2:N$25,12,FALSE),0)</f>
        <v>0</v>
      </c>
      <c r="I107">
        <f>_xlfn.IFNA(VLOOKUP(E107,odds!B$5:C$28,2,FALSE),0)</f>
        <v>0</v>
      </c>
      <c r="J107">
        <v>4</v>
      </c>
      <c r="K107">
        <v>0</v>
      </c>
      <c r="N107">
        <v>4</v>
      </c>
      <c r="O107">
        <v>0</v>
      </c>
      <c r="P107" s="1" t="s">
        <v>119</v>
      </c>
      <c r="Q107" s="1" t="s">
        <v>49</v>
      </c>
      <c r="R107" s="1">
        <v>2024</v>
      </c>
      <c r="S107" s="2">
        <v>45215</v>
      </c>
      <c r="T107" s="1" t="s">
        <v>930</v>
      </c>
      <c r="U107" s="1">
        <v>0</v>
      </c>
      <c r="V107" s="1" t="s">
        <v>464</v>
      </c>
      <c r="W107" s="1" t="s">
        <v>390</v>
      </c>
      <c r="AC107" s="1" t="s">
        <v>50</v>
      </c>
      <c r="AD107" s="1" t="s">
        <v>160</v>
      </c>
      <c r="AE107" s="1" t="s">
        <v>369</v>
      </c>
      <c r="AF107" s="1" t="s">
        <v>161</v>
      </c>
      <c r="AG107">
        <v>4317</v>
      </c>
      <c r="AH107" s="1">
        <v>62411</v>
      </c>
      <c r="AI107" s="1" t="s">
        <v>120</v>
      </c>
      <c r="AJ107" s="1">
        <v>9767</v>
      </c>
      <c r="AK107" s="1">
        <v>64.143566699999994</v>
      </c>
      <c r="AL107" s="1">
        <v>-21.879038900000001</v>
      </c>
      <c r="AM107" s="1">
        <v>105</v>
      </c>
      <c r="AN107" s="1">
        <v>68</v>
      </c>
      <c r="AO107" s="1" t="s">
        <v>933</v>
      </c>
      <c r="AP107" s="1" t="s">
        <v>934</v>
      </c>
      <c r="AS107" s="1" t="s">
        <v>935</v>
      </c>
      <c r="AT107" s="1" t="s">
        <v>121</v>
      </c>
      <c r="AU107" s="1" t="s">
        <v>122</v>
      </c>
      <c r="AV107" s="1" t="s">
        <v>122</v>
      </c>
      <c r="AW107" s="1" t="s">
        <v>122</v>
      </c>
      <c r="AX107" s="1" t="s">
        <v>122</v>
      </c>
      <c r="AY107" s="1" t="s">
        <v>122</v>
      </c>
      <c r="AZ107" t="s">
        <v>1130</v>
      </c>
      <c r="BA107">
        <v>0</v>
      </c>
      <c r="BB107">
        <f t="shared" si="1"/>
        <v>4</v>
      </c>
    </row>
    <row r="108" spans="1:54" x14ac:dyDescent="0.35">
      <c r="A108">
        <v>2036425</v>
      </c>
      <c r="B108" t="s">
        <v>120</v>
      </c>
      <c r="C108" t="s">
        <v>258</v>
      </c>
      <c r="D108" t="s">
        <v>119</v>
      </c>
      <c r="E108" t="s">
        <v>325</v>
      </c>
      <c r="F108">
        <f>_xlfn.IFNA(VLOOKUP(D108,xg!C$2:N$25,12,FALSE),0)</f>
        <v>0</v>
      </c>
      <c r="G108">
        <f>_xlfn.IFNA(VLOOKUP(D108,odds!B$5:C$28,2,FALSE),0)</f>
        <v>0</v>
      </c>
      <c r="H108">
        <f>_xlfn.IFNA(VLOOKUP(E108,xg!C$2:N$25,12,FALSE),0)</f>
        <v>0</v>
      </c>
      <c r="I108">
        <f>_xlfn.IFNA(VLOOKUP(E108,odds!B$5:C$28,2,FALSE),0)</f>
        <v>0</v>
      </c>
      <c r="J108">
        <v>1</v>
      </c>
      <c r="K108">
        <v>0</v>
      </c>
      <c r="N108">
        <v>1</v>
      </c>
      <c r="O108">
        <v>0</v>
      </c>
      <c r="P108" s="1" t="s">
        <v>119</v>
      </c>
      <c r="Q108" s="1" t="s">
        <v>49</v>
      </c>
      <c r="R108" s="1">
        <v>2024</v>
      </c>
      <c r="S108" s="2">
        <v>45180</v>
      </c>
      <c r="T108" s="1" t="s">
        <v>816</v>
      </c>
      <c r="U108" s="1">
        <v>0</v>
      </c>
      <c r="V108" s="1" t="s">
        <v>464</v>
      </c>
      <c r="W108" s="1" t="s">
        <v>388</v>
      </c>
      <c r="AC108" s="1" t="s">
        <v>50</v>
      </c>
      <c r="AD108" s="1" t="s">
        <v>160</v>
      </c>
      <c r="AE108" s="1" t="s">
        <v>369</v>
      </c>
      <c r="AF108" s="1" t="s">
        <v>161</v>
      </c>
      <c r="AG108">
        <v>5229</v>
      </c>
      <c r="AH108" s="1">
        <v>62411</v>
      </c>
      <c r="AI108" s="1" t="s">
        <v>120</v>
      </c>
      <c r="AJ108" s="1">
        <v>9767</v>
      </c>
      <c r="AK108" s="1">
        <v>64.143566699999994</v>
      </c>
      <c r="AL108" s="1">
        <v>-21.879038900000001</v>
      </c>
      <c r="AM108" s="1">
        <v>105</v>
      </c>
      <c r="AN108" s="1">
        <v>68</v>
      </c>
      <c r="AO108" s="1" t="s">
        <v>822</v>
      </c>
      <c r="AS108" s="1" t="s">
        <v>823</v>
      </c>
      <c r="AT108" s="1" t="s">
        <v>121</v>
      </c>
      <c r="AU108" s="1" t="s">
        <v>122</v>
      </c>
      <c r="AV108" s="1" t="s">
        <v>122</v>
      </c>
      <c r="AW108" s="1" t="s">
        <v>122</v>
      </c>
      <c r="AX108" s="1" t="s">
        <v>122</v>
      </c>
      <c r="AY108" s="1" t="s">
        <v>122</v>
      </c>
      <c r="AZ108" t="s">
        <v>1130</v>
      </c>
      <c r="BA108">
        <v>0</v>
      </c>
      <c r="BB108">
        <f t="shared" si="1"/>
        <v>1</v>
      </c>
    </row>
    <row r="109" spans="1:54" x14ac:dyDescent="0.35">
      <c r="A109">
        <v>2036448</v>
      </c>
      <c r="B109" t="s">
        <v>120</v>
      </c>
      <c r="C109" t="s">
        <v>154</v>
      </c>
      <c r="D109" t="s">
        <v>119</v>
      </c>
      <c r="E109" t="s">
        <v>153</v>
      </c>
      <c r="F109">
        <f>_xlfn.IFNA(VLOOKUP(D109,xg!C$2:N$25,12,FALSE),0)</f>
        <v>0</v>
      </c>
      <c r="G109">
        <f>_xlfn.IFNA(VLOOKUP(D109,odds!B$5:C$28,2,FALSE),0)</f>
        <v>0</v>
      </c>
      <c r="H109">
        <f>_xlfn.IFNA(VLOOKUP(E109,xg!C$2:N$25,12,FALSE),0)</f>
        <v>0</v>
      </c>
      <c r="I109">
        <f>_xlfn.IFNA(VLOOKUP(E109,odds!B$5:C$28,2,FALSE),0)</f>
        <v>0</v>
      </c>
      <c r="J109">
        <v>1</v>
      </c>
      <c r="K109">
        <v>1</v>
      </c>
      <c r="N109">
        <v>1</v>
      </c>
      <c r="O109">
        <v>1</v>
      </c>
      <c r="Q109" s="1" t="s">
        <v>67</v>
      </c>
      <c r="R109" s="1">
        <v>2024</v>
      </c>
      <c r="S109" s="2">
        <v>45212</v>
      </c>
      <c r="T109" s="1" t="s">
        <v>874</v>
      </c>
      <c r="U109" s="1">
        <v>0</v>
      </c>
      <c r="V109" s="1" t="s">
        <v>464</v>
      </c>
      <c r="W109" s="1" t="s">
        <v>389</v>
      </c>
      <c r="AC109" s="1" t="s">
        <v>50</v>
      </c>
      <c r="AD109" s="1" t="s">
        <v>160</v>
      </c>
      <c r="AE109" s="1" t="s">
        <v>369</v>
      </c>
      <c r="AF109" s="1" t="s">
        <v>161</v>
      </c>
      <c r="AG109">
        <v>4568</v>
      </c>
      <c r="AH109" s="1">
        <v>62411</v>
      </c>
      <c r="AI109" s="1" t="s">
        <v>120</v>
      </c>
      <c r="AJ109" s="1">
        <v>9767</v>
      </c>
      <c r="AK109" s="1">
        <v>64.143566699999994</v>
      </c>
      <c r="AL109" s="1">
        <v>-21.879038900000001</v>
      </c>
      <c r="AM109" s="1">
        <v>105</v>
      </c>
      <c r="AN109" s="1">
        <v>68</v>
      </c>
      <c r="AO109" s="1" t="s">
        <v>889</v>
      </c>
      <c r="AS109" s="1" t="s">
        <v>890</v>
      </c>
      <c r="AT109" s="1" t="s">
        <v>121</v>
      </c>
      <c r="AU109" s="1" t="s">
        <v>122</v>
      </c>
      <c r="AV109" s="1" t="s">
        <v>122</v>
      </c>
      <c r="AW109" s="1" t="s">
        <v>122</v>
      </c>
      <c r="AX109" s="1" t="s">
        <v>122</v>
      </c>
      <c r="AY109" s="1" t="s">
        <v>122</v>
      </c>
      <c r="AZ109" t="s">
        <v>1130</v>
      </c>
      <c r="BA109">
        <v>0</v>
      </c>
      <c r="BB109">
        <f t="shared" si="1"/>
        <v>0</v>
      </c>
    </row>
    <row r="110" spans="1:54" x14ac:dyDescent="0.35">
      <c r="A110">
        <v>2036357</v>
      </c>
      <c r="B110" t="s">
        <v>120</v>
      </c>
      <c r="C110" t="s">
        <v>74</v>
      </c>
      <c r="D110" t="s">
        <v>119</v>
      </c>
      <c r="E110" t="s">
        <v>289</v>
      </c>
      <c r="F110">
        <f>_xlfn.IFNA(VLOOKUP(D110,xg!C$2:N$25,12,FALSE),0)</f>
        <v>0</v>
      </c>
      <c r="G110">
        <f>_xlfn.IFNA(VLOOKUP(D110,odds!B$5:C$28,2,FALSE),0)</f>
        <v>0</v>
      </c>
      <c r="H110">
        <f>_xlfn.IFNA(VLOOKUP(E110,xg!C$2:N$25,12,FALSE),0)</f>
        <v>-1.1000000000000001</v>
      </c>
      <c r="I110">
        <f>_xlfn.IFNA(VLOOKUP(E110,odds!B$5:C$28,2,FALSE),0)</f>
        <v>15850</v>
      </c>
      <c r="J110">
        <v>1</v>
      </c>
      <c r="K110">
        <v>2</v>
      </c>
      <c r="N110">
        <v>1</v>
      </c>
      <c r="O110">
        <v>2</v>
      </c>
      <c r="P110" s="1" t="s">
        <v>289</v>
      </c>
      <c r="Q110" s="1" t="s">
        <v>49</v>
      </c>
      <c r="R110" s="1">
        <v>2024</v>
      </c>
      <c r="S110" s="2">
        <v>45094</v>
      </c>
      <c r="T110" s="1" t="s">
        <v>652</v>
      </c>
      <c r="U110" s="1">
        <v>0</v>
      </c>
      <c r="V110" s="1" t="s">
        <v>464</v>
      </c>
      <c r="W110" s="1" t="s">
        <v>381</v>
      </c>
      <c r="AC110" s="1" t="s">
        <v>50</v>
      </c>
      <c r="AD110" s="1" t="s">
        <v>160</v>
      </c>
      <c r="AE110" s="1" t="s">
        <v>369</v>
      </c>
      <c r="AF110" s="1" t="s">
        <v>161</v>
      </c>
      <c r="AG110">
        <v>7555</v>
      </c>
      <c r="AH110" s="1">
        <v>62411</v>
      </c>
      <c r="AI110" s="1" t="s">
        <v>120</v>
      </c>
      <c r="AJ110" s="1">
        <v>9767</v>
      </c>
      <c r="AK110" s="1">
        <v>64.143566699999994</v>
      </c>
      <c r="AL110" s="1">
        <v>-21.879038900000001</v>
      </c>
      <c r="AM110" s="1">
        <v>105</v>
      </c>
      <c r="AN110" s="1">
        <v>68</v>
      </c>
      <c r="AO110" s="1" t="s">
        <v>653</v>
      </c>
      <c r="AS110" s="1" t="s">
        <v>654</v>
      </c>
      <c r="AT110" s="1" t="s">
        <v>121</v>
      </c>
      <c r="AU110" s="1" t="s">
        <v>122</v>
      </c>
      <c r="AV110" s="1" t="s">
        <v>122</v>
      </c>
      <c r="AW110" s="1" t="s">
        <v>122</v>
      </c>
      <c r="AX110" s="1" t="s">
        <v>122</v>
      </c>
      <c r="AY110" s="1" t="s">
        <v>122</v>
      </c>
      <c r="AZ110" t="s">
        <v>1130</v>
      </c>
      <c r="BA110">
        <v>0</v>
      </c>
      <c r="BB110">
        <f t="shared" si="1"/>
        <v>-1</v>
      </c>
    </row>
    <row r="111" spans="1:54" x14ac:dyDescent="0.35">
      <c r="A111">
        <v>2036379</v>
      </c>
      <c r="B111" t="s">
        <v>120</v>
      </c>
      <c r="C111" t="s">
        <v>87</v>
      </c>
      <c r="D111" t="s">
        <v>119</v>
      </c>
      <c r="E111" t="s">
        <v>86</v>
      </c>
      <c r="F111">
        <f>_xlfn.IFNA(VLOOKUP(D111,xg!C$2:N$25,12,FALSE),0)</f>
        <v>0</v>
      </c>
      <c r="G111">
        <f>_xlfn.IFNA(VLOOKUP(D111,odds!B$5:C$28,2,FALSE),0)</f>
        <v>0</v>
      </c>
      <c r="H111">
        <f>_xlfn.IFNA(VLOOKUP(E111,xg!C$2:N$25,12,FALSE),0)</f>
        <v>1.4</v>
      </c>
      <c r="I111">
        <f>_xlfn.IFNA(VLOOKUP(E111,odds!B$5:C$28,2,FALSE),0)</f>
        <v>601</v>
      </c>
      <c r="J111">
        <v>0</v>
      </c>
      <c r="K111">
        <v>1</v>
      </c>
      <c r="N111">
        <v>0</v>
      </c>
      <c r="O111">
        <v>1</v>
      </c>
      <c r="P111" s="1" t="s">
        <v>86</v>
      </c>
      <c r="Q111" s="1" t="s">
        <v>49</v>
      </c>
      <c r="R111" s="1">
        <v>2024</v>
      </c>
      <c r="S111" s="2">
        <v>45097</v>
      </c>
      <c r="T111" s="1" t="s">
        <v>710</v>
      </c>
      <c r="U111" s="1">
        <v>0</v>
      </c>
      <c r="V111" s="1" t="s">
        <v>464</v>
      </c>
      <c r="W111" s="1" t="s">
        <v>386</v>
      </c>
      <c r="AC111" s="1" t="s">
        <v>50</v>
      </c>
      <c r="AD111" s="1" t="s">
        <v>160</v>
      </c>
      <c r="AE111" s="1" t="s">
        <v>369</v>
      </c>
      <c r="AF111" s="1" t="s">
        <v>161</v>
      </c>
      <c r="AG111">
        <v>9517</v>
      </c>
      <c r="AH111" s="1">
        <v>62411</v>
      </c>
      <c r="AI111" s="1" t="s">
        <v>120</v>
      </c>
      <c r="AJ111" s="1">
        <v>9767</v>
      </c>
      <c r="AK111" s="1">
        <v>64.143566699999994</v>
      </c>
      <c r="AL111" s="1">
        <v>-21.879038900000001</v>
      </c>
      <c r="AM111" s="1">
        <v>105</v>
      </c>
      <c r="AN111" s="1">
        <v>68</v>
      </c>
      <c r="AO111" s="1" t="s">
        <v>716</v>
      </c>
      <c r="AR111" s="1" t="s">
        <v>717</v>
      </c>
      <c r="AS111" s="1" t="s">
        <v>718</v>
      </c>
      <c r="AT111" s="1" t="s">
        <v>121</v>
      </c>
      <c r="AU111" s="1" t="s">
        <v>122</v>
      </c>
      <c r="AV111" s="1" t="s">
        <v>122</v>
      </c>
      <c r="AW111" s="1" t="s">
        <v>122</v>
      </c>
      <c r="AX111" s="1" t="s">
        <v>122</v>
      </c>
      <c r="AY111" s="1" t="s">
        <v>122</v>
      </c>
      <c r="AZ111" t="s">
        <v>1130</v>
      </c>
      <c r="BA111">
        <v>0</v>
      </c>
      <c r="BB111">
        <f t="shared" si="1"/>
        <v>-1</v>
      </c>
    </row>
    <row r="112" spans="1:54" x14ac:dyDescent="0.35">
      <c r="A112">
        <v>2036377</v>
      </c>
      <c r="B112" t="s">
        <v>286</v>
      </c>
      <c r="C112" t="s">
        <v>327</v>
      </c>
      <c r="D112" t="s">
        <v>285</v>
      </c>
      <c r="E112" t="s">
        <v>326</v>
      </c>
      <c r="F112">
        <f>_xlfn.IFNA(VLOOKUP(D112,xg!C$2:N$25,12,FALSE),0)</f>
        <v>0</v>
      </c>
      <c r="G112">
        <f>_xlfn.IFNA(VLOOKUP(D112,odds!B$5:C$28,2,FALSE),0)</f>
        <v>0</v>
      </c>
      <c r="H112">
        <f>_xlfn.IFNA(VLOOKUP(E112,xg!C$2:N$25,12,FALSE),0)</f>
        <v>0</v>
      </c>
      <c r="I112">
        <f>_xlfn.IFNA(VLOOKUP(E112,odds!B$5:C$28,2,FALSE),0)</f>
        <v>0</v>
      </c>
      <c r="J112">
        <v>2</v>
      </c>
      <c r="K112">
        <v>1</v>
      </c>
      <c r="N112">
        <v>2</v>
      </c>
      <c r="O112">
        <v>1</v>
      </c>
      <c r="P112" s="1" t="s">
        <v>285</v>
      </c>
      <c r="Q112" s="1" t="s">
        <v>49</v>
      </c>
      <c r="R112" s="1">
        <v>2024</v>
      </c>
      <c r="S112" s="2">
        <v>45096</v>
      </c>
      <c r="T112" s="1" t="s">
        <v>677</v>
      </c>
      <c r="U112" s="1">
        <v>3</v>
      </c>
      <c r="V112" s="1" t="s">
        <v>410</v>
      </c>
      <c r="W112" s="1" t="s">
        <v>386</v>
      </c>
      <c r="AC112" s="1" t="s">
        <v>50</v>
      </c>
      <c r="AD112" s="1" t="s">
        <v>160</v>
      </c>
      <c r="AE112" s="1" t="s">
        <v>369</v>
      </c>
      <c r="AF112" s="1" t="s">
        <v>161</v>
      </c>
      <c r="AG112">
        <v>13300</v>
      </c>
      <c r="AH112" s="1">
        <v>63480</v>
      </c>
      <c r="AI112" s="1" t="s">
        <v>286</v>
      </c>
      <c r="AJ112" s="1">
        <v>31475</v>
      </c>
      <c r="AK112" s="1">
        <v>31.751144400000001</v>
      </c>
      <c r="AL112" s="1">
        <v>35.1909694</v>
      </c>
      <c r="AM112" s="1">
        <v>105</v>
      </c>
      <c r="AN112" s="1">
        <v>68</v>
      </c>
      <c r="AO112" s="1" t="s">
        <v>678</v>
      </c>
      <c r="AS112" s="1" t="s">
        <v>679</v>
      </c>
      <c r="AT112" s="1" t="s">
        <v>453</v>
      </c>
      <c r="AU112" s="1" t="s">
        <v>454</v>
      </c>
      <c r="AV112" s="1" t="s">
        <v>455</v>
      </c>
      <c r="AW112" s="1" t="s">
        <v>454</v>
      </c>
      <c r="AX112" s="1" t="s">
        <v>454</v>
      </c>
      <c r="AY112" s="1" t="s">
        <v>454</v>
      </c>
      <c r="AZ112" t="s">
        <v>1130</v>
      </c>
      <c r="BA112">
        <v>0</v>
      </c>
      <c r="BB112">
        <f t="shared" si="1"/>
        <v>1</v>
      </c>
    </row>
    <row r="113" spans="1:54" x14ac:dyDescent="0.35">
      <c r="A113">
        <v>2036423</v>
      </c>
      <c r="B113" t="s">
        <v>286</v>
      </c>
      <c r="C113" t="s">
        <v>294</v>
      </c>
      <c r="D113" t="s">
        <v>285</v>
      </c>
      <c r="E113" t="s">
        <v>293</v>
      </c>
      <c r="F113">
        <f>_xlfn.IFNA(VLOOKUP(D113,xg!C$2:N$25,12,FALSE),0)</f>
        <v>0</v>
      </c>
      <c r="G113">
        <f>_xlfn.IFNA(VLOOKUP(D113,odds!B$5:C$28,2,FALSE),0)</f>
        <v>0</v>
      </c>
      <c r="H113">
        <f>_xlfn.IFNA(VLOOKUP(E113,xg!C$2:N$25,12,FALSE),0)</f>
        <v>0</v>
      </c>
      <c r="I113">
        <f>_xlfn.IFNA(VLOOKUP(E113,odds!B$5:C$28,2,FALSE),0)</f>
        <v>0</v>
      </c>
      <c r="J113">
        <v>1</v>
      </c>
      <c r="K113">
        <v>0</v>
      </c>
      <c r="N113">
        <v>1</v>
      </c>
      <c r="O113">
        <v>0</v>
      </c>
      <c r="P113" s="1" t="s">
        <v>285</v>
      </c>
      <c r="Q113" s="1" t="s">
        <v>49</v>
      </c>
      <c r="R113" s="1">
        <v>2024</v>
      </c>
      <c r="S113" s="2">
        <v>45181</v>
      </c>
      <c r="T113" s="1" t="s">
        <v>828</v>
      </c>
      <c r="U113" s="1">
        <v>3</v>
      </c>
      <c r="V113" s="1" t="s">
        <v>410</v>
      </c>
      <c r="W113" s="1" t="s">
        <v>388</v>
      </c>
      <c r="AC113" s="1" t="s">
        <v>50</v>
      </c>
      <c r="AD113" s="1" t="s">
        <v>160</v>
      </c>
      <c r="AE113" s="1" t="s">
        <v>369</v>
      </c>
      <c r="AF113" s="1" t="s">
        <v>161</v>
      </c>
      <c r="AG113">
        <v>28435</v>
      </c>
      <c r="AH113" s="1">
        <v>63486</v>
      </c>
      <c r="AI113" s="1" t="s">
        <v>286</v>
      </c>
      <c r="AJ113" s="1">
        <v>29120</v>
      </c>
      <c r="AK113" s="1">
        <v>32.051811100000002</v>
      </c>
      <c r="AL113" s="1">
        <v>34.761480599999999</v>
      </c>
      <c r="AM113" s="1">
        <v>105</v>
      </c>
      <c r="AN113" s="1">
        <v>68</v>
      </c>
      <c r="AO113" s="1" t="s">
        <v>839</v>
      </c>
      <c r="AS113" s="1" t="s">
        <v>840</v>
      </c>
      <c r="AT113" s="1" t="s">
        <v>287</v>
      </c>
      <c r="AU113" s="1" t="s">
        <v>320</v>
      </c>
      <c r="AV113" s="1" t="s">
        <v>320</v>
      </c>
      <c r="AW113" s="1" t="s">
        <v>320</v>
      </c>
      <c r="AX113" s="1" t="s">
        <v>320</v>
      </c>
      <c r="AY113" s="1" t="s">
        <v>320</v>
      </c>
      <c r="AZ113" t="s">
        <v>1130</v>
      </c>
      <c r="BA113">
        <v>0</v>
      </c>
      <c r="BB113">
        <f t="shared" si="1"/>
        <v>1</v>
      </c>
    </row>
    <row r="114" spans="1:54" x14ac:dyDescent="0.35">
      <c r="A114">
        <v>2036308</v>
      </c>
      <c r="B114" t="s">
        <v>286</v>
      </c>
      <c r="C114" t="s">
        <v>471</v>
      </c>
      <c r="D114" t="s">
        <v>285</v>
      </c>
      <c r="E114" t="s">
        <v>470</v>
      </c>
      <c r="F114">
        <f>_xlfn.IFNA(VLOOKUP(D114,xg!C$2:N$25,12,FALSE),0)</f>
        <v>0</v>
      </c>
      <c r="G114">
        <f>_xlfn.IFNA(VLOOKUP(D114,odds!B$5:C$28,2,FALSE),0)</f>
        <v>0</v>
      </c>
      <c r="H114">
        <f>_xlfn.IFNA(VLOOKUP(E114,xg!C$2:N$25,12,FALSE),0)</f>
        <v>0</v>
      </c>
      <c r="I114">
        <f>_xlfn.IFNA(VLOOKUP(E114,odds!B$5:C$28,2,FALSE),0)</f>
        <v>0</v>
      </c>
      <c r="J114">
        <v>1</v>
      </c>
      <c r="K114">
        <v>1</v>
      </c>
      <c r="N114">
        <v>1</v>
      </c>
      <c r="O114">
        <v>1</v>
      </c>
      <c r="Q114" s="1" t="s">
        <v>67</v>
      </c>
      <c r="R114" s="1">
        <v>2024</v>
      </c>
      <c r="S114" s="2">
        <v>45010</v>
      </c>
      <c r="T114" s="1" t="s">
        <v>543</v>
      </c>
      <c r="U114" s="1">
        <v>3</v>
      </c>
      <c r="V114" s="1" t="s">
        <v>410</v>
      </c>
      <c r="W114" s="1" t="s">
        <v>368</v>
      </c>
      <c r="AC114" s="1" t="s">
        <v>50</v>
      </c>
      <c r="AD114" s="1" t="s">
        <v>160</v>
      </c>
      <c r="AE114" s="1" t="s">
        <v>369</v>
      </c>
      <c r="AF114" s="1" t="s">
        <v>161</v>
      </c>
      <c r="AG114">
        <v>28935</v>
      </c>
      <c r="AH114" s="1">
        <v>63486</v>
      </c>
      <c r="AI114" s="1" t="s">
        <v>286</v>
      </c>
      <c r="AJ114" s="1">
        <v>29120</v>
      </c>
      <c r="AK114" s="1">
        <v>32.051811100000002</v>
      </c>
      <c r="AL114" s="1">
        <v>34.761480599999999</v>
      </c>
      <c r="AM114" s="1">
        <v>105</v>
      </c>
      <c r="AN114" s="1">
        <v>68</v>
      </c>
      <c r="AO114" s="1" t="s">
        <v>554</v>
      </c>
      <c r="AS114" s="1" t="s">
        <v>555</v>
      </c>
      <c r="AT114" s="1" t="s">
        <v>287</v>
      </c>
      <c r="AU114" s="1" t="s">
        <v>320</v>
      </c>
      <c r="AV114" s="1" t="s">
        <v>320</v>
      </c>
      <c r="AW114" s="1" t="s">
        <v>320</v>
      </c>
      <c r="AX114" s="1" t="s">
        <v>320</v>
      </c>
      <c r="AY114" s="1" t="s">
        <v>320</v>
      </c>
      <c r="AZ114" t="s">
        <v>1130</v>
      </c>
      <c r="BA114">
        <v>0</v>
      </c>
      <c r="BB114">
        <f t="shared" si="1"/>
        <v>0</v>
      </c>
    </row>
    <row r="115" spans="1:54" x14ac:dyDescent="0.35">
      <c r="A115">
        <v>2036445</v>
      </c>
      <c r="B115" t="s">
        <v>286</v>
      </c>
      <c r="C115" t="s">
        <v>134</v>
      </c>
      <c r="D115" t="s">
        <v>285</v>
      </c>
      <c r="E115" t="s">
        <v>132</v>
      </c>
      <c r="F115">
        <f>_xlfn.IFNA(VLOOKUP(D115,xg!C$2:N$25,12,FALSE),0)</f>
        <v>0</v>
      </c>
      <c r="G115">
        <f>_xlfn.IFNA(VLOOKUP(D115,odds!B$5:C$28,2,FALSE),0)</f>
        <v>0</v>
      </c>
      <c r="H115">
        <f>_xlfn.IFNA(VLOOKUP(E115,xg!C$2:N$25,12,FALSE),0)</f>
        <v>1.4</v>
      </c>
      <c r="I115">
        <f>_xlfn.IFNA(VLOOKUP(E115,odds!B$5:C$28,2,FALSE),0)</f>
        <v>4995</v>
      </c>
      <c r="J115">
        <v>1</v>
      </c>
      <c r="K115">
        <v>1</v>
      </c>
      <c r="N115">
        <v>1</v>
      </c>
      <c r="O115">
        <v>1</v>
      </c>
      <c r="Q115" s="1" t="s">
        <v>67</v>
      </c>
      <c r="R115" s="1">
        <v>2024</v>
      </c>
      <c r="S115" s="2">
        <v>45245</v>
      </c>
      <c r="T115" s="1" t="s">
        <v>970</v>
      </c>
      <c r="U115" s="1">
        <v>1</v>
      </c>
      <c r="V115" s="1" t="s">
        <v>410</v>
      </c>
      <c r="W115" s="1" t="s">
        <v>389</v>
      </c>
      <c r="AC115" s="1" t="s">
        <v>50</v>
      </c>
      <c r="AD115" s="1" t="s">
        <v>160</v>
      </c>
      <c r="AE115" s="1" t="s">
        <v>369</v>
      </c>
      <c r="AF115" s="1" t="s">
        <v>161</v>
      </c>
      <c r="AG115">
        <v>2024</v>
      </c>
      <c r="AH115" s="1">
        <v>250002289</v>
      </c>
      <c r="AI115" s="1" t="s">
        <v>48</v>
      </c>
      <c r="AJ115" s="1">
        <v>3812</v>
      </c>
      <c r="AK115" s="1">
        <v>47.465079000000003</v>
      </c>
      <c r="AL115" s="1">
        <v>18.587254999999999</v>
      </c>
      <c r="AM115" s="1">
        <v>105</v>
      </c>
      <c r="AN115" s="1">
        <v>68</v>
      </c>
      <c r="AO115" s="1" t="s">
        <v>971</v>
      </c>
      <c r="AR115" s="1" t="s">
        <v>972</v>
      </c>
      <c r="AS115" s="1" t="s">
        <v>973</v>
      </c>
      <c r="AT115" s="1" t="s">
        <v>974</v>
      </c>
      <c r="AU115" s="1" t="s">
        <v>975</v>
      </c>
      <c r="AV115" s="1" t="s">
        <v>976</v>
      </c>
      <c r="AW115" s="1" t="s">
        <v>975</v>
      </c>
      <c r="AX115" s="1" t="s">
        <v>975</v>
      </c>
      <c r="AY115" s="1" t="s">
        <v>975</v>
      </c>
      <c r="AZ115" t="s">
        <v>1130</v>
      </c>
      <c r="BA115">
        <v>0</v>
      </c>
      <c r="BB115">
        <f t="shared" si="1"/>
        <v>0</v>
      </c>
    </row>
    <row r="116" spans="1:54" x14ac:dyDescent="0.35">
      <c r="A116">
        <v>2036493</v>
      </c>
      <c r="B116" t="s">
        <v>286</v>
      </c>
      <c r="C116" t="s">
        <v>64</v>
      </c>
      <c r="D116" t="s">
        <v>285</v>
      </c>
      <c r="E116" t="s">
        <v>62</v>
      </c>
      <c r="F116">
        <f>_xlfn.IFNA(VLOOKUP(D116,xg!C$2:N$25,12,FALSE),0)</f>
        <v>0</v>
      </c>
      <c r="G116">
        <f>_xlfn.IFNA(VLOOKUP(D116,odds!B$5:C$28,2,FALSE),0)</f>
        <v>0</v>
      </c>
      <c r="H116">
        <f>_xlfn.IFNA(VLOOKUP(E116,xg!C$2:N$25,12,FALSE),0)</f>
        <v>0.3</v>
      </c>
      <c r="I116">
        <f>_xlfn.IFNA(VLOOKUP(E116,odds!B$5:C$28,2,FALSE),0)</f>
        <v>12509</v>
      </c>
      <c r="J116">
        <v>1</v>
      </c>
      <c r="K116">
        <v>2</v>
      </c>
      <c r="N116">
        <v>1</v>
      </c>
      <c r="O116">
        <v>2</v>
      </c>
      <c r="P116" s="1" t="s">
        <v>62</v>
      </c>
      <c r="Q116" s="1" t="s">
        <v>49</v>
      </c>
      <c r="R116" s="1">
        <v>2024</v>
      </c>
      <c r="S116" s="2">
        <v>45248</v>
      </c>
      <c r="T116" s="1" t="s">
        <v>1021</v>
      </c>
      <c r="U116" s="1">
        <v>1</v>
      </c>
      <c r="V116" s="1" t="s">
        <v>410</v>
      </c>
      <c r="W116" s="1" t="s">
        <v>392</v>
      </c>
      <c r="AC116" s="1" t="s">
        <v>50</v>
      </c>
      <c r="AD116" s="1" t="s">
        <v>160</v>
      </c>
      <c r="AE116" s="1" t="s">
        <v>369</v>
      </c>
      <c r="AF116" s="1" t="s">
        <v>161</v>
      </c>
      <c r="AG116">
        <v>2921</v>
      </c>
      <c r="AH116" s="1">
        <v>250002289</v>
      </c>
      <c r="AI116" s="1" t="s">
        <v>48</v>
      </c>
      <c r="AJ116" s="1">
        <v>3812</v>
      </c>
      <c r="AK116" s="1">
        <v>47.465079000000003</v>
      </c>
      <c r="AL116" s="1">
        <v>18.587254999999999</v>
      </c>
      <c r="AM116" s="1">
        <v>105</v>
      </c>
      <c r="AN116" s="1">
        <v>68</v>
      </c>
      <c r="AO116" s="1" t="s">
        <v>1022</v>
      </c>
      <c r="AR116" s="1" t="s">
        <v>1023</v>
      </c>
      <c r="AS116" s="1" t="s">
        <v>1024</v>
      </c>
      <c r="AT116" s="1" t="s">
        <v>974</v>
      </c>
      <c r="AU116" s="1" t="s">
        <v>975</v>
      </c>
      <c r="AV116" s="1" t="s">
        <v>976</v>
      </c>
      <c r="AW116" s="1" t="s">
        <v>975</v>
      </c>
      <c r="AX116" s="1" t="s">
        <v>975</v>
      </c>
      <c r="AY116" s="1" t="s">
        <v>975</v>
      </c>
      <c r="AZ116" t="s">
        <v>1130</v>
      </c>
      <c r="BA116">
        <v>0</v>
      </c>
      <c r="BB116">
        <f t="shared" si="1"/>
        <v>-1</v>
      </c>
    </row>
    <row r="117" spans="1:54" x14ac:dyDescent="0.35">
      <c r="A117">
        <v>2039643</v>
      </c>
      <c r="B117" t="s">
        <v>286</v>
      </c>
      <c r="C117" t="s">
        <v>120</v>
      </c>
      <c r="D117" t="s">
        <v>285</v>
      </c>
      <c r="E117" t="s">
        <v>119</v>
      </c>
      <c r="F117">
        <f>_xlfn.IFNA(VLOOKUP(D117,xg!C$2:N$25,12,FALSE),0)</f>
        <v>0</v>
      </c>
      <c r="G117">
        <f>_xlfn.IFNA(VLOOKUP(D117,odds!B$5:C$28,2,FALSE),0)</f>
        <v>0</v>
      </c>
      <c r="H117">
        <f>_xlfn.IFNA(VLOOKUP(E117,xg!C$2:N$25,12,FALSE),0)</f>
        <v>0</v>
      </c>
      <c r="I117">
        <f>_xlfn.IFNA(VLOOKUP(E117,odds!B$5:C$28,2,FALSE),0)</f>
        <v>0</v>
      </c>
      <c r="J117">
        <v>1</v>
      </c>
      <c r="K117">
        <v>4</v>
      </c>
      <c r="N117">
        <v>1</v>
      </c>
      <c r="O117">
        <v>4</v>
      </c>
      <c r="P117" s="1" t="s">
        <v>119</v>
      </c>
      <c r="Q117" s="1" t="s">
        <v>49</v>
      </c>
      <c r="R117" s="1">
        <v>2024</v>
      </c>
      <c r="S117" s="2">
        <v>45372</v>
      </c>
      <c r="T117" s="1" t="s">
        <v>1101</v>
      </c>
      <c r="U117" s="1">
        <v>1</v>
      </c>
      <c r="W117" s="1" t="s">
        <v>398</v>
      </c>
      <c r="AC117" s="1" t="s">
        <v>50</v>
      </c>
      <c r="AD117" s="1" t="s">
        <v>323</v>
      </c>
      <c r="AE117" s="1" t="s">
        <v>324</v>
      </c>
      <c r="AF117" s="1" t="s">
        <v>52</v>
      </c>
      <c r="AG117">
        <v>1226</v>
      </c>
      <c r="AH117" s="1">
        <v>63453</v>
      </c>
      <c r="AI117" s="1" t="s">
        <v>48</v>
      </c>
      <c r="AJ117" s="1">
        <v>10717</v>
      </c>
      <c r="AK117" s="1">
        <v>47.574897200000002</v>
      </c>
      <c r="AL117" s="1">
        <v>19.084616700000002</v>
      </c>
      <c r="AM117" s="1">
        <v>105</v>
      </c>
      <c r="AN117" s="1">
        <v>68</v>
      </c>
      <c r="AO117" s="1" t="s">
        <v>1113</v>
      </c>
      <c r="AP117" s="1" t="s">
        <v>1114</v>
      </c>
      <c r="AR117" s="1" t="s">
        <v>1115</v>
      </c>
      <c r="AS117" s="1" t="s">
        <v>1116</v>
      </c>
      <c r="AT117" s="1" t="s">
        <v>102</v>
      </c>
      <c r="AU117" s="1" t="s">
        <v>356</v>
      </c>
      <c r="AV117" s="1" t="s">
        <v>357</v>
      </c>
      <c r="AW117" s="1" t="s">
        <v>356</v>
      </c>
      <c r="AX117" s="1" t="s">
        <v>356</v>
      </c>
      <c r="AY117" s="1" t="s">
        <v>356</v>
      </c>
      <c r="AZ117" t="s">
        <v>1130</v>
      </c>
      <c r="BA117">
        <v>0</v>
      </c>
      <c r="BB117">
        <f t="shared" si="1"/>
        <v>-3</v>
      </c>
    </row>
    <row r="118" spans="1:54" x14ac:dyDescent="0.35">
      <c r="A118">
        <v>2036433</v>
      </c>
      <c r="B118" t="s">
        <v>140</v>
      </c>
      <c r="C118" t="s">
        <v>118</v>
      </c>
      <c r="D118" t="s">
        <v>139</v>
      </c>
      <c r="E118" t="s">
        <v>117</v>
      </c>
      <c r="F118">
        <f>_xlfn.IFNA(VLOOKUP(D118,xg!C$2:N$25,12,FALSE),0)</f>
        <v>1</v>
      </c>
      <c r="G118">
        <f>_xlfn.IFNA(VLOOKUP(D118,odds!B$5:C$28,2,FALSE),0)</f>
        <v>1971</v>
      </c>
      <c r="H118">
        <f>_xlfn.IFNA(VLOOKUP(E118,xg!C$2:N$25,12,FALSE),0)</f>
        <v>0</v>
      </c>
      <c r="I118">
        <f>_xlfn.IFNA(VLOOKUP(E118,odds!B$5:C$28,2,FALSE),0)</f>
        <v>0</v>
      </c>
      <c r="J118">
        <v>4</v>
      </c>
      <c r="K118">
        <v>0</v>
      </c>
      <c r="N118">
        <v>4</v>
      </c>
      <c r="O118">
        <v>0</v>
      </c>
      <c r="P118" s="1" t="s">
        <v>139</v>
      </c>
      <c r="Q118" s="1" t="s">
        <v>49</v>
      </c>
      <c r="R118" s="1">
        <v>2024</v>
      </c>
      <c r="S118" s="2">
        <v>45213</v>
      </c>
      <c r="T118" s="1" t="s">
        <v>902</v>
      </c>
      <c r="U118" s="1">
        <v>2</v>
      </c>
      <c r="V118" s="1" t="s">
        <v>378</v>
      </c>
      <c r="W118" s="1" t="s">
        <v>389</v>
      </c>
      <c r="AC118" s="1" t="s">
        <v>50</v>
      </c>
      <c r="AD118" s="1" t="s">
        <v>160</v>
      </c>
      <c r="AE118" s="1" t="s">
        <v>369</v>
      </c>
      <c r="AF118" s="1" t="s">
        <v>161</v>
      </c>
      <c r="AG118">
        <v>56186</v>
      </c>
      <c r="AH118" s="1">
        <v>57811</v>
      </c>
      <c r="AI118" s="1" t="s">
        <v>140</v>
      </c>
      <c r="AJ118" s="1">
        <v>58270</v>
      </c>
      <c r="AK118" s="1">
        <v>41.084808299999999</v>
      </c>
      <c r="AL118" s="1">
        <v>16.839936099999999</v>
      </c>
      <c r="AM118" s="1">
        <v>105</v>
      </c>
      <c r="AN118" s="1">
        <v>68</v>
      </c>
      <c r="AO118" s="1" t="s">
        <v>903</v>
      </c>
      <c r="AS118" s="1" t="s">
        <v>904</v>
      </c>
      <c r="AT118" s="1" t="s">
        <v>321</v>
      </c>
      <c r="AU118" s="1" t="s">
        <v>322</v>
      </c>
      <c r="AV118" s="1" t="s">
        <v>322</v>
      </c>
      <c r="AW118" s="1" t="s">
        <v>322</v>
      </c>
      <c r="AX118" s="1" t="s">
        <v>322</v>
      </c>
      <c r="AY118" s="1" t="s">
        <v>322</v>
      </c>
      <c r="AZ118" t="s">
        <v>1130</v>
      </c>
      <c r="BA118">
        <v>0</v>
      </c>
      <c r="BB118">
        <f t="shared" si="1"/>
        <v>4</v>
      </c>
    </row>
    <row r="119" spans="1:54" x14ac:dyDescent="0.35">
      <c r="A119">
        <v>2036478</v>
      </c>
      <c r="B119" t="s">
        <v>140</v>
      </c>
      <c r="C119" t="s">
        <v>303</v>
      </c>
      <c r="D119" t="s">
        <v>139</v>
      </c>
      <c r="E119" t="s">
        <v>463</v>
      </c>
      <c r="F119">
        <f>_xlfn.IFNA(VLOOKUP(D119,xg!C$2:N$25,12,FALSE),0)</f>
        <v>1</v>
      </c>
      <c r="G119">
        <f>_xlfn.IFNA(VLOOKUP(D119,odds!B$5:C$28,2,FALSE),0)</f>
        <v>1971</v>
      </c>
      <c r="H119">
        <f>_xlfn.IFNA(VLOOKUP(E119,xg!C$2:N$25,12,FALSE),0)</f>
        <v>0</v>
      </c>
      <c r="I119">
        <f>_xlfn.IFNA(VLOOKUP(E119,odds!B$5:C$28,2,FALSE),0)</f>
        <v>0</v>
      </c>
      <c r="J119">
        <v>5</v>
      </c>
      <c r="K119">
        <v>2</v>
      </c>
      <c r="N119">
        <v>5</v>
      </c>
      <c r="O119">
        <v>2</v>
      </c>
      <c r="P119" s="1" t="s">
        <v>139</v>
      </c>
      <c r="Q119" s="1" t="s">
        <v>49</v>
      </c>
      <c r="R119" s="1">
        <v>2024</v>
      </c>
      <c r="S119" s="2">
        <v>45247</v>
      </c>
      <c r="T119" s="1" t="s">
        <v>1003</v>
      </c>
      <c r="U119" s="1">
        <v>1</v>
      </c>
      <c r="V119" s="1" t="s">
        <v>378</v>
      </c>
      <c r="W119" s="1" t="s">
        <v>392</v>
      </c>
      <c r="AC119" s="1" t="s">
        <v>50</v>
      </c>
      <c r="AD119" s="1" t="s">
        <v>160</v>
      </c>
      <c r="AE119" s="1" t="s">
        <v>369</v>
      </c>
      <c r="AF119" s="1" t="s">
        <v>161</v>
      </c>
      <c r="AG119">
        <v>56364</v>
      </c>
      <c r="AH119" s="1">
        <v>57775</v>
      </c>
      <c r="AI119" s="1" t="s">
        <v>140</v>
      </c>
      <c r="AJ119" s="1">
        <v>69689</v>
      </c>
      <c r="AK119" s="1">
        <v>41.933922199999998</v>
      </c>
      <c r="AL119" s="1">
        <v>12.454683299999999</v>
      </c>
      <c r="AM119" s="1">
        <v>105</v>
      </c>
      <c r="AN119" s="1">
        <v>68</v>
      </c>
      <c r="AO119" s="1" t="s">
        <v>1015</v>
      </c>
      <c r="AP119" s="1" t="s">
        <v>1016</v>
      </c>
      <c r="AS119" s="1" t="s">
        <v>1017</v>
      </c>
      <c r="AT119" s="1" t="s">
        <v>145</v>
      </c>
      <c r="AU119" s="1" t="s">
        <v>146</v>
      </c>
      <c r="AV119" s="1" t="s">
        <v>146</v>
      </c>
      <c r="AW119" s="1" t="s">
        <v>146</v>
      </c>
      <c r="AX119" s="1" t="s">
        <v>147</v>
      </c>
      <c r="AY119" s="1" t="s">
        <v>146</v>
      </c>
      <c r="AZ119" t="s">
        <v>1130</v>
      </c>
      <c r="BA119">
        <v>0</v>
      </c>
      <c r="BB119">
        <f t="shared" si="1"/>
        <v>3</v>
      </c>
    </row>
    <row r="120" spans="1:54" x14ac:dyDescent="0.35">
      <c r="A120">
        <v>2036409</v>
      </c>
      <c r="B120" t="s">
        <v>140</v>
      </c>
      <c r="C120" t="s">
        <v>226</v>
      </c>
      <c r="D120" t="s">
        <v>139</v>
      </c>
      <c r="E120" t="s">
        <v>300</v>
      </c>
      <c r="F120">
        <f>_xlfn.IFNA(VLOOKUP(D120,xg!C$2:N$25,12,FALSE),0)</f>
        <v>1</v>
      </c>
      <c r="G120">
        <f>_xlfn.IFNA(VLOOKUP(D120,odds!B$5:C$28,2,FALSE),0)</f>
        <v>1971</v>
      </c>
      <c r="H120">
        <f>_xlfn.IFNA(VLOOKUP(E120,xg!C$2:N$25,12,FALSE),0)</f>
        <v>-0.3</v>
      </c>
      <c r="I120">
        <f>_xlfn.IFNA(VLOOKUP(E120,odds!B$5:C$28,2,FALSE),0)</f>
        <v>20062</v>
      </c>
      <c r="J120">
        <v>2</v>
      </c>
      <c r="K120">
        <v>1</v>
      </c>
      <c r="N120">
        <v>2</v>
      </c>
      <c r="O120">
        <v>1</v>
      </c>
      <c r="P120" s="1" t="s">
        <v>139</v>
      </c>
      <c r="Q120" s="1" t="s">
        <v>49</v>
      </c>
      <c r="R120" s="1">
        <v>2024</v>
      </c>
      <c r="S120" s="2">
        <v>45181</v>
      </c>
      <c r="T120" s="1" t="s">
        <v>828</v>
      </c>
      <c r="U120" s="1">
        <v>2</v>
      </c>
      <c r="V120" s="1" t="s">
        <v>378</v>
      </c>
      <c r="W120" s="1" t="s">
        <v>388</v>
      </c>
      <c r="AC120" s="1" t="s">
        <v>50</v>
      </c>
      <c r="AD120" s="1" t="s">
        <v>160</v>
      </c>
      <c r="AE120" s="1" t="s">
        <v>369</v>
      </c>
      <c r="AF120" s="1" t="s">
        <v>161</v>
      </c>
      <c r="AG120">
        <v>58386</v>
      </c>
      <c r="AH120" s="1">
        <v>57771</v>
      </c>
      <c r="AI120" s="1" t="s">
        <v>140</v>
      </c>
      <c r="AJ120" s="1">
        <v>75725</v>
      </c>
      <c r="AK120" s="1">
        <v>45.479784899999999</v>
      </c>
      <c r="AL120" s="1">
        <v>9.1246560999999993</v>
      </c>
      <c r="AM120" s="1">
        <v>105</v>
      </c>
      <c r="AN120" s="1">
        <v>68</v>
      </c>
      <c r="AO120" s="1" t="s">
        <v>829</v>
      </c>
      <c r="AS120" s="1" t="s">
        <v>830</v>
      </c>
      <c r="AT120" s="1" t="s">
        <v>207</v>
      </c>
      <c r="AU120" s="1" t="s">
        <v>208</v>
      </c>
      <c r="AV120" s="1" t="s">
        <v>208</v>
      </c>
      <c r="AW120" s="1" t="s">
        <v>208</v>
      </c>
      <c r="AX120" s="1" t="s">
        <v>208</v>
      </c>
      <c r="AY120" s="1" t="s">
        <v>208</v>
      </c>
      <c r="AZ120" t="s">
        <v>1130</v>
      </c>
      <c r="BA120">
        <v>0</v>
      </c>
      <c r="BB120">
        <f t="shared" si="1"/>
        <v>1</v>
      </c>
    </row>
    <row r="121" spans="1:54" x14ac:dyDescent="0.35">
      <c r="A121">
        <v>2036294</v>
      </c>
      <c r="B121" t="s">
        <v>140</v>
      </c>
      <c r="C121" t="s">
        <v>124</v>
      </c>
      <c r="D121" t="s">
        <v>139</v>
      </c>
      <c r="E121" t="s">
        <v>123</v>
      </c>
      <c r="F121">
        <f>_xlfn.IFNA(VLOOKUP(D121,xg!C$2:N$25,12,FALSE),0)</f>
        <v>1</v>
      </c>
      <c r="G121">
        <f>_xlfn.IFNA(VLOOKUP(D121,odds!B$5:C$28,2,FALSE),0)</f>
        <v>1971</v>
      </c>
      <c r="H121">
        <f>_xlfn.IFNA(VLOOKUP(E121,xg!C$2:N$25,12,FALSE),0)</f>
        <v>0.3</v>
      </c>
      <c r="I121">
        <f>_xlfn.IFNA(VLOOKUP(E121,odds!B$5:C$28,2,FALSE),0)</f>
        <v>451</v>
      </c>
      <c r="J121">
        <v>1</v>
      </c>
      <c r="K121">
        <v>2</v>
      </c>
      <c r="N121">
        <v>1</v>
      </c>
      <c r="O121">
        <v>2</v>
      </c>
      <c r="P121" s="1" t="s">
        <v>123</v>
      </c>
      <c r="Q121" s="1" t="s">
        <v>49</v>
      </c>
      <c r="R121" s="1">
        <v>2024</v>
      </c>
      <c r="S121" s="2">
        <v>45008</v>
      </c>
      <c r="T121" s="1" t="s">
        <v>495</v>
      </c>
      <c r="U121" s="1">
        <v>1</v>
      </c>
      <c r="V121" s="1" t="s">
        <v>378</v>
      </c>
      <c r="W121" s="1" t="s">
        <v>368</v>
      </c>
      <c r="AC121" s="1" t="s">
        <v>50</v>
      </c>
      <c r="AD121" s="1" t="s">
        <v>160</v>
      </c>
      <c r="AE121" s="1" t="s">
        <v>369</v>
      </c>
      <c r="AF121" s="1" t="s">
        <v>161</v>
      </c>
      <c r="AG121">
        <v>44536</v>
      </c>
      <c r="AH121" s="1">
        <v>62425</v>
      </c>
      <c r="AI121" s="1" t="s">
        <v>140</v>
      </c>
      <c r="AJ121" s="1">
        <v>54726</v>
      </c>
      <c r="AK121" s="1">
        <v>40.828088899999997</v>
      </c>
      <c r="AL121" s="1">
        <v>14.192869399999999</v>
      </c>
      <c r="AM121" s="1">
        <v>105</v>
      </c>
      <c r="AN121" s="1">
        <v>68</v>
      </c>
      <c r="AO121" s="1" t="s">
        <v>510</v>
      </c>
      <c r="AR121" s="1" t="s">
        <v>511</v>
      </c>
      <c r="AS121" s="1" t="s">
        <v>512</v>
      </c>
      <c r="AT121" s="1" t="s">
        <v>173</v>
      </c>
      <c r="AU121" s="1" t="s">
        <v>174</v>
      </c>
      <c r="AV121" s="1" t="s">
        <v>174</v>
      </c>
      <c r="AW121" s="1" t="s">
        <v>174</v>
      </c>
      <c r="AX121" s="1" t="s">
        <v>174</v>
      </c>
      <c r="AY121" s="1" t="s">
        <v>174</v>
      </c>
      <c r="AZ121" t="s">
        <v>1130</v>
      </c>
      <c r="BA121">
        <v>0</v>
      </c>
      <c r="BB121">
        <f t="shared" si="1"/>
        <v>-1</v>
      </c>
    </row>
    <row r="122" spans="1:54" x14ac:dyDescent="0.35">
      <c r="A122">
        <v>2036489</v>
      </c>
      <c r="B122" t="s">
        <v>371</v>
      </c>
      <c r="C122" t="s">
        <v>265</v>
      </c>
      <c r="D122" t="s">
        <v>370</v>
      </c>
      <c r="E122" t="s">
        <v>264</v>
      </c>
      <c r="F122">
        <f>_xlfn.IFNA(VLOOKUP(D122,xg!C$2:N$25,12,FALSE),0)</f>
        <v>0</v>
      </c>
      <c r="G122">
        <f>_xlfn.IFNA(VLOOKUP(D122,odds!B$5:C$28,2,FALSE),0)</f>
        <v>0</v>
      </c>
      <c r="H122">
        <f>_xlfn.IFNA(VLOOKUP(E122,xg!C$2:N$25,12,FALSE),0)</f>
        <v>0</v>
      </c>
      <c r="I122">
        <f>_xlfn.IFNA(VLOOKUP(E122,odds!B$5:C$28,2,FALSE),0)</f>
        <v>0</v>
      </c>
      <c r="J122">
        <v>3</v>
      </c>
      <c r="K122">
        <v>1</v>
      </c>
      <c r="N122">
        <v>3</v>
      </c>
      <c r="O122">
        <v>1</v>
      </c>
      <c r="P122" s="1" t="s">
        <v>370</v>
      </c>
      <c r="Q122" s="1" t="s">
        <v>49</v>
      </c>
      <c r="R122" s="1">
        <v>2024</v>
      </c>
      <c r="S122" s="2">
        <v>45247</v>
      </c>
      <c r="T122" s="1" t="s">
        <v>1018</v>
      </c>
      <c r="U122" s="1">
        <v>6</v>
      </c>
      <c r="V122" s="1" t="s">
        <v>409</v>
      </c>
      <c r="W122" s="1" t="s">
        <v>392</v>
      </c>
      <c r="AC122" s="1" t="s">
        <v>50</v>
      </c>
      <c r="AD122" s="1" t="s">
        <v>160</v>
      </c>
      <c r="AE122" s="1" t="s">
        <v>369</v>
      </c>
      <c r="AF122" s="1" t="s">
        <v>161</v>
      </c>
      <c r="AG122">
        <v>30100</v>
      </c>
      <c r="AH122" s="1">
        <v>250000409</v>
      </c>
      <c r="AI122" s="1" t="s">
        <v>371</v>
      </c>
      <c r="AJ122" s="1">
        <v>29741</v>
      </c>
      <c r="AK122" s="1">
        <v>51.1083</v>
      </c>
      <c r="AL122" s="1">
        <v>71.402631</v>
      </c>
      <c r="AM122" s="1">
        <v>105</v>
      </c>
      <c r="AN122" s="1">
        <v>68</v>
      </c>
      <c r="AO122" s="1" t="s">
        <v>1019</v>
      </c>
      <c r="AS122" s="1" t="s">
        <v>1020</v>
      </c>
      <c r="AT122" s="1" t="s">
        <v>412</v>
      </c>
      <c r="AU122" s="1" t="s">
        <v>413</v>
      </c>
      <c r="AV122" s="1" t="s">
        <v>413</v>
      </c>
      <c r="AW122" s="1" t="s">
        <v>413</v>
      </c>
      <c r="AX122" s="1" t="s">
        <v>413</v>
      </c>
      <c r="AY122" s="1" t="s">
        <v>413</v>
      </c>
      <c r="AZ122" t="s">
        <v>1130</v>
      </c>
      <c r="BA122">
        <v>0</v>
      </c>
      <c r="BB122">
        <f t="shared" si="1"/>
        <v>2</v>
      </c>
    </row>
    <row r="123" spans="1:54" x14ac:dyDescent="0.35">
      <c r="A123">
        <v>2036328</v>
      </c>
      <c r="B123" t="s">
        <v>371</v>
      </c>
      <c r="C123" t="s">
        <v>98</v>
      </c>
      <c r="D123" t="s">
        <v>370</v>
      </c>
      <c r="E123" t="s">
        <v>97</v>
      </c>
      <c r="F123">
        <f>_xlfn.IFNA(VLOOKUP(D123,xg!C$2:N$25,12,FALSE),0)</f>
        <v>0</v>
      </c>
      <c r="G123">
        <f>_xlfn.IFNA(VLOOKUP(D123,odds!B$5:C$28,2,FALSE),0)</f>
        <v>0</v>
      </c>
      <c r="H123">
        <f>_xlfn.IFNA(VLOOKUP(E123,xg!C$2:N$25,12,FALSE),0)</f>
        <v>0.6</v>
      </c>
      <c r="I123">
        <f>_xlfn.IFNA(VLOOKUP(E123,odds!B$5:C$28,2,FALSE),0)</f>
        <v>5264</v>
      </c>
      <c r="J123">
        <v>3</v>
      </c>
      <c r="K123">
        <v>2</v>
      </c>
      <c r="N123">
        <v>3</v>
      </c>
      <c r="O123">
        <v>2</v>
      </c>
      <c r="P123" s="1" t="s">
        <v>370</v>
      </c>
      <c r="Q123" s="1" t="s">
        <v>49</v>
      </c>
      <c r="R123" s="1">
        <v>2024</v>
      </c>
      <c r="S123" s="2">
        <v>45011</v>
      </c>
      <c r="T123" s="1" t="s">
        <v>558</v>
      </c>
      <c r="U123" s="1">
        <v>6</v>
      </c>
      <c r="V123" s="1" t="s">
        <v>409</v>
      </c>
      <c r="W123" s="1" t="s">
        <v>374</v>
      </c>
      <c r="AC123" s="1" t="s">
        <v>50</v>
      </c>
      <c r="AD123" s="1" t="s">
        <v>160</v>
      </c>
      <c r="AE123" s="1" t="s">
        <v>369</v>
      </c>
      <c r="AF123" s="1" t="s">
        <v>161</v>
      </c>
      <c r="AG123">
        <v>28697</v>
      </c>
      <c r="AH123" s="1">
        <v>250000409</v>
      </c>
      <c r="AI123" s="1" t="s">
        <v>371</v>
      </c>
      <c r="AJ123" s="1">
        <v>29741</v>
      </c>
      <c r="AK123" s="1">
        <v>51.1083</v>
      </c>
      <c r="AL123" s="1">
        <v>71.402631</v>
      </c>
      <c r="AM123" s="1">
        <v>105</v>
      </c>
      <c r="AN123" s="1">
        <v>68</v>
      </c>
      <c r="AO123" s="1" t="s">
        <v>559</v>
      </c>
      <c r="AR123" s="1" t="s">
        <v>560</v>
      </c>
      <c r="AS123" s="1" t="s">
        <v>561</v>
      </c>
      <c r="AT123" s="1" t="s">
        <v>412</v>
      </c>
      <c r="AU123" s="1" t="s">
        <v>413</v>
      </c>
      <c r="AV123" s="1" t="s">
        <v>413</v>
      </c>
      <c r="AW123" s="1" t="s">
        <v>413</v>
      </c>
      <c r="AX123" s="1" t="s">
        <v>413</v>
      </c>
      <c r="AY123" s="1" t="s">
        <v>413</v>
      </c>
      <c r="AZ123" t="s">
        <v>1130</v>
      </c>
      <c r="BA123">
        <v>0</v>
      </c>
      <c r="BB123">
        <f t="shared" si="1"/>
        <v>1</v>
      </c>
    </row>
    <row r="124" spans="1:54" x14ac:dyDescent="0.35">
      <c r="A124">
        <v>2036420</v>
      </c>
      <c r="B124" t="s">
        <v>371</v>
      </c>
      <c r="C124" t="s">
        <v>126</v>
      </c>
      <c r="D124" t="s">
        <v>370</v>
      </c>
      <c r="E124" t="s">
        <v>125</v>
      </c>
      <c r="F124">
        <f>_xlfn.IFNA(VLOOKUP(D124,xg!C$2:N$25,12,FALSE),0)</f>
        <v>0</v>
      </c>
      <c r="G124">
        <f>_xlfn.IFNA(VLOOKUP(D124,odds!B$5:C$28,2,FALSE),0)</f>
        <v>0</v>
      </c>
      <c r="H124">
        <f>_xlfn.IFNA(VLOOKUP(E124,xg!C$2:N$25,12,FALSE),0)</f>
        <v>0</v>
      </c>
      <c r="I124">
        <f>_xlfn.IFNA(VLOOKUP(E124,odds!B$5:C$28,2,FALSE),0)</f>
        <v>0</v>
      </c>
      <c r="J124">
        <v>1</v>
      </c>
      <c r="K124">
        <v>0</v>
      </c>
      <c r="N124">
        <v>1</v>
      </c>
      <c r="O124">
        <v>0</v>
      </c>
      <c r="P124" s="1" t="s">
        <v>370</v>
      </c>
      <c r="Q124" s="1" t="s">
        <v>49</v>
      </c>
      <c r="R124" s="1">
        <v>2024</v>
      </c>
      <c r="S124" s="2">
        <v>45179</v>
      </c>
      <c r="T124" s="1" t="s">
        <v>793</v>
      </c>
      <c r="U124" s="1">
        <v>6</v>
      </c>
      <c r="V124" s="1" t="s">
        <v>409</v>
      </c>
      <c r="W124" s="1" t="s">
        <v>388</v>
      </c>
      <c r="AC124" s="1" t="s">
        <v>50</v>
      </c>
      <c r="AD124" s="1" t="s">
        <v>160</v>
      </c>
      <c r="AE124" s="1" t="s">
        <v>369</v>
      </c>
      <c r="AF124" s="1" t="s">
        <v>161</v>
      </c>
      <c r="AG124">
        <v>28458</v>
      </c>
      <c r="AH124" s="1">
        <v>250000409</v>
      </c>
      <c r="AI124" s="1" t="s">
        <v>371</v>
      </c>
      <c r="AJ124" s="1">
        <v>29741</v>
      </c>
      <c r="AK124" s="1">
        <v>51.1083</v>
      </c>
      <c r="AL124" s="1">
        <v>71.402631</v>
      </c>
      <c r="AM124" s="1">
        <v>105</v>
      </c>
      <c r="AN124" s="1">
        <v>68</v>
      </c>
      <c r="AO124" s="1" t="s">
        <v>794</v>
      </c>
      <c r="AS124" s="1" t="s">
        <v>795</v>
      </c>
      <c r="AT124" s="1" t="s">
        <v>412</v>
      </c>
      <c r="AU124" s="1" t="s">
        <v>413</v>
      </c>
      <c r="AV124" s="1" t="s">
        <v>413</v>
      </c>
      <c r="AW124" s="1" t="s">
        <v>413</v>
      </c>
      <c r="AX124" s="1" t="s">
        <v>413</v>
      </c>
      <c r="AY124" s="1" t="s">
        <v>413</v>
      </c>
      <c r="AZ124" t="s">
        <v>1130</v>
      </c>
      <c r="BA124">
        <v>0</v>
      </c>
      <c r="BB124">
        <f t="shared" si="1"/>
        <v>1</v>
      </c>
    </row>
    <row r="125" spans="1:54" x14ac:dyDescent="0.35">
      <c r="A125">
        <v>2036304</v>
      </c>
      <c r="B125" t="s">
        <v>371</v>
      </c>
      <c r="C125" t="s">
        <v>291</v>
      </c>
      <c r="D125" t="s">
        <v>370</v>
      </c>
      <c r="E125" t="s">
        <v>290</v>
      </c>
      <c r="F125">
        <f>_xlfn.IFNA(VLOOKUP(D125,xg!C$2:N$25,12,FALSE),0)</f>
        <v>0</v>
      </c>
      <c r="G125">
        <f>_xlfn.IFNA(VLOOKUP(D125,odds!B$5:C$28,2,FALSE),0)</f>
        <v>0</v>
      </c>
      <c r="H125">
        <f>_xlfn.IFNA(VLOOKUP(E125,xg!C$2:N$25,12,FALSE),0)</f>
        <v>-0.6</v>
      </c>
      <c r="I125">
        <f>_xlfn.IFNA(VLOOKUP(E125,odds!B$5:C$28,2,FALSE),0)</f>
        <v>18358</v>
      </c>
      <c r="J125">
        <v>1</v>
      </c>
      <c r="K125">
        <v>2</v>
      </c>
      <c r="N125">
        <v>1</v>
      </c>
      <c r="O125">
        <v>2</v>
      </c>
      <c r="P125" s="1" t="s">
        <v>290</v>
      </c>
      <c r="Q125" s="1" t="s">
        <v>49</v>
      </c>
      <c r="R125" s="1">
        <v>2024</v>
      </c>
      <c r="S125" s="2">
        <v>45008</v>
      </c>
      <c r="T125" s="1" t="s">
        <v>507</v>
      </c>
      <c r="U125" s="1">
        <v>6</v>
      </c>
      <c r="V125" s="1" t="s">
        <v>409</v>
      </c>
      <c r="W125" s="1" t="s">
        <v>368</v>
      </c>
      <c r="AC125" s="1" t="s">
        <v>50</v>
      </c>
      <c r="AD125" s="1" t="s">
        <v>160</v>
      </c>
      <c r="AE125" s="1" t="s">
        <v>369</v>
      </c>
      <c r="AF125" s="1" t="s">
        <v>161</v>
      </c>
      <c r="AG125">
        <v>27122</v>
      </c>
      <c r="AH125" s="1">
        <v>250000409</v>
      </c>
      <c r="AI125" s="1" t="s">
        <v>371</v>
      </c>
      <c r="AJ125" s="1">
        <v>29741</v>
      </c>
      <c r="AK125" s="1">
        <v>51.1083</v>
      </c>
      <c r="AL125" s="1">
        <v>71.402631</v>
      </c>
      <c r="AM125" s="1">
        <v>105</v>
      </c>
      <c r="AN125" s="1">
        <v>68</v>
      </c>
      <c r="AO125" s="1" t="s">
        <v>508</v>
      </c>
      <c r="AS125" s="1" t="s">
        <v>509</v>
      </c>
      <c r="AT125" s="1" t="s">
        <v>412</v>
      </c>
      <c r="AU125" s="1" t="s">
        <v>413</v>
      </c>
      <c r="AV125" s="1" t="s">
        <v>413</v>
      </c>
      <c r="AW125" s="1" t="s">
        <v>413</v>
      </c>
      <c r="AX125" s="1" t="s">
        <v>413</v>
      </c>
      <c r="AY125" s="1" t="s">
        <v>413</v>
      </c>
      <c r="AZ125" t="s">
        <v>1130</v>
      </c>
      <c r="BA125">
        <v>0</v>
      </c>
      <c r="BB125">
        <f t="shared" si="1"/>
        <v>-1</v>
      </c>
    </row>
    <row r="126" spans="1:54" x14ac:dyDescent="0.35">
      <c r="A126">
        <v>2036396</v>
      </c>
      <c r="B126" t="s">
        <v>371</v>
      </c>
      <c r="C126" t="s">
        <v>163</v>
      </c>
      <c r="D126" t="s">
        <v>370</v>
      </c>
      <c r="E126" t="s">
        <v>162</v>
      </c>
      <c r="F126">
        <f>_xlfn.IFNA(VLOOKUP(D126,xg!C$2:N$25,12,FALSE),0)</f>
        <v>0</v>
      </c>
      <c r="G126">
        <f>_xlfn.IFNA(VLOOKUP(D126,odds!B$5:C$28,2,FALSE),0)</f>
        <v>0</v>
      </c>
      <c r="H126">
        <f>_xlfn.IFNA(VLOOKUP(E126,xg!C$2:N$25,12,FALSE),0)</f>
        <v>0</v>
      </c>
      <c r="I126">
        <f>_xlfn.IFNA(VLOOKUP(E126,odds!B$5:C$28,2,FALSE),0)</f>
        <v>0</v>
      </c>
      <c r="J126">
        <v>0</v>
      </c>
      <c r="K126">
        <v>1</v>
      </c>
      <c r="N126">
        <v>0</v>
      </c>
      <c r="O126">
        <v>1</v>
      </c>
      <c r="P126" s="1" t="s">
        <v>162</v>
      </c>
      <c r="Q126" s="1" t="s">
        <v>49</v>
      </c>
      <c r="R126" s="1">
        <v>2024</v>
      </c>
      <c r="S126" s="2">
        <v>45176</v>
      </c>
      <c r="T126" s="1" t="s">
        <v>744</v>
      </c>
      <c r="U126" s="1">
        <v>6</v>
      </c>
      <c r="V126" s="1" t="s">
        <v>409</v>
      </c>
      <c r="W126" s="1" t="s">
        <v>387</v>
      </c>
      <c r="AC126" s="1" t="s">
        <v>50</v>
      </c>
      <c r="AD126" s="1" t="s">
        <v>160</v>
      </c>
      <c r="AE126" s="1" t="s">
        <v>369</v>
      </c>
      <c r="AF126" s="1" t="s">
        <v>161</v>
      </c>
      <c r="AG126">
        <v>30019</v>
      </c>
      <c r="AH126" s="1">
        <v>250000409</v>
      </c>
      <c r="AI126" s="1" t="s">
        <v>371</v>
      </c>
      <c r="AJ126" s="1">
        <v>29741</v>
      </c>
      <c r="AK126" s="1">
        <v>51.1083</v>
      </c>
      <c r="AL126" s="1">
        <v>71.402631</v>
      </c>
      <c r="AM126" s="1">
        <v>105</v>
      </c>
      <c r="AN126" s="1">
        <v>68</v>
      </c>
      <c r="AO126" s="1" t="s">
        <v>745</v>
      </c>
      <c r="AS126" s="1" t="s">
        <v>746</v>
      </c>
      <c r="AT126" s="1" t="s">
        <v>412</v>
      </c>
      <c r="AU126" s="1" t="s">
        <v>413</v>
      </c>
      <c r="AV126" s="1" t="s">
        <v>413</v>
      </c>
      <c r="AW126" s="1" t="s">
        <v>413</v>
      </c>
      <c r="AX126" s="1" t="s">
        <v>413</v>
      </c>
      <c r="AY126" s="1" t="s">
        <v>413</v>
      </c>
      <c r="AZ126" t="s">
        <v>1130</v>
      </c>
      <c r="BA126">
        <v>0</v>
      </c>
      <c r="BB126">
        <f t="shared" si="1"/>
        <v>-1</v>
      </c>
    </row>
    <row r="127" spans="1:54" x14ac:dyDescent="0.35">
      <c r="A127">
        <v>2036470</v>
      </c>
      <c r="B127" t="s">
        <v>471</v>
      </c>
      <c r="C127" t="s">
        <v>286</v>
      </c>
      <c r="D127" t="s">
        <v>470</v>
      </c>
      <c r="E127" t="s">
        <v>285</v>
      </c>
      <c r="F127">
        <f>_xlfn.IFNA(VLOOKUP(D127,xg!C$2:N$25,12,FALSE),0)</f>
        <v>0</v>
      </c>
      <c r="G127">
        <f>_xlfn.IFNA(VLOOKUP(D127,odds!B$5:C$28,2,FALSE),0)</f>
        <v>0</v>
      </c>
      <c r="H127">
        <f>_xlfn.IFNA(VLOOKUP(E127,xg!C$2:N$25,12,FALSE),0)</f>
        <v>0</v>
      </c>
      <c r="I127">
        <f>_xlfn.IFNA(VLOOKUP(E127,odds!B$5:C$28,2,FALSE),0)</f>
        <v>0</v>
      </c>
      <c r="J127">
        <v>1</v>
      </c>
      <c r="K127">
        <v>0</v>
      </c>
      <c r="N127">
        <v>1</v>
      </c>
      <c r="O127">
        <v>0</v>
      </c>
      <c r="P127" s="1" t="s">
        <v>470</v>
      </c>
      <c r="Q127" s="1" t="s">
        <v>49</v>
      </c>
      <c r="R127" s="1">
        <v>2024</v>
      </c>
      <c r="S127" s="2">
        <v>45242</v>
      </c>
      <c r="T127" s="1" t="s">
        <v>966</v>
      </c>
      <c r="U127" s="1">
        <v>1</v>
      </c>
      <c r="V127" s="1" t="s">
        <v>410</v>
      </c>
      <c r="W127" s="1" t="s">
        <v>390</v>
      </c>
      <c r="AC127" s="1" t="s">
        <v>50</v>
      </c>
      <c r="AD127" s="1" t="s">
        <v>160</v>
      </c>
      <c r="AE127" s="1" t="s">
        <v>369</v>
      </c>
      <c r="AF127" s="1" t="s">
        <v>161</v>
      </c>
      <c r="AG127">
        <v>5245</v>
      </c>
      <c r="AH127" s="1">
        <v>250003320</v>
      </c>
      <c r="AI127" s="1" t="s">
        <v>471</v>
      </c>
      <c r="AJ127" s="1">
        <v>12629</v>
      </c>
      <c r="AK127" s="1">
        <v>42.663110000000003</v>
      </c>
      <c r="AL127" s="1">
        <v>21.157107</v>
      </c>
      <c r="AM127" s="1">
        <v>105</v>
      </c>
      <c r="AN127" s="1">
        <v>68</v>
      </c>
      <c r="AO127" s="1" t="s">
        <v>967</v>
      </c>
      <c r="AR127" s="1" t="s">
        <v>968</v>
      </c>
      <c r="AS127" s="1" t="s">
        <v>969</v>
      </c>
      <c r="AT127" s="1" t="s">
        <v>472</v>
      </c>
      <c r="AU127" s="1" t="s">
        <v>473</v>
      </c>
      <c r="AV127" s="1" t="s">
        <v>473</v>
      </c>
      <c r="AW127" s="1" t="s">
        <v>473</v>
      </c>
      <c r="AX127" s="1" t="s">
        <v>473</v>
      </c>
      <c r="AY127" s="1" t="s">
        <v>473</v>
      </c>
      <c r="AZ127" t="s">
        <v>1130</v>
      </c>
      <c r="BA127">
        <v>0</v>
      </c>
      <c r="BB127">
        <f t="shared" si="1"/>
        <v>1</v>
      </c>
    </row>
    <row r="128" spans="1:54" x14ac:dyDescent="0.35">
      <c r="A128">
        <v>2036332</v>
      </c>
      <c r="B128" t="s">
        <v>471</v>
      </c>
      <c r="C128" t="s">
        <v>327</v>
      </c>
      <c r="D128" t="s">
        <v>470</v>
      </c>
      <c r="E128" t="s">
        <v>326</v>
      </c>
      <c r="F128">
        <f>_xlfn.IFNA(VLOOKUP(D128,xg!C$2:N$25,12,FALSE),0)</f>
        <v>0</v>
      </c>
      <c r="G128">
        <f>_xlfn.IFNA(VLOOKUP(D128,odds!B$5:C$28,2,FALSE),0)</f>
        <v>0</v>
      </c>
      <c r="H128">
        <f>_xlfn.IFNA(VLOOKUP(E128,xg!C$2:N$25,12,FALSE),0)</f>
        <v>0</v>
      </c>
      <c r="I128">
        <f>_xlfn.IFNA(VLOOKUP(E128,odds!B$5:C$28,2,FALSE),0)</f>
        <v>0</v>
      </c>
      <c r="J128">
        <v>1</v>
      </c>
      <c r="K128">
        <v>1</v>
      </c>
      <c r="N128">
        <v>1</v>
      </c>
      <c r="O128">
        <v>1</v>
      </c>
      <c r="Q128" s="1" t="s">
        <v>67</v>
      </c>
      <c r="R128" s="1">
        <v>2024</v>
      </c>
      <c r="S128" s="2">
        <v>45013</v>
      </c>
      <c r="T128" s="1" t="s">
        <v>598</v>
      </c>
      <c r="U128" s="1">
        <v>2</v>
      </c>
      <c r="V128" s="1" t="s">
        <v>410</v>
      </c>
      <c r="W128" s="1" t="s">
        <v>374</v>
      </c>
      <c r="AC128" s="1" t="s">
        <v>50</v>
      </c>
      <c r="AD128" s="1" t="s">
        <v>160</v>
      </c>
      <c r="AE128" s="1" t="s">
        <v>369</v>
      </c>
      <c r="AF128" s="1" t="s">
        <v>161</v>
      </c>
      <c r="AG128">
        <v>12600</v>
      </c>
      <c r="AH128" s="1">
        <v>250003320</v>
      </c>
      <c r="AI128" s="1" t="s">
        <v>471</v>
      </c>
      <c r="AJ128" s="1">
        <v>12629</v>
      </c>
      <c r="AK128" s="1">
        <v>42.663110000000003</v>
      </c>
      <c r="AL128" s="1">
        <v>21.157107</v>
      </c>
      <c r="AM128" s="1">
        <v>105</v>
      </c>
      <c r="AN128" s="1">
        <v>68</v>
      </c>
      <c r="AO128" s="1" t="s">
        <v>619</v>
      </c>
      <c r="AS128" s="1" t="s">
        <v>620</v>
      </c>
      <c r="AT128" s="1" t="s">
        <v>472</v>
      </c>
      <c r="AU128" s="1" t="s">
        <v>473</v>
      </c>
      <c r="AV128" s="1" t="s">
        <v>473</v>
      </c>
      <c r="AW128" s="1" t="s">
        <v>473</v>
      </c>
      <c r="AX128" s="1" t="s">
        <v>473</v>
      </c>
      <c r="AY128" s="1" t="s">
        <v>473</v>
      </c>
      <c r="AZ128" t="s">
        <v>1130</v>
      </c>
      <c r="BA128">
        <v>0</v>
      </c>
      <c r="BB128">
        <f t="shared" si="1"/>
        <v>0</v>
      </c>
    </row>
    <row r="129" spans="1:54" x14ac:dyDescent="0.35">
      <c r="A129">
        <v>2036355</v>
      </c>
      <c r="B129" t="s">
        <v>471</v>
      </c>
      <c r="C129" t="s">
        <v>64</v>
      </c>
      <c r="D129" t="s">
        <v>470</v>
      </c>
      <c r="E129" t="s">
        <v>62</v>
      </c>
      <c r="F129">
        <f>_xlfn.IFNA(VLOOKUP(D129,xg!C$2:N$25,12,FALSE),0)</f>
        <v>0</v>
      </c>
      <c r="G129">
        <f>_xlfn.IFNA(VLOOKUP(D129,odds!B$5:C$28,2,FALSE),0)</f>
        <v>0</v>
      </c>
      <c r="H129">
        <f>_xlfn.IFNA(VLOOKUP(E129,xg!C$2:N$25,12,FALSE),0)</f>
        <v>0.3</v>
      </c>
      <c r="I129">
        <f>_xlfn.IFNA(VLOOKUP(E129,odds!B$5:C$28,2,FALSE),0)</f>
        <v>12509</v>
      </c>
      <c r="J129">
        <v>0</v>
      </c>
      <c r="K129">
        <v>0</v>
      </c>
      <c r="N129">
        <v>0</v>
      </c>
      <c r="O129">
        <v>0</v>
      </c>
      <c r="Q129" s="1" t="s">
        <v>67</v>
      </c>
      <c r="R129" s="1">
        <v>2024</v>
      </c>
      <c r="S129" s="2">
        <v>45093</v>
      </c>
      <c r="T129" s="1" t="s">
        <v>621</v>
      </c>
      <c r="U129" s="1">
        <v>2</v>
      </c>
      <c r="V129" s="1" t="s">
        <v>410</v>
      </c>
      <c r="W129" s="1" t="s">
        <v>381</v>
      </c>
      <c r="AC129" s="1" t="s">
        <v>50</v>
      </c>
      <c r="AD129" s="1" t="s">
        <v>160</v>
      </c>
      <c r="AE129" s="1" t="s">
        <v>369</v>
      </c>
      <c r="AF129" s="1" t="s">
        <v>161</v>
      </c>
      <c r="AG129">
        <v>11000</v>
      </c>
      <c r="AH129" s="1">
        <v>250003320</v>
      </c>
      <c r="AI129" s="1" t="s">
        <v>471</v>
      </c>
      <c r="AJ129" s="1">
        <v>12629</v>
      </c>
      <c r="AK129" s="1">
        <v>42.663110000000003</v>
      </c>
      <c r="AL129" s="1">
        <v>21.157107</v>
      </c>
      <c r="AM129" s="1">
        <v>105</v>
      </c>
      <c r="AN129" s="1">
        <v>68</v>
      </c>
      <c r="AS129" s="1" t="s">
        <v>628</v>
      </c>
      <c r="AT129" s="1" t="s">
        <v>472</v>
      </c>
      <c r="AU129" s="1" t="s">
        <v>473</v>
      </c>
      <c r="AV129" s="1" t="s">
        <v>473</v>
      </c>
      <c r="AW129" s="1" t="s">
        <v>473</v>
      </c>
      <c r="AX129" s="1" t="s">
        <v>473</v>
      </c>
      <c r="AY129" s="1" t="s">
        <v>473</v>
      </c>
      <c r="AZ129" t="s">
        <v>1130</v>
      </c>
      <c r="BA129">
        <v>0</v>
      </c>
      <c r="BB129">
        <f t="shared" si="1"/>
        <v>0</v>
      </c>
    </row>
    <row r="130" spans="1:54" x14ac:dyDescent="0.35">
      <c r="A130">
        <v>2036401</v>
      </c>
      <c r="B130" t="s">
        <v>471</v>
      </c>
      <c r="C130" t="s">
        <v>134</v>
      </c>
      <c r="D130" t="s">
        <v>470</v>
      </c>
      <c r="E130" t="s">
        <v>132</v>
      </c>
      <c r="F130">
        <f>_xlfn.IFNA(VLOOKUP(D130,xg!C$2:N$25,12,FALSE),0)</f>
        <v>0</v>
      </c>
      <c r="G130">
        <f>_xlfn.IFNA(VLOOKUP(D130,odds!B$5:C$28,2,FALSE),0)</f>
        <v>0</v>
      </c>
      <c r="H130">
        <f>_xlfn.IFNA(VLOOKUP(E130,xg!C$2:N$25,12,FALSE),0)</f>
        <v>1.4</v>
      </c>
      <c r="I130">
        <f>_xlfn.IFNA(VLOOKUP(E130,odds!B$5:C$28,2,FALSE),0)</f>
        <v>4995</v>
      </c>
      <c r="J130">
        <v>2</v>
      </c>
      <c r="K130">
        <v>2</v>
      </c>
      <c r="N130">
        <v>2</v>
      </c>
      <c r="O130">
        <v>2</v>
      </c>
      <c r="Q130" s="1" t="s">
        <v>67</v>
      </c>
      <c r="R130" s="1">
        <v>2024</v>
      </c>
      <c r="S130" s="2">
        <v>45178</v>
      </c>
      <c r="T130" s="1" t="s">
        <v>775</v>
      </c>
      <c r="U130" s="1">
        <v>2</v>
      </c>
      <c r="V130" s="1" t="s">
        <v>410</v>
      </c>
      <c r="W130" s="1" t="s">
        <v>387</v>
      </c>
      <c r="X130" s="1">
        <v>47</v>
      </c>
      <c r="Y130" s="1" t="s">
        <v>406</v>
      </c>
      <c r="Z130" s="1">
        <v>19</v>
      </c>
      <c r="AA130" s="1" t="s">
        <v>407</v>
      </c>
      <c r="AB130" s="1">
        <v>19</v>
      </c>
      <c r="AC130" s="1" t="s">
        <v>50</v>
      </c>
      <c r="AD130" s="1" t="s">
        <v>160</v>
      </c>
      <c r="AE130" s="1" t="s">
        <v>369</v>
      </c>
      <c r="AF130" s="1" t="s">
        <v>161</v>
      </c>
      <c r="AG130">
        <v>12700</v>
      </c>
      <c r="AH130" s="1">
        <v>250003320</v>
      </c>
      <c r="AI130" s="1" t="s">
        <v>471</v>
      </c>
      <c r="AJ130" s="1">
        <v>12629</v>
      </c>
      <c r="AK130" s="1">
        <v>42.663110000000003</v>
      </c>
      <c r="AL130" s="1">
        <v>21.157107</v>
      </c>
      <c r="AM130" s="1">
        <v>105</v>
      </c>
      <c r="AN130" s="1">
        <v>68</v>
      </c>
      <c r="AO130" s="1" t="s">
        <v>776</v>
      </c>
      <c r="AS130" s="1" t="s">
        <v>777</v>
      </c>
      <c r="AT130" s="1" t="s">
        <v>472</v>
      </c>
      <c r="AU130" s="1" t="s">
        <v>473</v>
      </c>
      <c r="AV130" s="1" t="s">
        <v>473</v>
      </c>
      <c r="AW130" s="1" t="s">
        <v>473</v>
      </c>
      <c r="AX130" s="1" t="s">
        <v>473</v>
      </c>
      <c r="AY130" s="1" t="s">
        <v>473</v>
      </c>
      <c r="AZ130" t="s">
        <v>1130</v>
      </c>
      <c r="BA130">
        <v>0</v>
      </c>
      <c r="BB130">
        <f t="shared" ref="BB130:BB193" si="2">J130-K130</f>
        <v>0</v>
      </c>
    </row>
    <row r="131" spans="1:54" x14ac:dyDescent="0.35">
      <c r="A131">
        <v>2036516</v>
      </c>
      <c r="B131" t="s">
        <v>471</v>
      </c>
      <c r="C131" t="s">
        <v>294</v>
      </c>
      <c r="D131" t="s">
        <v>470</v>
      </c>
      <c r="E131" t="s">
        <v>293</v>
      </c>
      <c r="F131">
        <f>_xlfn.IFNA(VLOOKUP(D131,xg!C$2:N$25,12,FALSE),0)</f>
        <v>0</v>
      </c>
      <c r="G131">
        <f>_xlfn.IFNA(VLOOKUP(D131,odds!B$5:C$28,2,FALSE),0)</f>
        <v>0</v>
      </c>
      <c r="H131">
        <f>_xlfn.IFNA(VLOOKUP(E131,xg!C$2:N$25,12,FALSE),0)</f>
        <v>0</v>
      </c>
      <c r="I131">
        <f>_xlfn.IFNA(VLOOKUP(E131,odds!B$5:C$28,2,FALSE),0)</f>
        <v>0</v>
      </c>
      <c r="J131">
        <v>0</v>
      </c>
      <c r="K131">
        <v>1</v>
      </c>
      <c r="N131">
        <v>0</v>
      </c>
      <c r="O131">
        <v>1</v>
      </c>
      <c r="P131" s="1" t="s">
        <v>293</v>
      </c>
      <c r="Q131" s="1" t="s">
        <v>49</v>
      </c>
      <c r="R131" s="1">
        <v>2024</v>
      </c>
      <c r="S131" s="2">
        <v>45251</v>
      </c>
      <c r="T131" s="1" t="s">
        <v>1086</v>
      </c>
      <c r="U131" s="1">
        <v>1</v>
      </c>
      <c r="V131" s="1" t="s">
        <v>410</v>
      </c>
      <c r="W131" s="1" t="s">
        <v>396</v>
      </c>
      <c r="AC131" s="1" t="s">
        <v>50</v>
      </c>
      <c r="AD131" s="1" t="s">
        <v>160</v>
      </c>
      <c r="AE131" s="1" t="s">
        <v>369</v>
      </c>
      <c r="AF131" s="1" t="s">
        <v>161</v>
      </c>
      <c r="AG131">
        <v>5026</v>
      </c>
      <c r="AH131" s="1">
        <v>250003320</v>
      </c>
      <c r="AI131" s="1" t="s">
        <v>471</v>
      </c>
      <c r="AJ131" s="1">
        <v>12629</v>
      </c>
      <c r="AK131" s="1">
        <v>42.663110000000003</v>
      </c>
      <c r="AL131" s="1">
        <v>21.157107</v>
      </c>
      <c r="AM131" s="1">
        <v>105</v>
      </c>
      <c r="AN131" s="1">
        <v>68</v>
      </c>
      <c r="AO131" s="1" t="s">
        <v>1087</v>
      </c>
      <c r="AS131" s="1" t="s">
        <v>1088</v>
      </c>
      <c r="AT131" s="1" t="s">
        <v>472</v>
      </c>
      <c r="AU131" s="1" t="s">
        <v>473</v>
      </c>
      <c r="AV131" s="1" t="s">
        <v>473</v>
      </c>
      <c r="AW131" s="1" t="s">
        <v>473</v>
      </c>
      <c r="AX131" s="1" t="s">
        <v>473</v>
      </c>
      <c r="AY131" s="1" t="s">
        <v>473</v>
      </c>
      <c r="AZ131" t="s">
        <v>1130</v>
      </c>
      <c r="BA131">
        <v>0</v>
      </c>
      <c r="BB131">
        <f t="shared" si="2"/>
        <v>-1</v>
      </c>
    </row>
    <row r="132" spans="1:54" x14ac:dyDescent="0.35">
      <c r="A132">
        <v>2036381</v>
      </c>
      <c r="B132" t="s">
        <v>280</v>
      </c>
      <c r="C132" t="s">
        <v>74</v>
      </c>
      <c r="D132" t="s">
        <v>279</v>
      </c>
      <c r="E132" t="s">
        <v>289</v>
      </c>
      <c r="F132">
        <f>_xlfn.IFNA(VLOOKUP(D132,xg!C$2:N$25,12,FALSE),0)</f>
        <v>0</v>
      </c>
      <c r="G132">
        <f>_xlfn.IFNA(VLOOKUP(D132,odds!B$5:C$28,2,FALSE),0)</f>
        <v>0</v>
      </c>
      <c r="H132">
        <f>_xlfn.IFNA(VLOOKUP(E132,xg!C$2:N$25,12,FALSE),0)</f>
        <v>-1.1000000000000001</v>
      </c>
      <c r="I132">
        <f>_xlfn.IFNA(VLOOKUP(E132,odds!B$5:C$28,2,FALSE),0)</f>
        <v>15850</v>
      </c>
      <c r="J132">
        <v>0</v>
      </c>
      <c r="K132">
        <v>1</v>
      </c>
      <c r="N132">
        <v>0</v>
      </c>
      <c r="O132">
        <v>1</v>
      </c>
      <c r="P132" s="1" t="s">
        <v>289</v>
      </c>
      <c r="Q132" s="1" t="s">
        <v>49</v>
      </c>
      <c r="R132" s="1">
        <v>2024</v>
      </c>
      <c r="S132" s="2">
        <v>45097</v>
      </c>
      <c r="T132" s="1" t="s">
        <v>710</v>
      </c>
      <c r="U132" s="1">
        <v>2</v>
      </c>
      <c r="V132" s="1" t="s">
        <v>464</v>
      </c>
      <c r="W132" s="1" t="s">
        <v>386</v>
      </c>
      <c r="AC132" s="1" t="s">
        <v>50</v>
      </c>
      <c r="AD132" s="1" t="s">
        <v>160</v>
      </c>
      <c r="AE132" s="1" t="s">
        <v>369</v>
      </c>
      <c r="AF132" s="1" t="s">
        <v>161</v>
      </c>
      <c r="AG132">
        <v>2316</v>
      </c>
      <c r="AH132" s="1">
        <v>70078</v>
      </c>
      <c r="AI132" s="1" t="s">
        <v>280</v>
      </c>
      <c r="AJ132" s="1">
        <v>5749</v>
      </c>
      <c r="AK132" s="1">
        <v>47.140081000000002</v>
      </c>
      <c r="AL132" s="1">
        <v>9.5102550000000008</v>
      </c>
      <c r="AM132" s="1">
        <v>105</v>
      </c>
      <c r="AN132" s="1">
        <v>68</v>
      </c>
      <c r="AO132" s="1" t="s">
        <v>711</v>
      </c>
      <c r="AS132" s="1" t="s">
        <v>712</v>
      </c>
      <c r="AT132" s="1" t="s">
        <v>330</v>
      </c>
      <c r="AU132" s="1" t="s">
        <v>331</v>
      </c>
      <c r="AV132" s="1" t="s">
        <v>331</v>
      </c>
      <c r="AW132" s="1" t="s">
        <v>331</v>
      </c>
      <c r="AX132" s="1" t="s">
        <v>331</v>
      </c>
      <c r="AY132" s="1" t="s">
        <v>331</v>
      </c>
      <c r="AZ132" t="s">
        <v>1130</v>
      </c>
      <c r="BA132">
        <v>0</v>
      </c>
      <c r="BB132">
        <f t="shared" si="2"/>
        <v>-1</v>
      </c>
    </row>
    <row r="133" spans="1:54" x14ac:dyDescent="0.35">
      <c r="A133">
        <v>2036519</v>
      </c>
      <c r="B133" t="s">
        <v>280</v>
      </c>
      <c r="C133" t="s">
        <v>154</v>
      </c>
      <c r="D133" t="s">
        <v>279</v>
      </c>
      <c r="E133" t="s">
        <v>153</v>
      </c>
      <c r="F133">
        <f>_xlfn.IFNA(VLOOKUP(D133,xg!C$2:N$25,12,FALSE),0)</f>
        <v>0</v>
      </c>
      <c r="G133">
        <f>_xlfn.IFNA(VLOOKUP(D133,odds!B$5:C$28,2,FALSE),0)</f>
        <v>0</v>
      </c>
      <c r="H133">
        <f>_xlfn.IFNA(VLOOKUP(E133,xg!C$2:N$25,12,FALSE),0)</f>
        <v>0</v>
      </c>
      <c r="I133">
        <f>_xlfn.IFNA(VLOOKUP(E133,odds!B$5:C$28,2,FALSE),0)</f>
        <v>0</v>
      </c>
      <c r="J133">
        <v>0</v>
      </c>
      <c r="K133">
        <v>1</v>
      </c>
      <c r="N133">
        <v>0</v>
      </c>
      <c r="O133">
        <v>1</v>
      </c>
      <c r="P133" s="1" t="s">
        <v>153</v>
      </c>
      <c r="Q133" s="1" t="s">
        <v>49</v>
      </c>
      <c r="R133" s="1">
        <v>2024</v>
      </c>
      <c r="S133" s="2">
        <v>45249</v>
      </c>
      <c r="T133" s="1" t="s">
        <v>1043</v>
      </c>
      <c r="U133" s="1">
        <v>1</v>
      </c>
      <c r="V133" s="1" t="s">
        <v>464</v>
      </c>
      <c r="W133" s="1" t="s">
        <v>396</v>
      </c>
      <c r="AC133" s="1" t="s">
        <v>50</v>
      </c>
      <c r="AD133" s="1" t="s">
        <v>160</v>
      </c>
      <c r="AE133" s="1" t="s">
        <v>369</v>
      </c>
      <c r="AF133" s="1" t="s">
        <v>161</v>
      </c>
      <c r="AG133">
        <v>2241</v>
      </c>
      <c r="AH133" s="1">
        <v>70078</v>
      </c>
      <c r="AI133" s="1" t="s">
        <v>280</v>
      </c>
      <c r="AJ133" s="1">
        <v>5749</v>
      </c>
      <c r="AK133" s="1">
        <v>47.140081000000002</v>
      </c>
      <c r="AL133" s="1">
        <v>9.5102550000000008</v>
      </c>
      <c r="AM133" s="1">
        <v>105</v>
      </c>
      <c r="AN133" s="1">
        <v>68</v>
      </c>
      <c r="AO133" s="1" t="s">
        <v>1044</v>
      </c>
      <c r="AR133" s="1" t="s">
        <v>1045</v>
      </c>
      <c r="AS133" s="1" t="s">
        <v>1046</v>
      </c>
      <c r="AT133" s="1" t="s">
        <v>330</v>
      </c>
      <c r="AU133" s="1" t="s">
        <v>331</v>
      </c>
      <c r="AV133" s="1" t="s">
        <v>331</v>
      </c>
      <c r="AW133" s="1" t="s">
        <v>331</v>
      </c>
      <c r="AX133" s="1" t="s">
        <v>331</v>
      </c>
      <c r="AY133" s="1" t="s">
        <v>331</v>
      </c>
      <c r="AZ133" t="s">
        <v>1130</v>
      </c>
      <c r="BA133">
        <v>0</v>
      </c>
      <c r="BB133">
        <f t="shared" si="2"/>
        <v>-1</v>
      </c>
    </row>
    <row r="134" spans="1:54" x14ac:dyDescent="0.35">
      <c r="A134">
        <v>2036450</v>
      </c>
      <c r="B134" t="s">
        <v>280</v>
      </c>
      <c r="C134" t="s">
        <v>258</v>
      </c>
      <c r="D134" t="s">
        <v>279</v>
      </c>
      <c r="E134" t="s">
        <v>325</v>
      </c>
      <c r="F134">
        <f>_xlfn.IFNA(VLOOKUP(D134,xg!C$2:N$25,12,FALSE),0)</f>
        <v>0</v>
      </c>
      <c r="G134">
        <f>_xlfn.IFNA(VLOOKUP(D134,odds!B$5:C$28,2,FALSE),0)</f>
        <v>0</v>
      </c>
      <c r="H134">
        <f>_xlfn.IFNA(VLOOKUP(E134,xg!C$2:N$25,12,FALSE),0)</f>
        <v>0</v>
      </c>
      <c r="I134">
        <f>_xlfn.IFNA(VLOOKUP(E134,odds!B$5:C$28,2,FALSE),0)</f>
        <v>0</v>
      </c>
      <c r="J134">
        <v>0</v>
      </c>
      <c r="K134">
        <v>2</v>
      </c>
      <c r="N134">
        <v>0</v>
      </c>
      <c r="O134">
        <v>2</v>
      </c>
      <c r="P134" s="1" t="s">
        <v>325</v>
      </c>
      <c r="Q134" s="1" t="s">
        <v>49</v>
      </c>
      <c r="R134" s="1">
        <v>2024</v>
      </c>
      <c r="S134" s="2">
        <v>45212</v>
      </c>
      <c r="T134" s="1" t="s">
        <v>874</v>
      </c>
      <c r="U134" s="1">
        <v>2</v>
      </c>
      <c r="V134" s="1" t="s">
        <v>464</v>
      </c>
      <c r="W134" s="1" t="s">
        <v>389</v>
      </c>
      <c r="AC134" s="1" t="s">
        <v>50</v>
      </c>
      <c r="AD134" s="1" t="s">
        <v>160</v>
      </c>
      <c r="AE134" s="1" t="s">
        <v>369</v>
      </c>
      <c r="AF134" s="1" t="s">
        <v>161</v>
      </c>
      <c r="AG134">
        <v>5874</v>
      </c>
      <c r="AH134" s="1">
        <v>70078</v>
      </c>
      <c r="AI134" s="1" t="s">
        <v>280</v>
      </c>
      <c r="AJ134" s="1">
        <v>5749</v>
      </c>
      <c r="AK134" s="1">
        <v>47.140081000000002</v>
      </c>
      <c r="AL134" s="1">
        <v>9.5102550000000008</v>
      </c>
      <c r="AM134" s="1">
        <v>105</v>
      </c>
      <c r="AN134" s="1">
        <v>68</v>
      </c>
      <c r="AO134" s="1" t="s">
        <v>877</v>
      </c>
      <c r="AS134" s="1" t="s">
        <v>878</v>
      </c>
      <c r="AT134" s="1" t="s">
        <v>330</v>
      </c>
      <c r="AU134" s="1" t="s">
        <v>331</v>
      </c>
      <c r="AV134" s="1" t="s">
        <v>331</v>
      </c>
      <c r="AW134" s="1" t="s">
        <v>331</v>
      </c>
      <c r="AX134" s="1" t="s">
        <v>331</v>
      </c>
      <c r="AY134" s="1" t="s">
        <v>331</v>
      </c>
      <c r="AZ134" t="s">
        <v>1130</v>
      </c>
      <c r="BA134">
        <v>0</v>
      </c>
      <c r="BB134">
        <f t="shared" si="2"/>
        <v>-2</v>
      </c>
    </row>
    <row r="135" spans="1:54" x14ac:dyDescent="0.35">
      <c r="A135">
        <v>2036496</v>
      </c>
      <c r="B135" t="s">
        <v>280</v>
      </c>
      <c r="C135" t="s">
        <v>87</v>
      </c>
      <c r="D135" t="s">
        <v>279</v>
      </c>
      <c r="E135" t="s">
        <v>86</v>
      </c>
      <c r="F135">
        <f>_xlfn.IFNA(VLOOKUP(D135,xg!C$2:N$25,12,FALSE),0)</f>
        <v>0</v>
      </c>
      <c r="G135">
        <f>_xlfn.IFNA(VLOOKUP(D135,odds!B$5:C$28,2,FALSE),0)</f>
        <v>0</v>
      </c>
      <c r="H135">
        <f>_xlfn.IFNA(VLOOKUP(E135,xg!C$2:N$25,12,FALSE),0)</f>
        <v>1.4</v>
      </c>
      <c r="I135">
        <f>_xlfn.IFNA(VLOOKUP(E135,odds!B$5:C$28,2,FALSE),0)</f>
        <v>601</v>
      </c>
      <c r="J135">
        <v>0</v>
      </c>
      <c r="K135">
        <v>2</v>
      </c>
      <c r="N135">
        <v>0</v>
      </c>
      <c r="O135">
        <v>2</v>
      </c>
      <c r="P135" s="1" t="s">
        <v>86</v>
      </c>
      <c r="Q135" s="1" t="s">
        <v>49</v>
      </c>
      <c r="R135" s="1">
        <v>2024</v>
      </c>
      <c r="S135" s="2">
        <v>45246</v>
      </c>
      <c r="T135" s="1" t="s">
        <v>977</v>
      </c>
      <c r="U135" s="1">
        <v>1</v>
      </c>
      <c r="V135" s="1" t="s">
        <v>464</v>
      </c>
      <c r="W135" s="1" t="s">
        <v>392</v>
      </c>
      <c r="AC135" s="1" t="s">
        <v>50</v>
      </c>
      <c r="AD135" s="1" t="s">
        <v>160</v>
      </c>
      <c r="AE135" s="1" t="s">
        <v>369</v>
      </c>
      <c r="AF135" s="1" t="s">
        <v>161</v>
      </c>
      <c r="AG135">
        <v>5749</v>
      </c>
      <c r="AH135" s="1">
        <v>70078</v>
      </c>
      <c r="AI135" s="1" t="s">
        <v>280</v>
      </c>
      <c r="AJ135" s="1">
        <v>5749</v>
      </c>
      <c r="AK135" s="1">
        <v>47.140081000000002</v>
      </c>
      <c r="AL135" s="1">
        <v>9.5102550000000008</v>
      </c>
      <c r="AM135" s="1">
        <v>105</v>
      </c>
      <c r="AN135" s="1">
        <v>68</v>
      </c>
      <c r="AO135" s="1" t="s">
        <v>978</v>
      </c>
      <c r="AS135" s="1" t="s">
        <v>979</v>
      </c>
      <c r="AT135" s="1" t="s">
        <v>330</v>
      </c>
      <c r="AU135" s="1" t="s">
        <v>331</v>
      </c>
      <c r="AV135" s="1" t="s">
        <v>331</v>
      </c>
      <c r="AW135" s="1" t="s">
        <v>331</v>
      </c>
      <c r="AX135" s="1" t="s">
        <v>331</v>
      </c>
      <c r="AY135" s="1" t="s">
        <v>331</v>
      </c>
      <c r="AZ135" t="s">
        <v>1130</v>
      </c>
      <c r="BA135">
        <v>0</v>
      </c>
      <c r="BB135">
        <f t="shared" si="2"/>
        <v>-2</v>
      </c>
    </row>
    <row r="136" spans="1:54" x14ac:dyDescent="0.35">
      <c r="A136">
        <v>2036333</v>
      </c>
      <c r="B136" t="s">
        <v>280</v>
      </c>
      <c r="C136" t="s">
        <v>120</v>
      </c>
      <c r="D136" t="s">
        <v>279</v>
      </c>
      <c r="E136" t="s">
        <v>119</v>
      </c>
      <c r="F136">
        <f>_xlfn.IFNA(VLOOKUP(D136,xg!C$2:N$25,12,FALSE),0)</f>
        <v>0</v>
      </c>
      <c r="G136">
        <f>_xlfn.IFNA(VLOOKUP(D136,odds!B$5:C$28,2,FALSE),0)</f>
        <v>0</v>
      </c>
      <c r="H136">
        <f>_xlfn.IFNA(VLOOKUP(E136,xg!C$2:N$25,12,FALSE),0)</f>
        <v>0</v>
      </c>
      <c r="I136">
        <f>_xlfn.IFNA(VLOOKUP(E136,odds!B$5:C$28,2,FALSE),0)</f>
        <v>0</v>
      </c>
      <c r="J136">
        <v>0</v>
      </c>
      <c r="K136">
        <v>7</v>
      </c>
      <c r="N136">
        <v>0</v>
      </c>
      <c r="O136">
        <v>7</v>
      </c>
      <c r="P136" s="1" t="s">
        <v>119</v>
      </c>
      <c r="Q136" s="1" t="s">
        <v>49</v>
      </c>
      <c r="R136" s="1">
        <v>2024</v>
      </c>
      <c r="S136" s="2">
        <v>45011</v>
      </c>
      <c r="T136" s="1" t="s">
        <v>562</v>
      </c>
      <c r="U136" s="1">
        <v>2</v>
      </c>
      <c r="V136" s="1" t="s">
        <v>464</v>
      </c>
      <c r="W136" s="1" t="s">
        <v>374</v>
      </c>
      <c r="AC136" s="1" t="s">
        <v>50</v>
      </c>
      <c r="AD136" s="1" t="s">
        <v>160</v>
      </c>
      <c r="AE136" s="1" t="s">
        <v>369</v>
      </c>
      <c r="AF136" s="1" t="s">
        <v>161</v>
      </c>
      <c r="AG136">
        <v>1692</v>
      </c>
      <c r="AH136" s="1">
        <v>70078</v>
      </c>
      <c r="AI136" s="1" t="s">
        <v>280</v>
      </c>
      <c r="AJ136" s="1">
        <v>5749</v>
      </c>
      <c r="AK136" s="1">
        <v>47.140081000000002</v>
      </c>
      <c r="AL136" s="1">
        <v>9.5102550000000008</v>
      </c>
      <c r="AM136" s="1">
        <v>105</v>
      </c>
      <c r="AN136" s="1">
        <v>68</v>
      </c>
      <c r="AO136" s="1" t="s">
        <v>567</v>
      </c>
      <c r="AS136" s="1" t="s">
        <v>568</v>
      </c>
      <c r="AT136" s="1" t="s">
        <v>330</v>
      </c>
      <c r="AU136" s="1" t="s">
        <v>331</v>
      </c>
      <c r="AV136" s="1" t="s">
        <v>331</v>
      </c>
      <c r="AW136" s="1" t="s">
        <v>331</v>
      </c>
      <c r="AX136" s="1" t="s">
        <v>331</v>
      </c>
      <c r="AY136" s="1" t="s">
        <v>331</v>
      </c>
      <c r="AZ136" t="s">
        <v>1130</v>
      </c>
      <c r="BA136">
        <v>0</v>
      </c>
      <c r="BB136">
        <f t="shared" si="2"/>
        <v>-7</v>
      </c>
    </row>
    <row r="137" spans="1:54" x14ac:dyDescent="0.35">
      <c r="A137">
        <v>2036349</v>
      </c>
      <c r="B137" t="s">
        <v>302</v>
      </c>
      <c r="C137" t="s">
        <v>83</v>
      </c>
      <c r="D137" t="s">
        <v>301</v>
      </c>
      <c r="E137" t="s">
        <v>82</v>
      </c>
      <c r="F137">
        <f>_xlfn.IFNA(VLOOKUP(D137,xg!C$2:N$25,12,FALSE),0)</f>
        <v>0</v>
      </c>
      <c r="G137">
        <f>_xlfn.IFNA(VLOOKUP(D137,odds!B$5:C$28,2,FALSE),0)</f>
        <v>0</v>
      </c>
      <c r="H137">
        <f>_xlfn.IFNA(VLOOKUP(E137,xg!C$2:N$25,12,FALSE),0)</f>
        <v>0</v>
      </c>
      <c r="I137">
        <f>_xlfn.IFNA(VLOOKUP(E137,odds!B$5:C$28,2,FALSE),0)</f>
        <v>0</v>
      </c>
      <c r="J137">
        <v>1</v>
      </c>
      <c r="K137">
        <v>1</v>
      </c>
      <c r="N137">
        <v>1</v>
      </c>
      <c r="O137">
        <v>1</v>
      </c>
      <c r="Q137" s="1" t="s">
        <v>67</v>
      </c>
      <c r="R137" s="1">
        <v>2024</v>
      </c>
      <c r="S137" s="2">
        <v>45094</v>
      </c>
      <c r="T137" s="1" t="s">
        <v>671</v>
      </c>
      <c r="U137" s="1">
        <v>3</v>
      </c>
      <c r="V137" s="1" t="s">
        <v>377</v>
      </c>
      <c r="W137" s="1" t="s">
        <v>381</v>
      </c>
      <c r="AC137" s="1" t="s">
        <v>50</v>
      </c>
      <c r="AD137" s="1" t="s">
        <v>160</v>
      </c>
      <c r="AE137" s="1" t="s">
        <v>369</v>
      </c>
      <c r="AF137" s="1" t="s">
        <v>161</v>
      </c>
      <c r="AG137">
        <v>14230</v>
      </c>
      <c r="AH137" s="1">
        <v>64556</v>
      </c>
      <c r="AI137" s="1" t="s">
        <v>302</v>
      </c>
      <c r="AJ137" s="1">
        <v>15174</v>
      </c>
      <c r="AK137" s="1">
        <v>54.897366699999999</v>
      </c>
      <c r="AL137" s="1">
        <v>23.937122200000001</v>
      </c>
      <c r="AM137" s="1">
        <v>105</v>
      </c>
      <c r="AN137" s="1">
        <v>68</v>
      </c>
      <c r="AO137" s="1" t="s">
        <v>674</v>
      </c>
      <c r="AR137" s="1" t="s">
        <v>675</v>
      </c>
      <c r="AS137" s="1" t="s">
        <v>676</v>
      </c>
      <c r="AT137" s="1" t="s">
        <v>348</v>
      </c>
      <c r="AU137" s="1" t="s">
        <v>350</v>
      </c>
      <c r="AV137" s="1" t="s">
        <v>350</v>
      </c>
      <c r="AW137" s="1" t="s">
        <v>349</v>
      </c>
      <c r="AX137" s="1" t="s">
        <v>349</v>
      </c>
      <c r="AY137" s="1" t="s">
        <v>350</v>
      </c>
      <c r="AZ137" t="s">
        <v>1130</v>
      </c>
      <c r="BA137">
        <v>0</v>
      </c>
      <c r="BB137">
        <f t="shared" si="2"/>
        <v>0</v>
      </c>
    </row>
    <row r="138" spans="1:54" x14ac:dyDescent="0.35">
      <c r="A138">
        <v>2036395</v>
      </c>
      <c r="B138" t="s">
        <v>302</v>
      </c>
      <c r="C138" t="s">
        <v>213</v>
      </c>
      <c r="D138" t="s">
        <v>301</v>
      </c>
      <c r="E138" t="s">
        <v>414</v>
      </c>
      <c r="F138">
        <f>_xlfn.IFNA(VLOOKUP(D138,xg!C$2:N$25,12,FALSE),0)</f>
        <v>0</v>
      </c>
      <c r="G138">
        <f>_xlfn.IFNA(VLOOKUP(D138,odds!B$5:C$28,2,FALSE),0)</f>
        <v>0</v>
      </c>
      <c r="H138">
        <f>_xlfn.IFNA(VLOOKUP(E138,xg!C$2:N$25,12,FALSE),0)</f>
        <v>0</v>
      </c>
      <c r="I138">
        <f>_xlfn.IFNA(VLOOKUP(E138,odds!B$5:C$28,2,FALSE),0)</f>
        <v>0</v>
      </c>
      <c r="J138">
        <v>2</v>
      </c>
      <c r="K138">
        <v>2</v>
      </c>
      <c r="N138">
        <v>2</v>
      </c>
      <c r="O138">
        <v>2</v>
      </c>
      <c r="Q138" s="1" t="s">
        <v>67</v>
      </c>
      <c r="R138" s="1">
        <v>2024</v>
      </c>
      <c r="S138" s="2">
        <v>45176</v>
      </c>
      <c r="T138" s="1" t="s">
        <v>753</v>
      </c>
      <c r="U138" s="1">
        <v>3</v>
      </c>
      <c r="V138" s="1" t="s">
        <v>377</v>
      </c>
      <c r="W138" s="1" t="s">
        <v>387</v>
      </c>
      <c r="AC138" s="1" t="s">
        <v>50</v>
      </c>
      <c r="AD138" s="1" t="s">
        <v>160</v>
      </c>
      <c r="AE138" s="1" t="s">
        <v>369</v>
      </c>
      <c r="AF138" s="1" t="s">
        <v>161</v>
      </c>
      <c r="AG138">
        <v>11328</v>
      </c>
      <c r="AH138" s="1">
        <v>64556</v>
      </c>
      <c r="AI138" s="1" t="s">
        <v>302</v>
      </c>
      <c r="AJ138" s="1">
        <v>15174</v>
      </c>
      <c r="AK138" s="1">
        <v>54.897366699999999</v>
      </c>
      <c r="AL138" s="1">
        <v>23.937122200000001</v>
      </c>
      <c r="AM138" s="1">
        <v>105</v>
      </c>
      <c r="AN138" s="1">
        <v>68</v>
      </c>
      <c r="AO138" s="1" t="s">
        <v>754</v>
      </c>
      <c r="AS138" s="1" t="s">
        <v>755</v>
      </c>
      <c r="AT138" s="1" t="s">
        <v>348</v>
      </c>
      <c r="AU138" s="1" t="s">
        <v>350</v>
      </c>
      <c r="AV138" s="1" t="s">
        <v>350</v>
      </c>
      <c r="AW138" s="1" t="s">
        <v>349</v>
      </c>
      <c r="AX138" s="1" t="s">
        <v>349</v>
      </c>
      <c r="AY138" s="1" t="s">
        <v>350</v>
      </c>
      <c r="AZ138" t="s">
        <v>1130</v>
      </c>
      <c r="BA138">
        <v>0</v>
      </c>
      <c r="BB138">
        <f t="shared" si="2"/>
        <v>0</v>
      </c>
    </row>
    <row r="139" spans="1:54" x14ac:dyDescent="0.35">
      <c r="A139">
        <v>2036464</v>
      </c>
      <c r="B139" t="s">
        <v>302</v>
      </c>
      <c r="C139" t="s">
        <v>48</v>
      </c>
      <c r="D139" t="s">
        <v>301</v>
      </c>
      <c r="E139" t="s">
        <v>47</v>
      </c>
      <c r="F139">
        <f>_xlfn.IFNA(VLOOKUP(D139,xg!C$2:N$25,12,FALSE),0)</f>
        <v>0</v>
      </c>
      <c r="G139">
        <f>_xlfn.IFNA(VLOOKUP(D139,odds!B$5:C$28,2,FALSE),0)</f>
        <v>0</v>
      </c>
      <c r="H139">
        <f>_xlfn.IFNA(VLOOKUP(E139,xg!C$2:N$25,12,FALSE),0)</f>
        <v>-1.5</v>
      </c>
      <c r="I139">
        <f>_xlfn.IFNA(VLOOKUP(E139,odds!B$5:C$28,2,FALSE),0)</f>
        <v>40918</v>
      </c>
      <c r="J139">
        <v>2</v>
      </c>
      <c r="K139">
        <v>2</v>
      </c>
      <c r="N139">
        <v>2</v>
      </c>
      <c r="O139">
        <v>2</v>
      </c>
      <c r="Q139" s="1" t="s">
        <v>67</v>
      </c>
      <c r="R139" s="1">
        <v>2024</v>
      </c>
      <c r="S139" s="2">
        <v>45216</v>
      </c>
      <c r="T139" s="1" t="s">
        <v>949</v>
      </c>
      <c r="U139" s="1">
        <v>3</v>
      </c>
      <c r="V139" s="1" t="s">
        <v>377</v>
      </c>
      <c r="W139" s="1" t="s">
        <v>390</v>
      </c>
      <c r="X139" s="1">
        <v>69</v>
      </c>
      <c r="Y139" s="1" t="s">
        <v>462</v>
      </c>
      <c r="Z139" s="1">
        <v>7</v>
      </c>
      <c r="AA139" s="1" t="s">
        <v>411</v>
      </c>
      <c r="AB139" s="1">
        <v>20</v>
      </c>
      <c r="AC139" s="1" t="s">
        <v>50</v>
      </c>
      <c r="AD139" s="1" t="s">
        <v>160</v>
      </c>
      <c r="AE139" s="1" t="s">
        <v>369</v>
      </c>
      <c r="AF139" s="1" t="s">
        <v>161</v>
      </c>
      <c r="AG139">
        <v>5349</v>
      </c>
      <c r="AH139" s="1">
        <v>64556</v>
      </c>
      <c r="AI139" s="1" t="s">
        <v>302</v>
      </c>
      <c r="AJ139" s="1">
        <v>15174</v>
      </c>
      <c r="AK139" s="1">
        <v>54.897366699999999</v>
      </c>
      <c r="AL139" s="1">
        <v>23.937122200000001</v>
      </c>
      <c r="AM139" s="1">
        <v>105</v>
      </c>
      <c r="AN139" s="1">
        <v>68</v>
      </c>
      <c r="AO139" s="1" t="s">
        <v>961</v>
      </c>
      <c r="AS139" s="1" t="s">
        <v>962</v>
      </c>
      <c r="AT139" s="1" t="s">
        <v>348</v>
      </c>
      <c r="AU139" s="1" t="s">
        <v>350</v>
      </c>
      <c r="AV139" s="1" t="s">
        <v>350</v>
      </c>
      <c r="AW139" s="1" t="s">
        <v>349</v>
      </c>
      <c r="AX139" s="1" t="s">
        <v>349</v>
      </c>
      <c r="AY139" s="1" t="s">
        <v>350</v>
      </c>
      <c r="AZ139" t="s">
        <v>1130</v>
      </c>
      <c r="BA139">
        <v>0</v>
      </c>
      <c r="BB139">
        <f t="shared" si="2"/>
        <v>0</v>
      </c>
    </row>
    <row r="140" spans="1:54" x14ac:dyDescent="0.35">
      <c r="A140">
        <v>2036418</v>
      </c>
      <c r="B140" t="s">
        <v>302</v>
      </c>
      <c r="C140" t="s">
        <v>84</v>
      </c>
      <c r="D140" t="s">
        <v>301</v>
      </c>
      <c r="E140" t="s">
        <v>380</v>
      </c>
      <c r="F140">
        <f>_xlfn.IFNA(VLOOKUP(D140,xg!C$2:N$25,12,FALSE),0)</f>
        <v>0</v>
      </c>
      <c r="G140">
        <f>_xlfn.IFNA(VLOOKUP(D140,odds!B$5:C$28,2,FALSE),0)</f>
        <v>0</v>
      </c>
      <c r="H140">
        <f>_xlfn.IFNA(VLOOKUP(E140,xg!C$2:N$25,12,FALSE),0)</f>
        <v>-0.3</v>
      </c>
      <c r="I140">
        <f>_xlfn.IFNA(VLOOKUP(E140,odds!B$5:C$28,2,FALSE),0)</f>
        <v>15858</v>
      </c>
      <c r="J140">
        <v>1</v>
      </c>
      <c r="K140">
        <v>3</v>
      </c>
      <c r="N140">
        <v>1</v>
      </c>
      <c r="O140">
        <v>3</v>
      </c>
      <c r="P140" s="1" t="s">
        <v>380</v>
      </c>
      <c r="Q140" s="1" t="s">
        <v>49</v>
      </c>
      <c r="R140" s="1">
        <v>2024</v>
      </c>
      <c r="S140" s="2">
        <v>45179</v>
      </c>
      <c r="T140" s="1" t="s">
        <v>803</v>
      </c>
      <c r="U140" s="1">
        <v>3</v>
      </c>
      <c r="V140" s="1" t="s">
        <v>377</v>
      </c>
      <c r="W140" s="1" t="s">
        <v>388</v>
      </c>
      <c r="AC140" s="1" t="s">
        <v>50</v>
      </c>
      <c r="AD140" s="1" t="s">
        <v>160</v>
      </c>
      <c r="AE140" s="1" t="s">
        <v>369</v>
      </c>
      <c r="AF140" s="1" t="s">
        <v>161</v>
      </c>
      <c r="AG140">
        <v>8586</v>
      </c>
      <c r="AH140" s="1">
        <v>64556</v>
      </c>
      <c r="AI140" s="1" t="s">
        <v>302</v>
      </c>
      <c r="AJ140" s="1">
        <v>15174</v>
      </c>
      <c r="AK140" s="1">
        <v>54.897366699999999</v>
      </c>
      <c r="AL140" s="1">
        <v>23.937122200000001</v>
      </c>
      <c r="AM140" s="1">
        <v>105</v>
      </c>
      <c r="AN140" s="1">
        <v>68</v>
      </c>
      <c r="AO140" s="1" t="s">
        <v>810</v>
      </c>
      <c r="AS140" s="1" t="s">
        <v>811</v>
      </c>
      <c r="AT140" s="1" t="s">
        <v>348</v>
      </c>
      <c r="AU140" s="1" t="s">
        <v>350</v>
      </c>
      <c r="AV140" s="1" t="s">
        <v>350</v>
      </c>
      <c r="AW140" s="1" t="s">
        <v>349</v>
      </c>
      <c r="AX140" s="1" t="s">
        <v>349</v>
      </c>
      <c r="AY140" s="1" t="s">
        <v>350</v>
      </c>
      <c r="AZ140" t="s">
        <v>1130</v>
      </c>
      <c r="BA140">
        <v>0</v>
      </c>
      <c r="BB140">
        <f t="shared" si="2"/>
        <v>-2</v>
      </c>
    </row>
    <row r="141" spans="1:54" x14ac:dyDescent="0.35">
      <c r="A141">
        <v>2036495</v>
      </c>
      <c r="B141" t="s">
        <v>154</v>
      </c>
      <c r="C141" t="s">
        <v>258</v>
      </c>
      <c r="D141" t="s">
        <v>153</v>
      </c>
      <c r="E141" t="s">
        <v>325</v>
      </c>
      <c r="F141">
        <f>_xlfn.IFNA(VLOOKUP(D141,xg!C$2:N$25,12,FALSE),0)</f>
        <v>0</v>
      </c>
      <c r="G141">
        <f>_xlfn.IFNA(VLOOKUP(D141,odds!B$5:C$28,2,FALSE),0)</f>
        <v>0</v>
      </c>
      <c r="H141">
        <f>_xlfn.IFNA(VLOOKUP(E141,xg!C$2:N$25,12,FALSE),0)</f>
        <v>0</v>
      </c>
      <c r="I141">
        <f>_xlfn.IFNA(VLOOKUP(E141,odds!B$5:C$28,2,FALSE),0)</f>
        <v>0</v>
      </c>
      <c r="J141">
        <v>4</v>
      </c>
      <c r="K141">
        <v>1</v>
      </c>
      <c r="N141">
        <v>4</v>
      </c>
      <c r="O141">
        <v>1</v>
      </c>
      <c r="P141" s="1" t="s">
        <v>153</v>
      </c>
      <c r="Q141" s="1" t="s">
        <v>49</v>
      </c>
      <c r="R141" s="1">
        <v>2024</v>
      </c>
      <c r="S141" s="2">
        <v>45246</v>
      </c>
      <c r="T141" s="1" t="s">
        <v>977</v>
      </c>
      <c r="U141" s="1">
        <v>1</v>
      </c>
      <c r="V141" s="1" t="s">
        <v>464</v>
      </c>
      <c r="W141" s="1" t="s">
        <v>392</v>
      </c>
      <c r="AC141" s="1" t="s">
        <v>50</v>
      </c>
      <c r="AD141" s="1" t="s">
        <v>160</v>
      </c>
      <c r="AE141" s="1" t="s">
        <v>369</v>
      </c>
      <c r="AF141" s="1" t="s">
        <v>161</v>
      </c>
      <c r="AG141">
        <v>8520</v>
      </c>
      <c r="AH141" s="1">
        <v>250004209</v>
      </c>
      <c r="AI141" s="1" t="s">
        <v>154</v>
      </c>
      <c r="AJ141" s="1">
        <v>9374</v>
      </c>
      <c r="AK141" s="1">
        <v>49.581375000000001</v>
      </c>
      <c r="AL141" s="1">
        <v>6.1210659999999999</v>
      </c>
      <c r="AM141" s="1">
        <v>105</v>
      </c>
      <c r="AN141" s="1">
        <v>68</v>
      </c>
      <c r="AO141" s="1" t="s">
        <v>980</v>
      </c>
      <c r="AS141" s="1" t="s">
        <v>981</v>
      </c>
      <c r="AT141" s="1" t="s">
        <v>153</v>
      </c>
      <c r="AU141" s="1" t="s">
        <v>579</v>
      </c>
      <c r="AV141" s="1" t="s">
        <v>579</v>
      </c>
      <c r="AW141" s="1" t="s">
        <v>579</v>
      </c>
      <c r="AX141" s="1" t="s">
        <v>579</v>
      </c>
      <c r="AY141" s="1" t="s">
        <v>579</v>
      </c>
      <c r="AZ141" t="s">
        <v>1130</v>
      </c>
      <c r="BA141">
        <v>0</v>
      </c>
      <c r="BB141">
        <f t="shared" si="2"/>
        <v>3</v>
      </c>
    </row>
    <row r="142" spans="1:54" x14ac:dyDescent="0.35">
      <c r="A142">
        <v>2036356</v>
      </c>
      <c r="B142" t="s">
        <v>154</v>
      </c>
      <c r="C142" t="s">
        <v>280</v>
      </c>
      <c r="D142" t="s">
        <v>153</v>
      </c>
      <c r="E142" t="s">
        <v>279</v>
      </c>
      <c r="F142">
        <f>_xlfn.IFNA(VLOOKUP(D142,xg!C$2:N$25,12,FALSE),0)</f>
        <v>0</v>
      </c>
      <c r="G142">
        <f>_xlfn.IFNA(VLOOKUP(D142,odds!B$5:C$28,2,FALSE),0)</f>
        <v>0</v>
      </c>
      <c r="H142">
        <f>_xlfn.IFNA(VLOOKUP(E142,xg!C$2:N$25,12,FALSE),0)</f>
        <v>0</v>
      </c>
      <c r="I142">
        <f>_xlfn.IFNA(VLOOKUP(E142,odds!B$5:C$28,2,FALSE),0)</f>
        <v>0</v>
      </c>
      <c r="J142">
        <v>2</v>
      </c>
      <c r="K142">
        <v>0</v>
      </c>
      <c r="N142">
        <v>2</v>
      </c>
      <c r="O142">
        <v>0</v>
      </c>
      <c r="P142" s="1" t="s">
        <v>153</v>
      </c>
      <c r="Q142" s="1" t="s">
        <v>49</v>
      </c>
      <c r="R142" s="1">
        <v>2024</v>
      </c>
      <c r="S142" s="2">
        <v>45094</v>
      </c>
      <c r="T142" s="1" t="s">
        <v>671</v>
      </c>
      <c r="U142" s="1">
        <v>2</v>
      </c>
      <c r="V142" s="1" t="s">
        <v>464</v>
      </c>
      <c r="W142" s="1" t="s">
        <v>381</v>
      </c>
      <c r="AC142" s="1" t="s">
        <v>50</v>
      </c>
      <c r="AD142" s="1" t="s">
        <v>160</v>
      </c>
      <c r="AE142" s="1" t="s">
        <v>369</v>
      </c>
      <c r="AF142" s="1" t="s">
        <v>161</v>
      </c>
      <c r="AG142">
        <v>6806</v>
      </c>
      <c r="AH142" s="1">
        <v>250004209</v>
      </c>
      <c r="AI142" s="1" t="s">
        <v>154</v>
      </c>
      <c r="AJ142" s="1">
        <v>9374</v>
      </c>
      <c r="AK142" s="1">
        <v>49.581375000000001</v>
      </c>
      <c r="AL142" s="1">
        <v>6.1210659999999999</v>
      </c>
      <c r="AM142" s="1">
        <v>105</v>
      </c>
      <c r="AN142" s="1">
        <v>68</v>
      </c>
      <c r="AO142" s="1" t="s">
        <v>672</v>
      </c>
      <c r="AS142" s="1" t="s">
        <v>673</v>
      </c>
      <c r="AT142" s="1" t="s">
        <v>153</v>
      </c>
      <c r="AU142" s="1" t="s">
        <v>579</v>
      </c>
      <c r="AV142" s="1" t="s">
        <v>579</v>
      </c>
      <c r="AW142" s="1" t="s">
        <v>579</v>
      </c>
      <c r="AX142" s="1" t="s">
        <v>579</v>
      </c>
      <c r="AY142" s="1" t="s">
        <v>579</v>
      </c>
      <c r="AZ142" t="s">
        <v>1130</v>
      </c>
      <c r="BA142">
        <v>0</v>
      </c>
      <c r="BB142">
        <f t="shared" si="2"/>
        <v>2</v>
      </c>
    </row>
    <row r="143" spans="1:54" x14ac:dyDescent="0.35">
      <c r="A143">
        <v>2036404</v>
      </c>
      <c r="B143" t="s">
        <v>154</v>
      </c>
      <c r="C143" t="s">
        <v>120</v>
      </c>
      <c r="D143" t="s">
        <v>153</v>
      </c>
      <c r="E143" t="s">
        <v>119</v>
      </c>
      <c r="F143">
        <f>_xlfn.IFNA(VLOOKUP(D143,xg!C$2:N$25,12,FALSE),0)</f>
        <v>0</v>
      </c>
      <c r="G143">
        <f>_xlfn.IFNA(VLOOKUP(D143,odds!B$5:C$28,2,FALSE),0)</f>
        <v>0</v>
      </c>
      <c r="H143">
        <f>_xlfn.IFNA(VLOOKUP(E143,xg!C$2:N$25,12,FALSE),0)</f>
        <v>0</v>
      </c>
      <c r="I143">
        <f>_xlfn.IFNA(VLOOKUP(E143,odds!B$5:C$28,2,FALSE),0)</f>
        <v>0</v>
      </c>
      <c r="J143">
        <v>3</v>
      </c>
      <c r="K143">
        <v>1</v>
      </c>
      <c r="N143">
        <v>3</v>
      </c>
      <c r="O143">
        <v>1</v>
      </c>
      <c r="P143" s="1" t="s">
        <v>153</v>
      </c>
      <c r="Q143" s="1" t="s">
        <v>49</v>
      </c>
      <c r="R143" s="1">
        <v>2024</v>
      </c>
      <c r="S143" s="2">
        <v>45177</v>
      </c>
      <c r="T143" s="1" t="s">
        <v>761</v>
      </c>
      <c r="U143" s="1">
        <v>2</v>
      </c>
      <c r="V143" s="1" t="s">
        <v>464</v>
      </c>
      <c r="W143" s="1" t="s">
        <v>387</v>
      </c>
      <c r="AC143" s="1" t="s">
        <v>50</v>
      </c>
      <c r="AD143" s="1" t="s">
        <v>160</v>
      </c>
      <c r="AE143" s="1" t="s">
        <v>369</v>
      </c>
      <c r="AF143" s="1" t="s">
        <v>161</v>
      </c>
      <c r="AG143">
        <v>7427</v>
      </c>
      <c r="AH143" s="1">
        <v>250004209</v>
      </c>
      <c r="AI143" s="1" t="s">
        <v>154</v>
      </c>
      <c r="AJ143" s="1">
        <v>9374</v>
      </c>
      <c r="AK143" s="1">
        <v>49.581375000000001</v>
      </c>
      <c r="AL143" s="1">
        <v>6.1210659999999999</v>
      </c>
      <c r="AM143" s="1">
        <v>105</v>
      </c>
      <c r="AN143" s="1">
        <v>68</v>
      </c>
      <c r="AO143" s="1" t="s">
        <v>772</v>
      </c>
      <c r="AR143" s="1" t="s">
        <v>773</v>
      </c>
      <c r="AS143" s="1" t="s">
        <v>774</v>
      </c>
      <c r="AT143" s="1" t="s">
        <v>153</v>
      </c>
      <c r="AU143" s="1" t="s">
        <v>579</v>
      </c>
      <c r="AV143" s="1" t="s">
        <v>579</v>
      </c>
      <c r="AW143" s="1" t="s">
        <v>579</v>
      </c>
      <c r="AX143" s="1" t="s">
        <v>579</v>
      </c>
      <c r="AY143" s="1" t="s">
        <v>579</v>
      </c>
      <c r="AZ143" t="s">
        <v>1130</v>
      </c>
      <c r="BA143">
        <v>0</v>
      </c>
      <c r="BB143">
        <f t="shared" si="2"/>
        <v>2</v>
      </c>
    </row>
    <row r="144" spans="1:54" x14ac:dyDescent="0.35">
      <c r="A144">
        <v>2036473</v>
      </c>
      <c r="B144" t="s">
        <v>154</v>
      </c>
      <c r="C144" t="s">
        <v>74</v>
      </c>
      <c r="D144" t="s">
        <v>153</v>
      </c>
      <c r="E144" t="s">
        <v>289</v>
      </c>
      <c r="F144">
        <f>_xlfn.IFNA(VLOOKUP(D144,xg!C$2:N$25,12,FALSE),0)</f>
        <v>0</v>
      </c>
      <c r="G144">
        <f>_xlfn.IFNA(VLOOKUP(D144,odds!B$5:C$28,2,FALSE),0)</f>
        <v>0</v>
      </c>
      <c r="H144">
        <f>_xlfn.IFNA(VLOOKUP(E144,xg!C$2:N$25,12,FALSE),0)</f>
        <v>-1.1000000000000001</v>
      </c>
      <c r="I144">
        <f>_xlfn.IFNA(VLOOKUP(E144,odds!B$5:C$28,2,FALSE),0)</f>
        <v>15850</v>
      </c>
      <c r="J144">
        <v>0</v>
      </c>
      <c r="K144">
        <v>1</v>
      </c>
      <c r="N144">
        <v>0</v>
      </c>
      <c r="O144">
        <v>1</v>
      </c>
      <c r="P144" s="1" t="s">
        <v>289</v>
      </c>
      <c r="Q144" s="1" t="s">
        <v>49</v>
      </c>
      <c r="R144" s="1">
        <v>2024</v>
      </c>
      <c r="S144" s="2">
        <v>45215</v>
      </c>
      <c r="T144" s="1" t="s">
        <v>930</v>
      </c>
      <c r="U144" s="1">
        <v>2</v>
      </c>
      <c r="V144" s="1" t="s">
        <v>464</v>
      </c>
      <c r="W144" s="1" t="s">
        <v>390</v>
      </c>
      <c r="AC144" s="1" t="s">
        <v>50</v>
      </c>
      <c r="AD144" s="1" t="s">
        <v>160</v>
      </c>
      <c r="AE144" s="1" t="s">
        <v>369</v>
      </c>
      <c r="AF144" s="1" t="s">
        <v>161</v>
      </c>
      <c r="AG144">
        <v>9386</v>
      </c>
      <c r="AH144" s="1">
        <v>250004209</v>
      </c>
      <c r="AI144" s="1" t="s">
        <v>154</v>
      </c>
      <c r="AJ144" s="1">
        <v>9374</v>
      </c>
      <c r="AK144" s="1">
        <v>49.581375000000001</v>
      </c>
      <c r="AL144" s="1">
        <v>6.1210659999999999</v>
      </c>
      <c r="AM144" s="1">
        <v>105</v>
      </c>
      <c r="AN144" s="1">
        <v>68</v>
      </c>
      <c r="AO144" s="1" t="s">
        <v>931</v>
      </c>
      <c r="AS144" s="1" t="s">
        <v>932</v>
      </c>
      <c r="AT144" s="1" t="s">
        <v>153</v>
      </c>
      <c r="AU144" s="1" t="s">
        <v>579</v>
      </c>
      <c r="AV144" s="1" t="s">
        <v>579</v>
      </c>
      <c r="AW144" s="1" t="s">
        <v>579</v>
      </c>
      <c r="AX144" s="1" t="s">
        <v>579</v>
      </c>
      <c r="AY144" s="1" t="s">
        <v>579</v>
      </c>
      <c r="AZ144" t="s">
        <v>1130</v>
      </c>
      <c r="BA144">
        <v>0</v>
      </c>
      <c r="BB144">
        <f t="shared" si="2"/>
        <v>-1</v>
      </c>
    </row>
    <row r="145" spans="1:54" x14ac:dyDescent="0.35">
      <c r="A145">
        <v>2036335</v>
      </c>
      <c r="B145" t="s">
        <v>154</v>
      </c>
      <c r="C145" t="s">
        <v>87</v>
      </c>
      <c r="D145" t="s">
        <v>153</v>
      </c>
      <c r="E145" t="s">
        <v>86</v>
      </c>
      <c r="F145">
        <f>_xlfn.IFNA(VLOOKUP(D145,xg!C$2:N$25,12,FALSE),0)</f>
        <v>0</v>
      </c>
      <c r="G145">
        <f>_xlfn.IFNA(VLOOKUP(D145,odds!B$5:C$28,2,FALSE),0)</f>
        <v>0</v>
      </c>
      <c r="H145">
        <f>_xlfn.IFNA(VLOOKUP(E145,xg!C$2:N$25,12,FALSE),0)</f>
        <v>1.4</v>
      </c>
      <c r="I145">
        <f>_xlfn.IFNA(VLOOKUP(E145,odds!B$5:C$28,2,FALSE),0)</f>
        <v>601</v>
      </c>
      <c r="J145">
        <v>0</v>
      </c>
      <c r="K145">
        <v>6</v>
      </c>
      <c r="N145">
        <v>0</v>
      </c>
      <c r="O145">
        <v>6</v>
      </c>
      <c r="P145" s="1" t="s">
        <v>86</v>
      </c>
      <c r="Q145" s="1" t="s">
        <v>49</v>
      </c>
      <c r="R145" s="1">
        <v>2024</v>
      </c>
      <c r="S145" s="2">
        <v>45011</v>
      </c>
      <c r="T145" s="1" t="s">
        <v>569</v>
      </c>
      <c r="U145" s="1">
        <v>2</v>
      </c>
      <c r="V145" s="1" t="s">
        <v>464</v>
      </c>
      <c r="W145" s="1" t="s">
        <v>374</v>
      </c>
      <c r="AC145" s="1" t="s">
        <v>50</v>
      </c>
      <c r="AD145" s="1" t="s">
        <v>160</v>
      </c>
      <c r="AE145" s="1" t="s">
        <v>369</v>
      </c>
      <c r="AF145" s="1" t="s">
        <v>161</v>
      </c>
      <c r="AG145">
        <v>9231</v>
      </c>
      <c r="AH145" s="1">
        <v>250004209</v>
      </c>
      <c r="AI145" s="1" t="s">
        <v>154</v>
      </c>
      <c r="AJ145" s="1">
        <v>9374</v>
      </c>
      <c r="AK145" s="1">
        <v>49.581375000000001</v>
      </c>
      <c r="AL145" s="1">
        <v>6.1210659999999999</v>
      </c>
      <c r="AM145" s="1">
        <v>105</v>
      </c>
      <c r="AN145" s="1">
        <v>68</v>
      </c>
      <c r="AO145" s="1" t="s">
        <v>576</v>
      </c>
      <c r="AP145" s="1" t="s">
        <v>577</v>
      </c>
      <c r="AS145" s="1" t="s">
        <v>578</v>
      </c>
      <c r="AT145" s="1" t="s">
        <v>153</v>
      </c>
      <c r="AU145" s="1" t="s">
        <v>579</v>
      </c>
      <c r="AV145" s="1" t="s">
        <v>579</v>
      </c>
      <c r="AW145" s="1" t="s">
        <v>579</v>
      </c>
      <c r="AX145" s="1" t="s">
        <v>579</v>
      </c>
      <c r="AY145" s="1" t="s">
        <v>579</v>
      </c>
      <c r="AZ145" t="s">
        <v>1130</v>
      </c>
      <c r="BA145">
        <v>0</v>
      </c>
      <c r="BB145">
        <f t="shared" si="2"/>
        <v>-6</v>
      </c>
    </row>
    <row r="146" spans="1:54" x14ac:dyDescent="0.35">
      <c r="A146">
        <v>2036435</v>
      </c>
      <c r="B146" t="s">
        <v>296</v>
      </c>
      <c r="C146" t="s">
        <v>235</v>
      </c>
      <c r="D146" t="s">
        <v>295</v>
      </c>
      <c r="E146" t="s">
        <v>292</v>
      </c>
      <c r="F146">
        <f>_xlfn.IFNA(VLOOKUP(D146,xg!C$2:N$25,12,FALSE),0)</f>
        <v>0</v>
      </c>
      <c r="G146">
        <f>_xlfn.IFNA(VLOOKUP(D146,odds!B$5:C$28,2,FALSE),0)</f>
        <v>0</v>
      </c>
      <c r="H146">
        <f>_xlfn.IFNA(VLOOKUP(E146,xg!C$2:N$25,12,FALSE),0)</f>
        <v>0</v>
      </c>
      <c r="I146">
        <f>_xlfn.IFNA(VLOOKUP(E146,odds!B$5:C$28,2,FALSE),0)</f>
        <v>0</v>
      </c>
      <c r="J146">
        <v>2</v>
      </c>
      <c r="K146">
        <v>0</v>
      </c>
      <c r="N146">
        <v>2</v>
      </c>
      <c r="O146">
        <v>0</v>
      </c>
      <c r="P146" s="1" t="s">
        <v>295</v>
      </c>
      <c r="Q146" s="1" t="s">
        <v>49</v>
      </c>
      <c r="R146" s="1">
        <v>2024</v>
      </c>
      <c r="S146" s="2">
        <v>45211</v>
      </c>
      <c r="T146" s="1" t="s">
        <v>870</v>
      </c>
      <c r="U146" s="1">
        <v>3</v>
      </c>
      <c r="V146" s="1" t="s">
        <v>376</v>
      </c>
      <c r="W146" s="1" t="s">
        <v>389</v>
      </c>
      <c r="AC146" s="1" t="s">
        <v>50</v>
      </c>
      <c r="AD146" s="1" t="s">
        <v>160</v>
      </c>
      <c r="AE146" s="1" t="s">
        <v>369</v>
      </c>
      <c r="AF146" s="1" t="s">
        <v>161</v>
      </c>
      <c r="AG146">
        <v>5128</v>
      </c>
      <c r="AH146" s="1">
        <v>77522</v>
      </c>
      <c r="AI146" s="1" t="s">
        <v>296</v>
      </c>
      <c r="AJ146" s="1">
        <v>6747</v>
      </c>
      <c r="AK146" s="1">
        <v>56.961378000000003</v>
      </c>
      <c r="AL146" s="1">
        <v>24.116382999999999</v>
      </c>
      <c r="AM146" s="1">
        <v>105</v>
      </c>
      <c r="AN146" s="1">
        <v>68</v>
      </c>
      <c r="AO146" s="1" t="s">
        <v>871</v>
      </c>
      <c r="AR146" s="1" t="s">
        <v>872</v>
      </c>
      <c r="AS146" s="1" t="s">
        <v>873</v>
      </c>
      <c r="AT146" s="1" t="s">
        <v>341</v>
      </c>
      <c r="AU146" s="1" t="s">
        <v>342</v>
      </c>
      <c r="AV146" s="1" t="s">
        <v>342</v>
      </c>
      <c r="AW146" s="1" t="s">
        <v>342</v>
      </c>
      <c r="AX146" s="1" t="s">
        <v>343</v>
      </c>
      <c r="AY146" s="1" t="s">
        <v>342</v>
      </c>
      <c r="AZ146" t="s">
        <v>1130</v>
      </c>
      <c r="BA146">
        <v>0</v>
      </c>
      <c r="BB146">
        <f t="shared" si="2"/>
        <v>2</v>
      </c>
    </row>
    <row r="147" spans="1:54" x14ac:dyDescent="0.35">
      <c r="A147">
        <v>2036343</v>
      </c>
      <c r="B147" t="s">
        <v>296</v>
      </c>
      <c r="C147" t="s">
        <v>65</v>
      </c>
      <c r="D147" t="s">
        <v>295</v>
      </c>
      <c r="E147" t="s">
        <v>2117</v>
      </c>
      <c r="F147">
        <f>_xlfn.IFNA(VLOOKUP(D147,xg!C$2:N$25,12,FALSE),0)</f>
        <v>0</v>
      </c>
      <c r="G147">
        <f>_xlfn.IFNA(VLOOKUP(D147,odds!B$5:C$28,2,FALSE),0)</f>
        <v>0</v>
      </c>
      <c r="H147">
        <f>_xlfn.IFNA(VLOOKUP(E147,xg!C$2:N$25,12,FALSE),0)</f>
        <v>1.7</v>
      </c>
      <c r="I147">
        <f>_xlfn.IFNA(VLOOKUP(E147,odds!B$5:C$28,2,FALSE),0)</f>
        <v>5515</v>
      </c>
      <c r="J147">
        <v>2</v>
      </c>
      <c r="K147">
        <v>3</v>
      </c>
      <c r="N147">
        <v>2</v>
      </c>
      <c r="O147">
        <v>3</v>
      </c>
      <c r="P147" s="1" t="s">
        <v>542</v>
      </c>
      <c r="Q147" s="1" t="s">
        <v>49</v>
      </c>
      <c r="R147" s="1">
        <v>2024</v>
      </c>
      <c r="S147" s="2">
        <v>45093</v>
      </c>
      <c r="T147" s="1" t="s">
        <v>621</v>
      </c>
      <c r="U147" s="1">
        <v>3</v>
      </c>
      <c r="V147" s="1" t="s">
        <v>376</v>
      </c>
      <c r="W147" s="1" t="s">
        <v>381</v>
      </c>
      <c r="AC147" s="1" t="s">
        <v>50</v>
      </c>
      <c r="AD147" s="1" t="s">
        <v>160</v>
      </c>
      <c r="AE147" s="1" t="s">
        <v>369</v>
      </c>
      <c r="AF147" s="1" t="s">
        <v>161</v>
      </c>
      <c r="AG147">
        <v>6287</v>
      </c>
      <c r="AH147" s="1">
        <v>77522</v>
      </c>
      <c r="AI147" s="1" t="s">
        <v>296</v>
      </c>
      <c r="AJ147" s="1">
        <v>6747</v>
      </c>
      <c r="AK147" s="1">
        <v>56.961378000000003</v>
      </c>
      <c r="AL147" s="1">
        <v>24.116382999999999</v>
      </c>
      <c r="AM147" s="1">
        <v>105</v>
      </c>
      <c r="AN147" s="1">
        <v>68</v>
      </c>
      <c r="AO147" s="1" t="s">
        <v>633</v>
      </c>
      <c r="AR147" s="1" t="s">
        <v>634</v>
      </c>
      <c r="AS147" s="1" t="s">
        <v>635</v>
      </c>
      <c r="AT147" s="1" t="s">
        <v>341</v>
      </c>
      <c r="AU147" s="1" t="s">
        <v>342</v>
      </c>
      <c r="AV147" s="1" t="s">
        <v>342</v>
      </c>
      <c r="AW147" s="1" t="s">
        <v>342</v>
      </c>
      <c r="AX147" s="1" t="s">
        <v>343</v>
      </c>
      <c r="AY147" s="1" t="s">
        <v>342</v>
      </c>
      <c r="AZ147" t="s">
        <v>1130</v>
      </c>
      <c r="BA147">
        <v>0</v>
      </c>
      <c r="BB147">
        <f t="shared" si="2"/>
        <v>-1</v>
      </c>
    </row>
    <row r="148" spans="1:54" x14ac:dyDescent="0.35">
      <c r="A148">
        <v>2036412</v>
      </c>
      <c r="B148" t="s">
        <v>296</v>
      </c>
      <c r="C148" t="s">
        <v>130</v>
      </c>
      <c r="D148" t="s">
        <v>295</v>
      </c>
      <c r="E148" t="s">
        <v>129</v>
      </c>
      <c r="F148">
        <f>_xlfn.IFNA(VLOOKUP(D148,xg!C$2:N$25,12,FALSE),0)</f>
        <v>0</v>
      </c>
      <c r="G148">
        <f>_xlfn.IFNA(VLOOKUP(D148,odds!B$5:C$28,2,FALSE),0)</f>
        <v>0</v>
      </c>
      <c r="H148">
        <f>_xlfn.IFNA(VLOOKUP(E148,xg!C$2:N$25,12,FALSE),0)</f>
        <v>0</v>
      </c>
      <c r="I148">
        <f>_xlfn.IFNA(VLOOKUP(E148,odds!B$5:C$28,2,FALSE),0)</f>
        <v>0</v>
      </c>
      <c r="J148">
        <v>0</v>
      </c>
      <c r="K148">
        <v>2</v>
      </c>
      <c r="N148">
        <v>0</v>
      </c>
      <c r="O148">
        <v>2</v>
      </c>
      <c r="P148" s="1" t="s">
        <v>129</v>
      </c>
      <c r="Q148" s="1" t="s">
        <v>49</v>
      </c>
      <c r="R148" s="1">
        <v>2024</v>
      </c>
      <c r="S148" s="2">
        <v>45180</v>
      </c>
      <c r="T148" s="1" t="s">
        <v>816</v>
      </c>
      <c r="U148" s="1">
        <v>3</v>
      </c>
      <c r="V148" s="1" t="s">
        <v>376</v>
      </c>
      <c r="W148" s="1" t="s">
        <v>388</v>
      </c>
      <c r="AC148" s="1" t="s">
        <v>50</v>
      </c>
      <c r="AD148" s="1" t="s">
        <v>160</v>
      </c>
      <c r="AE148" s="1" t="s">
        <v>369</v>
      </c>
      <c r="AF148" s="1" t="s">
        <v>161</v>
      </c>
      <c r="AG148">
        <v>6464</v>
      </c>
      <c r="AH148" s="1">
        <v>77522</v>
      </c>
      <c r="AI148" s="1" t="s">
        <v>296</v>
      </c>
      <c r="AJ148" s="1">
        <v>6747</v>
      </c>
      <c r="AK148" s="1">
        <v>56.961378000000003</v>
      </c>
      <c r="AL148" s="1">
        <v>24.116382999999999</v>
      </c>
      <c r="AM148" s="1">
        <v>105</v>
      </c>
      <c r="AN148" s="1">
        <v>68</v>
      </c>
      <c r="AO148" s="1" t="s">
        <v>826</v>
      </c>
      <c r="AS148" s="1" t="s">
        <v>827</v>
      </c>
      <c r="AT148" s="1" t="s">
        <v>341</v>
      </c>
      <c r="AU148" s="1" t="s">
        <v>342</v>
      </c>
      <c r="AV148" s="1" t="s">
        <v>342</v>
      </c>
      <c r="AW148" s="1" t="s">
        <v>342</v>
      </c>
      <c r="AX148" s="1" t="s">
        <v>343</v>
      </c>
      <c r="AY148" s="1" t="s">
        <v>342</v>
      </c>
      <c r="AZ148" t="s">
        <v>1130</v>
      </c>
      <c r="BA148">
        <v>0</v>
      </c>
      <c r="BB148">
        <f t="shared" si="2"/>
        <v>-2</v>
      </c>
    </row>
    <row r="149" spans="1:54" x14ac:dyDescent="0.35">
      <c r="A149">
        <v>2036480</v>
      </c>
      <c r="B149" t="s">
        <v>296</v>
      </c>
      <c r="C149" t="s">
        <v>201</v>
      </c>
      <c r="D149" t="s">
        <v>295</v>
      </c>
      <c r="E149" t="s">
        <v>282</v>
      </c>
      <c r="F149">
        <f>_xlfn.IFNA(VLOOKUP(D149,xg!C$2:N$25,12,FALSE),0)</f>
        <v>0</v>
      </c>
      <c r="G149">
        <f>_xlfn.IFNA(VLOOKUP(D149,odds!B$5:C$28,2,FALSE),0)</f>
        <v>0</v>
      </c>
      <c r="H149">
        <f>_xlfn.IFNA(VLOOKUP(E149,xg!C$2:N$25,12,FALSE),0)</f>
        <v>1.3</v>
      </c>
      <c r="I149">
        <f>_xlfn.IFNA(VLOOKUP(E149,odds!B$5:C$28,2,FALSE),0)</f>
        <v>9340</v>
      </c>
      <c r="J149">
        <v>0</v>
      </c>
      <c r="K149">
        <v>2</v>
      </c>
      <c r="N149">
        <v>0</v>
      </c>
      <c r="O149">
        <v>2</v>
      </c>
      <c r="P149" s="1" t="s">
        <v>282</v>
      </c>
      <c r="Q149" s="1" t="s">
        <v>49</v>
      </c>
      <c r="R149" s="1">
        <v>2024</v>
      </c>
      <c r="S149" s="2">
        <v>45248</v>
      </c>
      <c r="T149" s="1" t="s">
        <v>1027</v>
      </c>
      <c r="U149" s="1">
        <v>2</v>
      </c>
      <c r="V149" s="1" t="s">
        <v>376</v>
      </c>
      <c r="W149" s="1" t="s">
        <v>392</v>
      </c>
      <c r="AC149" s="1" t="s">
        <v>50</v>
      </c>
      <c r="AD149" s="1" t="s">
        <v>160</v>
      </c>
      <c r="AE149" s="1" t="s">
        <v>369</v>
      </c>
      <c r="AF149" s="1" t="s">
        <v>161</v>
      </c>
      <c r="AG149">
        <v>6747</v>
      </c>
      <c r="AH149" s="1">
        <v>77522</v>
      </c>
      <c r="AI149" s="1" t="s">
        <v>296</v>
      </c>
      <c r="AJ149" s="1">
        <v>6747</v>
      </c>
      <c r="AK149" s="1">
        <v>56.961378000000003</v>
      </c>
      <c r="AL149" s="1">
        <v>24.116382999999999</v>
      </c>
      <c r="AM149" s="1">
        <v>105</v>
      </c>
      <c r="AN149" s="1">
        <v>68</v>
      </c>
      <c r="AO149" s="1" t="s">
        <v>1036</v>
      </c>
      <c r="AS149" s="1" t="s">
        <v>1037</v>
      </c>
      <c r="AT149" s="1" t="s">
        <v>341</v>
      </c>
      <c r="AU149" s="1" t="s">
        <v>342</v>
      </c>
      <c r="AV149" s="1" t="s">
        <v>342</v>
      </c>
      <c r="AW149" s="1" t="s">
        <v>342</v>
      </c>
      <c r="AX149" s="1" t="s">
        <v>343</v>
      </c>
      <c r="AY149" s="1" t="s">
        <v>342</v>
      </c>
      <c r="AZ149" t="s">
        <v>1130</v>
      </c>
      <c r="BA149">
        <v>0</v>
      </c>
      <c r="BB149">
        <f t="shared" si="2"/>
        <v>-2</v>
      </c>
    </row>
    <row r="150" spans="1:54" x14ac:dyDescent="0.35">
      <c r="A150">
        <v>2036367</v>
      </c>
      <c r="B150" t="s">
        <v>311</v>
      </c>
      <c r="C150" t="s">
        <v>93</v>
      </c>
      <c r="D150" t="s">
        <v>310</v>
      </c>
      <c r="E150" t="s">
        <v>91</v>
      </c>
      <c r="F150">
        <f>_xlfn.IFNA(VLOOKUP(D150,xg!C$2:N$25,12,FALSE),0)</f>
        <v>0</v>
      </c>
      <c r="G150">
        <f>_xlfn.IFNA(VLOOKUP(D150,odds!B$5:C$28,2,FALSE),0)</f>
        <v>0</v>
      </c>
      <c r="H150">
        <f>_xlfn.IFNA(VLOOKUP(E150,xg!C$2:N$25,12,FALSE),0)</f>
        <v>-0.1</v>
      </c>
      <c r="I150">
        <f>_xlfn.IFNA(VLOOKUP(E150,odds!B$5:C$28,2,FALSE),0)</f>
        <v>17538</v>
      </c>
      <c r="J150">
        <v>3</v>
      </c>
      <c r="K150">
        <v>2</v>
      </c>
      <c r="N150">
        <v>3</v>
      </c>
      <c r="O150">
        <v>2</v>
      </c>
      <c r="P150" s="1" t="s">
        <v>310</v>
      </c>
      <c r="Q150" s="1" t="s">
        <v>49</v>
      </c>
      <c r="R150" s="1">
        <v>2024</v>
      </c>
      <c r="S150" s="2">
        <v>45097</v>
      </c>
      <c r="T150" s="1" t="s">
        <v>710</v>
      </c>
      <c r="U150" s="1">
        <v>3</v>
      </c>
      <c r="V150" s="1" t="s">
        <v>373</v>
      </c>
      <c r="W150" s="1" t="s">
        <v>386</v>
      </c>
      <c r="AC150" s="1" t="s">
        <v>50</v>
      </c>
      <c r="AD150" s="1" t="s">
        <v>160</v>
      </c>
      <c r="AE150" s="1" t="s">
        <v>369</v>
      </c>
      <c r="AF150" s="1" t="s">
        <v>161</v>
      </c>
      <c r="AG150">
        <v>9442</v>
      </c>
      <c r="AH150" s="1">
        <v>88142</v>
      </c>
      <c r="AI150" s="1" t="s">
        <v>311</v>
      </c>
      <c r="AJ150" s="1">
        <v>10104</v>
      </c>
      <c r="AK150" s="1">
        <v>46.980327799999998</v>
      </c>
      <c r="AL150" s="1">
        <v>28.868086099999999</v>
      </c>
      <c r="AM150" s="1">
        <v>105</v>
      </c>
      <c r="AN150" s="1">
        <v>68</v>
      </c>
      <c r="AO150" s="1" t="s">
        <v>728</v>
      </c>
      <c r="AS150" s="1" t="s">
        <v>729</v>
      </c>
      <c r="AT150" s="1" t="s">
        <v>313</v>
      </c>
      <c r="AU150" s="1" t="s">
        <v>379</v>
      </c>
      <c r="AV150" s="1" t="s">
        <v>379</v>
      </c>
      <c r="AW150" s="1" t="s">
        <v>379</v>
      </c>
      <c r="AX150" s="1" t="s">
        <v>379</v>
      </c>
      <c r="AY150" s="1" t="s">
        <v>379</v>
      </c>
      <c r="AZ150" t="s">
        <v>1130</v>
      </c>
      <c r="BA150">
        <v>0</v>
      </c>
      <c r="BB150">
        <f t="shared" si="2"/>
        <v>1</v>
      </c>
    </row>
    <row r="151" spans="1:54" x14ac:dyDescent="0.35">
      <c r="A151">
        <v>2036299</v>
      </c>
      <c r="B151" t="s">
        <v>311</v>
      </c>
      <c r="C151" t="s">
        <v>261</v>
      </c>
      <c r="D151" t="s">
        <v>310</v>
      </c>
      <c r="E151" t="s">
        <v>260</v>
      </c>
      <c r="F151">
        <f>_xlfn.IFNA(VLOOKUP(D151,xg!C$2:N$25,12,FALSE),0)</f>
        <v>0</v>
      </c>
      <c r="G151">
        <f>_xlfn.IFNA(VLOOKUP(D151,odds!B$5:C$28,2,FALSE),0)</f>
        <v>0</v>
      </c>
      <c r="H151">
        <f>_xlfn.IFNA(VLOOKUP(E151,xg!C$2:N$25,12,FALSE),0)</f>
        <v>0</v>
      </c>
      <c r="I151">
        <f>_xlfn.IFNA(VLOOKUP(E151,odds!B$5:C$28,2,FALSE),0)</f>
        <v>0</v>
      </c>
      <c r="J151">
        <v>1</v>
      </c>
      <c r="K151">
        <v>1</v>
      </c>
      <c r="N151">
        <v>1</v>
      </c>
      <c r="O151">
        <v>1</v>
      </c>
      <c r="Q151" s="1" t="s">
        <v>67</v>
      </c>
      <c r="R151" s="1">
        <v>2024</v>
      </c>
      <c r="S151" s="2">
        <v>45009</v>
      </c>
      <c r="T151" s="1" t="s">
        <v>520</v>
      </c>
      <c r="U151" s="1">
        <v>2</v>
      </c>
      <c r="V151" s="1" t="s">
        <v>373</v>
      </c>
      <c r="W151" s="1" t="s">
        <v>368</v>
      </c>
      <c r="AC151" s="1" t="s">
        <v>50</v>
      </c>
      <c r="AD151" s="1" t="s">
        <v>160</v>
      </c>
      <c r="AE151" s="1" t="s">
        <v>369</v>
      </c>
      <c r="AF151" s="1" t="s">
        <v>161</v>
      </c>
      <c r="AG151">
        <v>4732</v>
      </c>
      <c r="AH151" s="1">
        <v>88142</v>
      </c>
      <c r="AI151" s="1" t="s">
        <v>311</v>
      </c>
      <c r="AJ151" s="1">
        <v>10104</v>
      </c>
      <c r="AK151" s="1">
        <v>46.980327799999998</v>
      </c>
      <c r="AL151" s="1">
        <v>28.868086099999999</v>
      </c>
      <c r="AM151" s="1">
        <v>105</v>
      </c>
      <c r="AN151" s="1">
        <v>68</v>
      </c>
      <c r="AO151" s="1" t="s">
        <v>528</v>
      </c>
      <c r="AS151" s="1" t="s">
        <v>529</v>
      </c>
      <c r="AT151" s="1" t="s">
        <v>313</v>
      </c>
      <c r="AU151" s="1" t="s">
        <v>379</v>
      </c>
      <c r="AV151" s="1" t="s">
        <v>379</v>
      </c>
      <c r="AW151" s="1" t="s">
        <v>379</v>
      </c>
      <c r="AX151" s="1" t="s">
        <v>379</v>
      </c>
      <c r="AY151" s="1" t="s">
        <v>379</v>
      </c>
      <c r="AZ151" t="s">
        <v>1130</v>
      </c>
      <c r="BA151">
        <v>0</v>
      </c>
      <c r="BB151">
        <f t="shared" si="2"/>
        <v>0</v>
      </c>
    </row>
    <row r="152" spans="1:54" x14ac:dyDescent="0.35">
      <c r="A152">
        <v>2036322</v>
      </c>
      <c r="B152" t="s">
        <v>311</v>
      </c>
      <c r="C152" t="s">
        <v>107</v>
      </c>
      <c r="D152" t="s">
        <v>310</v>
      </c>
      <c r="E152" t="s">
        <v>288</v>
      </c>
      <c r="F152">
        <f>_xlfn.IFNA(VLOOKUP(D152,xg!C$2:N$25,12,FALSE),0)</f>
        <v>0</v>
      </c>
      <c r="G152">
        <f>_xlfn.IFNA(VLOOKUP(D152,odds!B$5:C$28,2,FALSE),0)</f>
        <v>0</v>
      </c>
      <c r="H152">
        <f>_xlfn.IFNA(VLOOKUP(E152,xg!C$2:N$25,12,FALSE),0)</f>
        <v>-1.4</v>
      </c>
      <c r="I152">
        <f>_xlfn.IFNA(VLOOKUP(E152,odds!B$5:C$28,2,FALSE),0)</f>
        <v>15861</v>
      </c>
      <c r="J152">
        <v>0</v>
      </c>
      <c r="K152">
        <v>0</v>
      </c>
      <c r="N152">
        <v>0</v>
      </c>
      <c r="O152">
        <v>0</v>
      </c>
      <c r="Q152" s="1" t="s">
        <v>67</v>
      </c>
      <c r="R152" s="1">
        <v>2024</v>
      </c>
      <c r="S152" s="2">
        <v>45012</v>
      </c>
      <c r="T152" s="1" t="s">
        <v>580</v>
      </c>
      <c r="U152" s="1">
        <v>3</v>
      </c>
      <c r="V152" s="1" t="s">
        <v>373</v>
      </c>
      <c r="W152" s="1" t="s">
        <v>374</v>
      </c>
      <c r="AC152" s="1" t="s">
        <v>50</v>
      </c>
      <c r="AD152" s="1" t="s">
        <v>160</v>
      </c>
      <c r="AE152" s="1" t="s">
        <v>369</v>
      </c>
      <c r="AF152" s="1" t="s">
        <v>161</v>
      </c>
      <c r="AG152">
        <v>5120</v>
      </c>
      <c r="AH152" s="1">
        <v>88142</v>
      </c>
      <c r="AI152" s="1" t="s">
        <v>311</v>
      </c>
      <c r="AJ152" s="1">
        <v>10104</v>
      </c>
      <c r="AK152" s="1">
        <v>46.980327799999998</v>
      </c>
      <c r="AL152" s="1">
        <v>28.868086099999999</v>
      </c>
      <c r="AM152" s="1">
        <v>105</v>
      </c>
      <c r="AN152" s="1">
        <v>68</v>
      </c>
      <c r="AS152" s="1" t="s">
        <v>588</v>
      </c>
      <c r="AT152" s="1" t="s">
        <v>313</v>
      </c>
      <c r="AU152" s="1" t="s">
        <v>379</v>
      </c>
      <c r="AV152" s="1" t="s">
        <v>379</v>
      </c>
      <c r="AW152" s="1" t="s">
        <v>379</v>
      </c>
      <c r="AX152" s="1" t="s">
        <v>379</v>
      </c>
      <c r="AY152" s="1" t="s">
        <v>379</v>
      </c>
      <c r="AZ152" t="s">
        <v>1130</v>
      </c>
      <c r="BA152">
        <v>0</v>
      </c>
      <c r="BB152">
        <f t="shared" si="2"/>
        <v>0</v>
      </c>
    </row>
    <row r="153" spans="1:54" x14ac:dyDescent="0.35">
      <c r="A153">
        <v>2036483</v>
      </c>
      <c r="B153" t="s">
        <v>311</v>
      </c>
      <c r="C153" t="s">
        <v>114</v>
      </c>
      <c r="D153" t="s">
        <v>310</v>
      </c>
      <c r="E153" t="s">
        <v>113</v>
      </c>
      <c r="F153">
        <f>_xlfn.IFNA(VLOOKUP(D153,xg!C$2:N$25,12,FALSE),0)</f>
        <v>0</v>
      </c>
      <c r="G153">
        <f>_xlfn.IFNA(VLOOKUP(D153,odds!B$5:C$28,2,FALSE),0)</f>
        <v>0</v>
      </c>
      <c r="H153">
        <f>_xlfn.IFNA(VLOOKUP(E153,xg!C$2:N$25,12,FALSE),0)</f>
        <v>-2.2000000000000002</v>
      </c>
      <c r="I153">
        <f>_xlfn.IFNA(VLOOKUP(E153,odds!B$5:C$28,2,FALSE),0)</f>
        <v>48468</v>
      </c>
      <c r="J153">
        <v>1</v>
      </c>
      <c r="K153">
        <v>1</v>
      </c>
      <c r="N153">
        <v>1</v>
      </c>
      <c r="O153">
        <v>1</v>
      </c>
      <c r="Q153" s="1" t="s">
        <v>67</v>
      </c>
      <c r="R153" s="1">
        <v>2024</v>
      </c>
      <c r="S153" s="2">
        <v>45247</v>
      </c>
      <c r="T153" s="1" t="s">
        <v>1010</v>
      </c>
      <c r="U153" s="1">
        <v>2</v>
      </c>
      <c r="V153" s="1" t="s">
        <v>373</v>
      </c>
      <c r="W153" s="1" t="s">
        <v>392</v>
      </c>
      <c r="AC153" s="1" t="s">
        <v>50</v>
      </c>
      <c r="AD153" s="1" t="s">
        <v>160</v>
      </c>
      <c r="AE153" s="1" t="s">
        <v>369</v>
      </c>
      <c r="AF153" s="1" t="s">
        <v>161</v>
      </c>
      <c r="AG153">
        <v>9537</v>
      </c>
      <c r="AH153" s="1">
        <v>88142</v>
      </c>
      <c r="AI153" s="1" t="s">
        <v>311</v>
      </c>
      <c r="AJ153" s="1">
        <v>10104</v>
      </c>
      <c r="AK153" s="1">
        <v>46.980327799999998</v>
      </c>
      <c r="AL153" s="1">
        <v>28.868086099999999</v>
      </c>
      <c r="AM153" s="1">
        <v>105</v>
      </c>
      <c r="AN153" s="1">
        <v>68</v>
      </c>
      <c r="AO153" s="1" t="s">
        <v>1013</v>
      </c>
      <c r="AS153" s="1" t="s">
        <v>1014</v>
      </c>
      <c r="AT153" s="1" t="s">
        <v>313</v>
      </c>
      <c r="AU153" s="1" t="s">
        <v>379</v>
      </c>
      <c r="AV153" s="1" t="s">
        <v>379</v>
      </c>
      <c r="AW153" s="1" t="s">
        <v>379</v>
      </c>
      <c r="AX153" s="1" t="s">
        <v>379</v>
      </c>
      <c r="AY153" s="1" t="s">
        <v>379</v>
      </c>
      <c r="AZ153" t="s">
        <v>1130</v>
      </c>
      <c r="BA153">
        <v>0</v>
      </c>
      <c r="BB153">
        <f t="shared" si="2"/>
        <v>0</v>
      </c>
    </row>
    <row r="154" spans="1:54" x14ac:dyDescent="0.35">
      <c r="A154">
        <v>2036295</v>
      </c>
      <c r="B154" t="s">
        <v>303</v>
      </c>
      <c r="C154" t="s">
        <v>118</v>
      </c>
      <c r="D154" t="s">
        <v>463</v>
      </c>
      <c r="E154" t="s">
        <v>117</v>
      </c>
      <c r="F154">
        <f>_xlfn.IFNA(VLOOKUP(D154,xg!C$2:N$25,12,FALSE),0)</f>
        <v>0</v>
      </c>
      <c r="G154">
        <f>_xlfn.IFNA(VLOOKUP(D154,odds!B$5:C$28,2,FALSE),0)</f>
        <v>0</v>
      </c>
      <c r="H154">
        <f>_xlfn.IFNA(VLOOKUP(E154,xg!C$2:N$25,12,FALSE),0)</f>
        <v>0</v>
      </c>
      <c r="I154">
        <f>_xlfn.IFNA(VLOOKUP(E154,odds!B$5:C$28,2,FALSE),0)</f>
        <v>0</v>
      </c>
      <c r="J154">
        <v>2</v>
      </c>
      <c r="K154">
        <v>1</v>
      </c>
      <c r="N154">
        <v>2</v>
      </c>
      <c r="O154">
        <v>1</v>
      </c>
      <c r="P154" s="1" t="s">
        <v>463</v>
      </c>
      <c r="Q154" s="1" t="s">
        <v>49</v>
      </c>
      <c r="R154" s="1">
        <v>2024</v>
      </c>
      <c r="S154" s="2">
        <v>45008</v>
      </c>
      <c r="T154" s="1" t="s">
        <v>495</v>
      </c>
      <c r="U154" s="1">
        <v>1</v>
      </c>
      <c r="V154" s="1" t="s">
        <v>378</v>
      </c>
      <c r="W154" s="1" t="s">
        <v>368</v>
      </c>
      <c r="AC154" s="1" t="s">
        <v>50</v>
      </c>
      <c r="AD154" s="1" t="s">
        <v>160</v>
      </c>
      <c r="AE154" s="1" t="s">
        <v>369</v>
      </c>
      <c r="AF154" s="1" t="s">
        <v>161</v>
      </c>
      <c r="AG154">
        <v>9991</v>
      </c>
      <c r="AH154" s="1">
        <v>63799</v>
      </c>
      <c r="AI154" s="1" t="s">
        <v>303</v>
      </c>
      <c r="AJ154" s="1">
        <v>32483</v>
      </c>
      <c r="AK154" s="1">
        <v>42.005763899999998</v>
      </c>
      <c r="AL154" s="1">
        <v>21.425588900000001</v>
      </c>
      <c r="AM154" s="1">
        <v>105</v>
      </c>
      <c r="AN154" s="1">
        <v>68</v>
      </c>
      <c r="AO154" s="1" t="s">
        <v>498</v>
      </c>
      <c r="AS154" s="1" t="s">
        <v>499</v>
      </c>
      <c r="AT154" s="1" t="s">
        <v>304</v>
      </c>
      <c r="AU154" s="1" t="s">
        <v>306</v>
      </c>
      <c r="AV154" s="1" t="s">
        <v>306</v>
      </c>
      <c r="AW154" s="1" t="s">
        <v>305</v>
      </c>
      <c r="AX154" s="1" t="s">
        <v>305</v>
      </c>
      <c r="AY154" s="1" t="s">
        <v>306</v>
      </c>
      <c r="AZ154" t="s">
        <v>1130</v>
      </c>
      <c r="BA154">
        <v>0</v>
      </c>
      <c r="BB154">
        <f t="shared" si="2"/>
        <v>1</v>
      </c>
    </row>
    <row r="155" spans="1:54" x14ac:dyDescent="0.35">
      <c r="A155">
        <v>2036387</v>
      </c>
      <c r="B155" t="s">
        <v>303</v>
      </c>
      <c r="C155" t="s">
        <v>140</v>
      </c>
      <c r="D155" t="s">
        <v>463</v>
      </c>
      <c r="E155" t="s">
        <v>139</v>
      </c>
      <c r="F155">
        <f>_xlfn.IFNA(VLOOKUP(D155,xg!C$2:N$25,12,FALSE),0)</f>
        <v>0</v>
      </c>
      <c r="G155">
        <f>_xlfn.IFNA(VLOOKUP(D155,odds!B$5:C$28,2,FALSE),0)</f>
        <v>0</v>
      </c>
      <c r="H155">
        <f>_xlfn.IFNA(VLOOKUP(E155,xg!C$2:N$25,12,FALSE),0)</f>
        <v>1</v>
      </c>
      <c r="I155">
        <f>_xlfn.IFNA(VLOOKUP(E155,odds!B$5:C$28,2,FALSE),0)</f>
        <v>1971</v>
      </c>
      <c r="J155">
        <v>1</v>
      </c>
      <c r="K155">
        <v>1</v>
      </c>
      <c r="N155">
        <v>1</v>
      </c>
      <c r="O155">
        <v>1</v>
      </c>
      <c r="Q155" s="1" t="s">
        <v>67</v>
      </c>
      <c r="R155" s="1">
        <v>2024</v>
      </c>
      <c r="S155" s="2">
        <v>45178</v>
      </c>
      <c r="T155" s="1" t="s">
        <v>775</v>
      </c>
      <c r="U155" s="1">
        <v>2</v>
      </c>
      <c r="V155" s="1" t="s">
        <v>378</v>
      </c>
      <c r="W155" s="1" t="s">
        <v>387</v>
      </c>
      <c r="AC155" s="1" t="s">
        <v>50</v>
      </c>
      <c r="AD155" s="1" t="s">
        <v>160</v>
      </c>
      <c r="AE155" s="1" t="s">
        <v>369</v>
      </c>
      <c r="AF155" s="1" t="s">
        <v>161</v>
      </c>
      <c r="AG155">
        <v>28126</v>
      </c>
      <c r="AH155" s="1">
        <v>63799</v>
      </c>
      <c r="AI155" s="1" t="s">
        <v>303</v>
      </c>
      <c r="AJ155" s="1">
        <v>32483</v>
      </c>
      <c r="AK155" s="1">
        <v>42.005763899999998</v>
      </c>
      <c r="AL155" s="1">
        <v>21.425588900000001</v>
      </c>
      <c r="AM155" s="1">
        <v>105</v>
      </c>
      <c r="AN155" s="1">
        <v>68</v>
      </c>
      <c r="AO155" s="1" t="s">
        <v>791</v>
      </c>
      <c r="AS155" s="1" t="s">
        <v>792</v>
      </c>
      <c r="AT155" s="1" t="s">
        <v>304</v>
      </c>
      <c r="AU155" s="1" t="s">
        <v>306</v>
      </c>
      <c r="AV155" s="1" t="s">
        <v>306</v>
      </c>
      <c r="AW155" s="1" t="s">
        <v>305</v>
      </c>
      <c r="AX155" s="1" t="s">
        <v>305</v>
      </c>
      <c r="AY155" s="1" t="s">
        <v>306</v>
      </c>
      <c r="AZ155" t="s">
        <v>1130</v>
      </c>
      <c r="BA155">
        <v>0</v>
      </c>
      <c r="BB155">
        <f t="shared" si="2"/>
        <v>0</v>
      </c>
    </row>
    <row r="156" spans="1:54" x14ac:dyDescent="0.35">
      <c r="A156">
        <v>2036502</v>
      </c>
      <c r="B156" t="s">
        <v>303</v>
      </c>
      <c r="C156" t="s">
        <v>124</v>
      </c>
      <c r="D156" t="s">
        <v>463</v>
      </c>
      <c r="E156" t="s">
        <v>123</v>
      </c>
      <c r="F156">
        <f>_xlfn.IFNA(VLOOKUP(D156,xg!C$2:N$25,12,FALSE),0)</f>
        <v>0</v>
      </c>
      <c r="G156">
        <f>_xlfn.IFNA(VLOOKUP(D156,odds!B$5:C$28,2,FALSE),0)</f>
        <v>0</v>
      </c>
      <c r="H156">
        <f>_xlfn.IFNA(VLOOKUP(E156,xg!C$2:N$25,12,FALSE),0)</f>
        <v>0.3</v>
      </c>
      <c r="I156">
        <f>_xlfn.IFNA(VLOOKUP(E156,odds!B$5:C$28,2,FALSE),0)</f>
        <v>451</v>
      </c>
      <c r="J156">
        <v>1</v>
      </c>
      <c r="K156">
        <v>1</v>
      </c>
      <c r="N156">
        <v>1</v>
      </c>
      <c r="O156">
        <v>1</v>
      </c>
      <c r="Q156" s="1" t="s">
        <v>67</v>
      </c>
      <c r="R156" s="1">
        <v>2024</v>
      </c>
      <c r="S156" s="2">
        <v>45250</v>
      </c>
      <c r="T156" s="1" t="s">
        <v>1071</v>
      </c>
      <c r="U156" s="1">
        <v>1</v>
      </c>
      <c r="V156" s="1" t="s">
        <v>378</v>
      </c>
      <c r="W156" s="1" t="s">
        <v>396</v>
      </c>
      <c r="AC156" s="1" t="s">
        <v>50</v>
      </c>
      <c r="AD156" s="1" t="s">
        <v>160</v>
      </c>
      <c r="AE156" s="1" t="s">
        <v>369</v>
      </c>
      <c r="AF156" s="1" t="s">
        <v>161</v>
      </c>
      <c r="AG156">
        <v>27982</v>
      </c>
      <c r="AH156" s="1">
        <v>63799</v>
      </c>
      <c r="AI156" s="1" t="s">
        <v>303</v>
      </c>
      <c r="AJ156" s="1">
        <v>32483</v>
      </c>
      <c r="AK156" s="1">
        <v>42.005763899999998</v>
      </c>
      <c r="AL156" s="1">
        <v>21.425588900000001</v>
      </c>
      <c r="AM156" s="1">
        <v>105</v>
      </c>
      <c r="AN156" s="1">
        <v>68</v>
      </c>
      <c r="AO156" s="1" t="s">
        <v>1073</v>
      </c>
      <c r="AP156" s="1" t="s">
        <v>1074</v>
      </c>
      <c r="AS156" s="1" t="s">
        <v>1075</v>
      </c>
      <c r="AT156" s="1" t="s">
        <v>304</v>
      </c>
      <c r="AU156" s="1" t="s">
        <v>306</v>
      </c>
      <c r="AV156" s="1" t="s">
        <v>306</v>
      </c>
      <c r="AW156" s="1" t="s">
        <v>305</v>
      </c>
      <c r="AX156" s="1" t="s">
        <v>305</v>
      </c>
      <c r="AY156" s="1" t="s">
        <v>306</v>
      </c>
      <c r="AZ156" t="s">
        <v>1130</v>
      </c>
      <c r="BA156">
        <v>0</v>
      </c>
      <c r="BB156">
        <f t="shared" si="2"/>
        <v>0</v>
      </c>
    </row>
    <row r="157" spans="1:54" x14ac:dyDescent="0.35">
      <c r="A157">
        <v>2036341</v>
      </c>
      <c r="B157" t="s">
        <v>303</v>
      </c>
      <c r="C157" t="s">
        <v>226</v>
      </c>
      <c r="D157" t="s">
        <v>463</v>
      </c>
      <c r="E157" t="s">
        <v>300</v>
      </c>
      <c r="F157">
        <f>_xlfn.IFNA(VLOOKUP(D157,xg!C$2:N$25,12,FALSE),0)</f>
        <v>0</v>
      </c>
      <c r="G157">
        <f>_xlfn.IFNA(VLOOKUP(D157,odds!B$5:C$28,2,FALSE),0)</f>
        <v>0</v>
      </c>
      <c r="H157">
        <f>_xlfn.IFNA(VLOOKUP(E157,xg!C$2:N$25,12,FALSE),0)</f>
        <v>-0.3</v>
      </c>
      <c r="I157">
        <f>_xlfn.IFNA(VLOOKUP(E157,odds!B$5:C$28,2,FALSE),0)</f>
        <v>20062</v>
      </c>
      <c r="J157">
        <v>2</v>
      </c>
      <c r="K157">
        <v>3</v>
      </c>
      <c r="N157">
        <v>2</v>
      </c>
      <c r="O157">
        <v>3</v>
      </c>
      <c r="P157" s="1" t="s">
        <v>300</v>
      </c>
      <c r="Q157" s="1" t="s">
        <v>49</v>
      </c>
      <c r="R157" s="1">
        <v>2024</v>
      </c>
      <c r="S157" s="2">
        <v>45093</v>
      </c>
      <c r="T157" s="1" t="s">
        <v>621</v>
      </c>
      <c r="U157" s="1">
        <v>2</v>
      </c>
      <c r="V157" s="1" t="s">
        <v>378</v>
      </c>
      <c r="W157" s="1" t="s">
        <v>381</v>
      </c>
      <c r="AC157" s="1" t="s">
        <v>50</v>
      </c>
      <c r="AD157" s="1" t="s">
        <v>160</v>
      </c>
      <c r="AE157" s="1" t="s">
        <v>369</v>
      </c>
      <c r="AF157" s="1" t="s">
        <v>161</v>
      </c>
      <c r="AG157">
        <v>14370</v>
      </c>
      <c r="AH157" s="1">
        <v>63799</v>
      </c>
      <c r="AI157" s="1" t="s">
        <v>303</v>
      </c>
      <c r="AJ157" s="1">
        <v>32483</v>
      </c>
      <c r="AK157" s="1">
        <v>42.005763899999998</v>
      </c>
      <c r="AL157" s="1">
        <v>21.425588900000001</v>
      </c>
      <c r="AM157" s="1">
        <v>105</v>
      </c>
      <c r="AN157" s="1">
        <v>68</v>
      </c>
      <c r="AO157" s="1" t="s">
        <v>639</v>
      </c>
      <c r="AR157" s="1" t="s">
        <v>640</v>
      </c>
      <c r="AS157" s="1" t="s">
        <v>641</v>
      </c>
      <c r="AT157" s="1" t="s">
        <v>304</v>
      </c>
      <c r="AU157" s="1" t="s">
        <v>306</v>
      </c>
      <c r="AV157" s="1" t="s">
        <v>306</v>
      </c>
      <c r="AW157" s="1" t="s">
        <v>305</v>
      </c>
      <c r="AX157" s="1" t="s">
        <v>305</v>
      </c>
      <c r="AY157" s="1" t="s">
        <v>306</v>
      </c>
      <c r="AZ157" t="s">
        <v>1130</v>
      </c>
      <c r="BA157">
        <v>0</v>
      </c>
      <c r="BB157">
        <f t="shared" si="2"/>
        <v>-1</v>
      </c>
    </row>
    <row r="158" spans="1:54" x14ac:dyDescent="0.35">
      <c r="A158">
        <v>2036318</v>
      </c>
      <c r="B158" t="s">
        <v>118</v>
      </c>
      <c r="C158" t="s">
        <v>140</v>
      </c>
      <c r="D158" t="s">
        <v>117</v>
      </c>
      <c r="E158" t="s">
        <v>139</v>
      </c>
      <c r="F158">
        <f>_xlfn.IFNA(VLOOKUP(D158,xg!C$2:N$25,12,FALSE),0)</f>
        <v>0</v>
      </c>
      <c r="G158">
        <f>_xlfn.IFNA(VLOOKUP(D158,odds!B$5:C$28,2,FALSE),0)</f>
        <v>0</v>
      </c>
      <c r="H158">
        <f>_xlfn.IFNA(VLOOKUP(E158,xg!C$2:N$25,12,FALSE),0)</f>
        <v>1</v>
      </c>
      <c r="I158">
        <f>_xlfn.IFNA(VLOOKUP(E158,odds!B$5:C$28,2,FALSE),0)</f>
        <v>1971</v>
      </c>
      <c r="J158">
        <v>0</v>
      </c>
      <c r="K158">
        <v>2</v>
      </c>
      <c r="N158">
        <v>0</v>
      </c>
      <c r="O158">
        <v>2</v>
      </c>
      <c r="P158" s="1" t="s">
        <v>139</v>
      </c>
      <c r="Q158" s="1" t="s">
        <v>49</v>
      </c>
      <c r="R158" s="1">
        <v>2024</v>
      </c>
      <c r="S158" s="2">
        <v>45011</v>
      </c>
      <c r="T158" s="1" t="s">
        <v>569</v>
      </c>
      <c r="U158" s="1">
        <v>2</v>
      </c>
      <c r="V158" s="1" t="s">
        <v>378</v>
      </c>
      <c r="W158" s="1" t="s">
        <v>374</v>
      </c>
      <c r="AC158" s="1" t="s">
        <v>50</v>
      </c>
      <c r="AD158" s="1" t="s">
        <v>160</v>
      </c>
      <c r="AE158" s="1" t="s">
        <v>369</v>
      </c>
      <c r="AF158" s="1" t="s">
        <v>161</v>
      </c>
      <c r="AG158">
        <v>16015</v>
      </c>
      <c r="AH158" s="1">
        <v>55236</v>
      </c>
      <c r="AI158" s="1" t="s">
        <v>118</v>
      </c>
      <c r="AJ158" s="1">
        <v>16942</v>
      </c>
      <c r="AK158" s="1">
        <v>35.894849999999998</v>
      </c>
      <c r="AL158" s="1">
        <v>14.4151056</v>
      </c>
      <c r="AM158" s="1">
        <v>105</v>
      </c>
      <c r="AN158" s="1">
        <v>68</v>
      </c>
      <c r="AO158" s="1" t="s">
        <v>570</v>
      </c>
      <c r="AS158" s="1" t="s">
        <v>571</v>
      </c>
      <c r="AT158" s="1" t="s">
        <v>249</v>
      </c>
      <c r="AU158" s="1" t="s">
        <v>250</v>
      </c>
      <c r="AV158" s="1" t="s">
        <v>250</v>
      </c>
      <c r="AW158" s="1" t="s">
        <v>250</v>
      </c>
      <c r="AX158" s="1" t="s">
        <v>250</v>
      </c>
      <c r="AY158" s="1" t="s">
        <v>250</v>
      </c>
      <c r="AZ158" t="s">
        <v>1130</v>
      </c>
      <c r="BA158">
        <v>0</v>
      </c>
      <c r="BB158">
        <f t="shared" si="2"/>
        <v>-2</v>
      </c>
    </row>
    <row r="159" spans="1:54" x14ac:dyDescent="0.35">
      <c r="A159">
        <v>2036410</v>
      </c>
      <c r="B159" t="s">
        <v>118</v>
      </c>
      <c r="C159" t="s">
        <v>303</v>
      </c>
      <c r="D159" t="s">
        <v>117</v>
      </c>
      <c r="E159" t="s">
        <v>463</v>
      </c>
      <c r="F159">
        <f>_xlfn.IFNA(VLOOKUP(D159,xg!C$2:N$25,12,FALSE),0)</f>
        <v>0</v>
      </c>
      <c r="G159">
        <f>_xlfn.IFNA(VLOOKUP(D159,odds!B$5:C$28,2,FALSE),0)</f>
        <v>0</v>
      </c>
      <c r="H159">
        <f>_xlfn.IFNA(VLOOKUP(E159,xg!C$2:N$25,12,FALSE),0)</f>
        <v>0</v>
      </c>
      <c r="I159">
        <f>_xlfn.IFNA(VLOOKUP(E159,odds!B$5:C$28,2,FALSE),0)</f>
        <v>0</v>
      </c>
      <c r="J159">
        <v>0</v>
      </c>
      <c r="K159">
        <v>2</v>
      </c>
      <c r="N159">
        <v>0</v>
      </c>
      <c r="O159">
        <v>2</v>
      </c>
      <c r="P159" s="1" t="s">
        <v>463</v>
      </c>
      <c r="Q159" s="1" t="s">
        <v>49</v>
      </c>
      <c r="R159" s="1">
        <v>2024</v>
      </c>
      <c r="S159" s="2">
        <v>45181</v>
      </c>
      <c r="T159" s="1" t="s">
        <v>828</v>
      </c>
      <c r="U159" s="1">
        <v>2</v>
      </c>
      <c r="V159" s="1" t="s">
        <v>378</v>
      </c>
      <c r="W159" s="1" t="s">
        <v>388</v>
      </c>
      <c r="AC159" s="1" t="s">
        <v>50</v>
      </c>
      <c r="AD159" s="1" t="s">
        <v>160</v>
      </c>
      <c r="AE159" s="1" t="s">
        <v>369</v>
      </c>
      <c r="AF159" s="1" t="s">
        <v>161</v>
      </c>
      <c r="AG159">
        <v>3158</v>
      </c>
      <c r="AH159" s="1">
        <v>55236</v>
      </c>
      <c r="AI159" s="1" t="s">
        <v>118</v>
      </c>
      <c r="AJ159" s="1">
        <v>16942</v>
      </c>
      <c r="AK159" s="1">
        <v>35.894849999999998</v>
      </c>
      <c r="AL159" s="1">
        <v>14.4151056</v>
      </c>
      <c r="AM159" s="1">
        <v>105</v>
      </c>
      <c r="AN159" s="1">
        <v>68</v>
      </c>
      <c r="AO159" s="1" t="s">
        <v>831</v>
      </c>
      <c r="AS159" s="1" t="s">
        <v>832</v>
      </c>
      <c r="AT159" s="1" t="s">
        <v>249</v>
      </c>
      <c r="AU159" s="1" t="s">
        <v>250</v>
      </c>
      <c r="AV159" s="1" t="s">
        <v>250</v>
      </c>
      <c r="AW159" s="1" t="s">
        <v>250</v>
      </c>
      <c r="AX159" s="1" t="s">
        <v>250</v>
      </c>
      <c r="AY159" s="1" t="s">
        <v>250</v>
      </c>
      <c r="AZ159" t="s">
        <v>1130</v>
      </c>
      <c r="BA159">
        <v>0</v>
      </c>
      <c r="BB159">
        <f t="shared" si="2"/>
        <v>-2</v>
      </c>
    </row>
    <row r="160" spans="1:54" x14ac:dyDescent="0.35">
      <c r="A160">
        <v>2036456</v>
      </c>
      <c r="B160" t="s">
        <v>118</v>
      </c>
      <c r="C160" t="s">
        <v>226</v>
      </c>
      <c r="D160" t="s">
        <v>117</v>
      </c>
      <c r="E160" t="s">
        <v>300</v>
      </c>
      <c r="F160">
        <f>_xlfn.IFNA(VLOOKUP(D160,xg!C$2:N$25,12,FALSE),0)</f>
        <v>0</v>
      </c>
      <c r="G160">
        <f>_xlfn.IFNA(VLOOKUP(D160,odds!B$5:C$28,2,FALSE),0)</f>
        <v>0</v>
      </c>
      <c r="H160">
        <f>_xlfn.IFNA(VLOOKUP(E160,xg!C$2:N$25,12,FALSE),0)</f>
        <v>-0.3</v>
      </c>
      <c r="I160">
        <f>_xlfn.IFNA(VLOOKUP(E160,odds!B$5:C$28,2,FALSE),0)</f>
        <v>20062</v>
      </c>
      <c r="J160">
        <v>0</v>
      </c>
      <c r="K160">
        <v>3</v>
      </c>
      <c r="N160">
        <v>1</v>
      </c>
      <c r="O160">
        <v>3</v>
      </c>
      <c r="P160" s="1" t="s">
        <v>300</v>
      </c>
      <c r="Q160" s="1" t="s">
        <v>49</v>
      </c>
      <c r="R160" s="1">
        <v>2024</v>
      </c>
      <c r="S160" s="2">
        <v>45216</v>
      </c>
      <c r="T160" s="1" t="s">
        <v>949</v>
      </c>
      <c r="U160" s="1">
        <v>2</v>
      </c>
      <c r="V160" s="1" t="s">
        <v>378</v>
      </c>
      <c r="W160" s="1" t="s">
        <v>390</v>
      </c>
      <c r="X160" s="1">
        <v>83</v>
      </c>
      <c r="Y160" s="1" t="s">
        <v>406</v>
      </c>
      <c r="Z160" s="1">
        <v>24</v>
      </c>
      <c r="AA160" s="1" t="s">
        <v>407</v>
      </c>
      <c r="AB160" s="1">
        <v>14</v>
      </c>
      <c r="AC160" s="1" t="s">
        <v>50</v>
      </c>
      <c r="AD160" s="1" t="s">
        <v>160</v>
      </c>
      <c r="AE160" s="1" t="s">
        <v>369</v>
      </c>
      <c r="AF160" s="1" t="s">
        <v>161</v>
      </c>
      <c r="AG160">
        <v>3547</v>
      </c>
      <c r="AH160" s="1">
        <v>55236</v>
      </c>
      <c r="AI160" s="1" t="s">
        <v>118</v>
      </c>
      <c r="AJ160" s="1">
        <v>16942</v>
      </c>
      <c r="AK160" s="1">
        <v>35.894849999999998</v>
      </c>
      <c r="AL160" s="1">
        <v>14.4151056</v>
      </c>
      <c r="AM160" s="1">
        <v>105</v>
      </c>
      <c r="AN160" s="1">
        <v>68</v>
      </c>
      <c r="AO160" s="1" t="s">
        <v>959</v>
      </c>
      <c r="AS160" s="1" t="s">
        <v>960</v>
      </c>
      <c r="AT160" s="1" t="s">
        <v>249</v>
      </c>
      <c r="AU160" s="1" t="s">
        <v>250</v>
      </c>
      <c r="AV160" s="1" t="s">
        <v>250</v>
      </c>
      <c r="AW160" s="1" t="s">
        <v>250</v>
      </c>
      <c r="AX160" s="1" t="s">
        <v>250</v>
      </c>
      <c r="AY160" s="1" t="s">
        <v>250</v>
      </c>
      <c r="AZ160" t="s">
        <v>1130</v>
      </c>
      <c r="BA160">
        <v>0</v>
      </c>
      <c r="BB160">
        <f t="shared" si="2"/>
        <v>-3</v>
      </c>
    </row>
    <row r="161" spans="1:54" x14ac:dyDescent="0.35">
      <c r="A161">
        <v>2036340</v>
      </c>
      <c r="B161" t="s">
        <v>118</v>
      </c>
      <c r="C161" t="s">
        <v>124</v>
      </c>
      <c r="D161" t="s">
        <v>117</v>
      </c>
      <c r="E161" t="s">
        <v>123</v>
      </c>
      <c r="F161">
        <f>_xlfn.IFNA(VLOOKUP(D161,xg!C$2:N$25,12,FALSE),0)</f>
        <v>0</v>
      </c>
      <c r="G161">
        <f>_xlfn.IFNA(VLOOKUP(D161,odds!B$5:C$28,2,FALSE),0)</f>
        <v>0</v>
      </c>
      <c r="H161">
        <f>_xlfn.IFNA(VLOOKUP(E161,xg!C$2:N$25,12,FALSE),0)</f>
        <v>0.3</v>
      </c>
      <c r="I161">
        <f>_xlfn.IFNA(VLOOKUP(E161,odds!B$5:C$28,2,FALSE),0)</f>
        <v>451</v>
      </c>
      <c r="J161">
        <v>0</v>
      </c>
      <c r="K161">
        <v>4</v>
      </c>
      <c r="N161">
        <v>0</v>
      </c>
      <c r="O161">
        <v>4</v>
      </c>
      <c r="P161" s="1" t="s">
        <v>123</v>
      </c>
      <c r="Q161" s="1" t="s">
        <v>49</v>
      </c>
      <c r="R161" s="1">
        <v>2024</v>
      </c>
      <c r="S161" s="2">
        <v>45093</v>
      </c>
      <c r="T161" s="1" t="s">
        <v>621</v>
      </c>
      <c r="U161" s="1">
        <v>2</v>
      </c>
      <c r="V161" s="1" t="s">
        <v>378</v>
      </c>
      <c r="W161" s="1" t="s">
        <v>381</v>
      </c>
      <c r="AC161" s="1" t="s">
        <v>50</v>
      </c>
      <c r="AD161" s="1" t="s">
        <v>160</v>
      </c>
      <c r="AE161" s="1" t="s">
        <v>369</v>
      </c>
      <c r="AF161" s="1" t="s">
        <v>161</v>
      </c>
      <c r="AG161">
        <v>16277</v>
      </c>
      <c r="AH161" s="1">
        <v>55236</v>
      </c>
      <c r="AI161" s="1" t="s">
        <v>118</v>
      </c>
      <c r="AJ161" s="1">
        <v>16942</v>
      </c>
      <c r="AK161" s="1">
        <v>35.894849999999998</v>
      </c>
      <c r="AL161" s="1">
        <v>14.4151056</v>
      </c>
      <c r="AM161" s="1">
        <v>105</v>
      </c>
      <c r="AN161" s="1">
        <v>68</v>
      </c>
      <c r="AO161" s="1" t="s">
        <v>624</v>
      </c>
      <c r="AS161" s="1" t="s">
        <v>625</v>
      </c>
      <c r="AT161" s="1" t="s">
        <v>249</v>
      </c>
      <c r="AU161" s="1" t="s">
        <v>250</v>
      </c>
      <c r="AV161" s="1" t="s">
        <v>250</v>
      </c>
      <c r="AW161" s="1" t="s">
        <v>250</v>
      </c>
      <c r="AX161" s="1" t="s">
        <v>250</v>
      </c>
      <c r="AY161" s="1" t="s">
        <v>250</v>
      </c>
      <c r="AZ161" t="s">
        <v>1130</v>
      </c>
      <c r="BA161">
        <v>0</v>
      </c>
      <c r="BB161">
        <f t="shared" si="2"/>
        <v>-4</v>
      </c>
    </row>
    <row r="162" spans="1:54" x14ac:dyDescent="0.35">
      <c r="A162">
        <v>2036487</v>
      </c>
      <c r="B162" t="s">
        <v>213</v>
      </c>
      <c r="C162" t="s">
        <v>302</v>
      </c>
      <c r="D162" t="s">
        <v>414</v>
      </c>
      <c r="E162" t="s">
        <v>301</v>
      </c>
      <c r="F162">
        <f>_xlfn.IFNA(VLOOKUP(D162,xg!C$2:N$25,12,FALSE),0)</f>
        <v>0</v>
      </c>
      <c r="G162">
        <f>_xlfn.IFNA(VLOOKUP(D162,odds!B$5:C$28,2,FALSE),0)</f>
        <v>0</v>
      </c>
      <c r="H162">
        <f>_xlfn.IFNA(VLOOKUP(E162,xg!C$2:N$25,12,FALSE),0)</f>
        <v>0</v>
      </c>
      <c r="I162">
        <f>_xlfn.IFNA(VLOOKUP(E162,odds!B$5:C$28,2,FALSE),0)</f>
        <v>0</v>
      </c>
      <c r="J162">
        <v>2</v>
      </c>
      <c r="K162">
        <v>0</v>
      </c>
      <c r="N162">
        <v>2</v>
      </c>
      <c r="O162">
        <v>0</v>
      </c>
      <c r="P162" s="1" t="s">
        <v>414</v>
      </c>
      <c r="Q162" s="1" t="s">
        <v>49</v>
      </c>
      <c r="R162" s="1">
        <v>2024</v>
      </c>
      <c r="S162" s="2">
        <v>45246</v>
      </c>
      <c r="T162" s="1" t="s">
        <v>977</v>
      </c>
      <c r="U162" s="1">
        <v>1</v>
      </c>
      <c r="V162" s="1" t="s">
        <v>377</v>
      </c>
      <c r="W162" s="1" t="s">
        <v>392</v>
      </c>
      <c r="AC162" s="1" t="s">
        <v>50</v>
      </c>
      <c r="AD162" s="1" t="s">
        <v>160</v>
      </c>
      <c r="AE162" s="1" t="s">
        <v>369</v>
      </c>
      <c r="AF162" s="1" t="s">
        <v>161</v>
      </c>
      <c r="AG162">
        <v>3647</v>
      </c>
      <c r="AH162" s="1">
        <v>62907</v>
      </c>
      <c r="AI162" s="1" t="s">
        <v>213</v>
      </c>
      <c r="AJ162" s="1">
        <v>11563</v>
      </c>
      <c r="AK162" s="1">
        <v>42.445561099999999</v>
      </c>
      <c r="AL162" s="1">
        <v>19.264344399999999</v>
      </c>
      <c r="AM162" s="1">
        <v>105</v>
      </c>
      <c r="AN162" s="1">
        <v>68</v>
      </c>
      <c r="AO162" s="1" t="s">
        <v>1001</v>
      </c>
      <c r="AS162" s="1" t="s">
        <v>1002</v>
      </c>
      <c r="AT162" s="1" t="s">
        <v>214</v>
      </c>
      <c r="AU162" s="1" t="s">
        <v>215</v>
      </c>
      <c r="AV162" s="1" t="s">
        <v>215</v>
      </c>
      <c r="AW162" s="1" t="s">
        <v>215</v>
      </c>
      <c r="AX162" s="1" t="s">
        <v>215</v>
      </c>
      <c r="AY162" s="1" t="s">
        <v>215</v>
      </c>
      <c r="AZ162" t="s">
        <v>1130</v>
      </c>
      <c r="BA162">
        <v>0</v>
      </c>
      <c r="BB162">
        <f t="shared" si="2"/>
        <v>2</v>
      </c>
    </row>
    <row r="163" spans="1:54" x14ac:dyDescent="0.35">
      <c r="A163">
        <v>2036417</v>
      </c>
      <c r="B163" t="s">
        <v>213</v>
      </c>
      <c r="C163" t="s">
        <v>83</v>
      </c>
      <c r="D163" t="s">
        <v>414</v>
      </c>
      <c r="E163" t="s">
        <v>82</v>
      </c>
      <c r="F163">
        <f>_xlfn.IFNA(VLOOKUP(D163,xg!C$2:N$25,12,FALSE),0)</f>
        <v>0</v>
      </c>
      <c r="G163">
        <f>_xlfn.IFNA(VLOOKUP(D163,odds!B$5:C$28,2,FALSE),0)</f>
        <v>0</v>
      </c>
      <c r="H163">
        <f>_xlfn.IFNA(VLOOKUP(E163,xg!C$2:N$25,12,FALSE),0)</f>
        <v>0</v>
      </c>
      <c r="I163">
        <f>_xlfn.IFNA(VLOOKUP(E163,odds!B$5:C$28,2,FALSE),0)</f>
        <v>0</v>
      </c>
      <c r="J163">
        <v>2</v>
      </c>
      <c r="K163">
        <v>1</v>
      </c>
      <c r="N163">
        <v>2</v>
      </c>
      <c r="O163">
        <v>1</v>
      </c>
      <c r="P163" s="1" t="s">
        <v>414</v>
      </c>
      <c r="Q163" s="1" t="s">
        <v>49</v>
      </c>
      <c r="R163" s="1">
        <v>2024</v>
      </c>
      <c r="S163" s="2">
        <v>45179</v>
      </c>
      <c r="T163" s="1" t="s">
        <v>796</v>
      </c>
      <c r="U163" s="1">
        <v>2</v>
      </c>
      <c r="V163" s="1" t="s">
        <v>377</v>
      </c>
      <c r="W163" s="1" t="s">
        <v>388</v>
      </c>
      <c r="AC163" s="1" t="s">
        <v>50</v>
      </c>
      <c r="AD163" s="1" t="s">
        <v>160</v>
      </c>
      <c r="AE163" s="1" t="s">
        <v>369</v>
      </c>
      <c r="AF163" s="1" t="s">
        <v>161</v>
      </c>
      <c r="AG163">
        <v>4232</v>
      </c>
      <c r="AH163" s="1">
        <v>62907</v>
      </c>
      <c r="AI163" s="1" t="s">
        <v>213</v>
      </c>
      <c r="AJ163" s="1">
        <v>11563</v>
      </c>
      <c r="AK163" s="1">
        <v>42.445561099999999</v>
      </c>
      <c r="AL163" s="1">
        <v>19.264344399999999</v>
      </c>
      <c r="AM163" s="1">
        <v>105</v>
      </c>
      <c r="AN163" s="1">
        <v>68</v>
      </c>
      <c r="AO163" s="1" t="s">
        <v>799</v>
      </c>
      <c r="AP163" s="1" t="s">
        <v>800</v>
      </c>
      <c r="AR163" s="1" t="s">
        <v>801</v>
      </c>
      <c r="AS163" s="1" t="s">
        <v>802</v>
      </c>
      <c r="AT163" s="1" t="s">
        <v>214</v>
      </c>
      <c r="AU163" s="1" t="s">
        <v>215</v>
      </c>
      <c r="AV163" s="1" t="s">
        <v>215</v>
      </c>
      <c r="AW163" s="1" t="s">
        <v>215</v>
      </c>
      <c r="AX163" s="1" t="s">
        <v>215</v>
      </c>
      <c r="AY163" s="1" t="s">
        <v>215</v>
      </c>
      <c r="AZ163" t="s">
        <v>1130</v>
      </c>
      <c r="BA163">
        <v>0</v>
      </c>
      <c r="BB163">
        <f t="shared" si="2"/>
        <v>1</v>
      </c>
    </row>
    <row r="164" spans="1:54" x14ac:dyDescent="0.35">
      <c r="A164">
        <v>2036348</v>
      </c>
      <c r="B164" t="s">
        <v>213</v>
      </c>
      <c r="C164" t="s">
        <v>48</v>
      </c>
      <c r="D164" t="s">
        <v>414</v>
      </c>
      <c r="E164" t="s">
        <v>47</v>
      </c>
      <c r="F164">
        <f>_xlfn.IFNA(VLOOKUP(D164,xg!C$2:N$25,12,FALSE),0)</f>
        <v>0</v>
      </c>
      <c r="G164">
        <f>_xlfn.IFNA(VLOOKUP(D164,odds!B$5:C$28,2,FALSE),0)</f>
        <v>0</v>
      </c>
      <c r="H164">
        <f>_xlfn.IFNA(VLOOKUP(E164,xg!C$2:N$25,12,FALSE),0)</f>
        <v>-1.5</v>
      </c>
      <c r="I164">
        <f>_xlfn.IFNA(VLOOKUP(E164,odds!B$5:C$28,2,FALSE),0)</f>
        <v>40918</v>
      </c>
      <c r="J164">
        <v>0</v>
      </c>
      <c r="K164">
        <v>0</v>
      </c>
      <c r="N164">
        <v>0</v>
      </c>
      <c r="O164">
        <v>0</v>
      </c>
      <c r="Q164" s="1" t="s">
        <v>67</v>
      </c>
      <c r="R164" s="1">
        <v>2024</v>
      </c>
      <c r="S164" s="2">
        <v>45094</v>
      </c>
      <c r="T164" s="1" t="s">
        <v>665</v>
      </c>
      <c r="U164" s="1">
        <v>2</v>
      </c>
      <c r="V164" s="1" t="s">
        <v>377</v>
      </c>
      <c r="W164" s="1" t="s">
        <v>381</v>
      </c>
      <c r="AC164" s="1" t="s">
        <v>50</v>
      </c>
      <c r="AD164" s="1" t="s">
        <v>160</v>
      </c>
      <c r="AE164" s="1" t="s">
        <v>369</v>
      </c>
      <c r="AF164" s="1" t="s">
        <v>161</v>
      </c>
      <c r="AG164">
        <v>6761</v>
      </c>
      <c r="AH164" s="1">
        <v>62907</v>
      </c>
      <c r="AI164" s="1" t="s">
        <v>213</v>
      </c>
      <c r="AJ164" s="1">
        <v>11563</v>
      </c>
      <c r="AK164" s="1">
        <v>42.445561099999999</v>
      </c>
      <c r="AL164" s="1">
        <v>19.264344399999999</v>
      </c>
      <c r="AM164" s="1">
        <v>105</v>
      </c>
      <c r="AN164" s="1">
        <v>68</v>
      </c>
      <c r="AS164" s="1" t="s">
        <v>666</v>
      </c>
      <c r="AT164" s="1" t="s">
        <v>214</v>
      </c>
      <c r="AU164" s="1" t="s">
        <v>215</v>
      </c>
      <c r="AV164" s="1" t="s">
        <v>215</v>
      </c>
      <c r="AW164" s="1" t="s">
        <v>215</v>
      </c>
      <c r="AX164" s="1" t="s">
        <v>215</v>
      </c>
      <c r="AY164" s="1" t="s">
        <v>215</v>
      </c>
      <c r="AZ164" t="s">
        <v>1130</v>
      </c>
      <c r="BA164">
        <v>0</v>
      </c>
      <c r="BB164">
        <f t="shared" si="2"/>
        <v>0</v>
      </c>
    </row>
    <row r="165" spans="1:54" x14ac:dyDescent="0.35">
      <c r="A165">
        <v>2036326</v>
      </c>
      <c r="B165" t="s">
        <v>213</v>
      </c>
      <c r="C165" t="s">
        <v>84</v>
      </c>
      <c r="D165" t="s">
        <v>414</v>
      </c>
      <c r="E165" t="s">
        <v>380</v>
      </c>
      <c r="F165">
        <f>_xlfn.IFNA(VLOOKUP(D165,xg!C$2:N$25,12,FALSE),0)</f>
        <v>0</v>
      </c>
      <c r="G165">
        <f>_xlfn.IFNA(VLOOKUP(D165,odds!B$5:C$28,2,FALSE),0)</f>
        <v>0</v>
      </c>
      <c r="H165">
        <f>_xlfn.IFNA(VLOOKUP(E165,xg!C$2:N$25,12,FALSE),0)</f>
        <v>-0.3</v>
      </c>
      <c r="I165">
        <f>_xlfn.IFNA(VLOOKUP(E165,odds!B$5:C$28,2,FALSE),0)</f>
        <v>15858</v>
      </c>
      <c r="J165">
        <v>0</v>
      </c>
      <c r="K165">
        <v>2</v>
      </c>
      <c r="N165">
        <v>0</v>
      </c>
      <c r="O165">
        <v>2</v>
      </c>
      <c r="P165" s="1" t="s">
        <v>380</v>
      </c>
      <c r="Q165" s="1" t="s">
        <v>49</v>
      </c>
      <c r="R165" s="1">
        <v>2024</v>
      </c>
      <c r="S165" s="2">
        <v>45012</v>
      </c>
      <c r="T165" s="1" t="s">
        <v>580</v>
      </c>
      <c r="U165" s="1">
        <v>2</v>
      </c>
      <c r="V165" s="1" t="s">
        <v>377</v>
      </c>
      <c r="W165" s="1" t="s">
        <v>374</v>
      </c>
      <c r="AC165" s="1" t="s">
        <v>50</v>
      </c>
      <c r="AD165" s="1" t="s">
        <v>160</v>
      </c>
      <c r="AE165" s="1" t="s">
        <v>369</v>
      </c>
      <c r="AF165" s="1" t="s">
        <v>161</v>
      </c>
      <c r="AG165">
        <v>9831</v>
      </c>
      <c r="AH165" s="1">
        <v>62907</v>
      </c>
      <c r="AI165" s="1" t="s">
        <v>213</v>
      </c>
      <c r="AJ165" s="1">
        <v>11563</v>
      </c>
      <c r="AK165" s="1">
        <v>42.445561099999999</v>
      </c>
      <c r="AL165" s="1">
        <v>19.264344399999999</v>
      </c>
      <c r="AM165" s="1">
        <v>105</v>
      </c>
      <c r="AN165" s="1">
        <v>68</v>
      </c>
      <c r="AO165" s="1" t="s">
        <v>581</v>
      </c>
      <c r="AS165" s="1" t="s">
        <v>582</v>
      </c>
      <c r="AT165" s="1" t="s">
        <v>214</v>
      </c>
      <c r="AU165" s="1" t="s">
        <v>215</v>
      </c>
      <c r="AV165" s="1" t="s">
        <v>215</v>
      </c>
      <c r="AW165" s="1" t="s">
        <v>215</v>
      </c>
      <c r="AX165" s="1" t="s">
        <v>215</v>
      </c>
      <c r="AY165" s="1" t="s">
        <v>215</v>
      </c>
      <c r="AZ165" t="s">
        <v>1130</v>
      </c>
      <c r="BA165">
        <v>0</v>
      </c>
      <c r="BB165">
        <f t="shared" si="2"/>
        <v>-2</v>
      </c>
    </row>
    <row r="166" spans="1:54" x14ac:dyDescent="0.35">
      <c r="A166">
        <v>2036315</v>
      </c>
      <c r="B166" t="s">
        <v>133</v>
      </c>
      <c r="C166" t="s">
        <v>433</v>
      </c>
      <c r="D166" t="s">
        <v>131</v>
      </c>
      <c r="E166" t="s">
        <v>432</v>
      </c>
      <c r="F166">
        <f>_xlfn.IFNA(VLOOKUP(D166,xg!C$2:N$25,12,FALSE),0)</f>
        <v>0.1</v>
      </c>
      <c r="G166">
        <f>_xlfn.IFNA(VLOOKUP(D166,odds!B$5:C$28,2,FALSE),0)</f>
        <v>1553</v>
      </c>
      <c r="H166">
        <f>_xlfn.IFNA(VLOOKUP(E166,xg!C$2:N$25,12,FALSE),0)</f>
        <v>0</v>
      </c>
      <c r="I166">
        <f>_xlfn.IFNA(VLOOKUP(E166,odds!B$5:C$28,2,FALSE),0)</f>
        <v>0</v>
      </c>
      <c r="J166">
        <v>3</v>
      </c>
      <c r="K166">
        <v>0</v>
      </c>
      <c r="N166">
        <v>3</v>
      </c>
      <c r="O166">
        <v>0</v>
      </c>
      <c r="P166" s="1" t="s">
        <v>131</v>
      </c>
      <c r="Q166" s="1" t="s">
        <v>49</v>
      </c>
      <c r="R166" s="1">
        <v>2024</v>
      </c>
      <c r="S166" s="2">
        <v>45012</v>
      </c>
      <c r="T166" s="1" t="s">
        <v>580</v>
      </c>
      <c r="U166" s="1">
        <v>2</v>
      </c>
      <c r="V166" s="1" t="s">
        <v>367</v>
      </c>
      <c r="W166" s="1" t="s">
        <v>374</v>
      </c>
      <c r="AC166" s="1" t="s">
        <v>50</v>
      </c>
      <c r="AD166" s="1" t="s">
        <v>160</v>
      </c>
      <c r="AE166" s="1" t="s">
        <v>369</v>
      </c>
      <c r="AF166" s="1" t="s">
        <v>161</v>
      </c>
      <c r="AG166">
        <v>36327</v>
      </c>
      <c r="AH166" s="1">
        <v>52851</v>
      </c>
      <c r="AI166" s="1" t="s">
        <v>133</v>
      </c>
      <c r="AJ166" s="1">
        <v>48100</v>
      </c>
      <c r="AK166" s="1">
        <v>51.893905599999997</v>
      </c>
      <c r="AL166" s="1">
        <v>4.5232000000000001</v>
      </c>
      <c r="AM166" s="1">
        <v>105</v>
      </c>
      <c r="AN166" s="1">
        <v>68</v>
      </c>
      <c r="AO166" s="1" t="s">
        <v>595</v>
      </c>
      <c r="AR166" s="1" t="s">
        <v>596</v>
      </c>
      <c r="AS166" s="1" t="s">
        <v>597</v>
      </c>
      <c r="AT166" s="1" t="s">
        <v>155</v>
      </c>
      <c r="AU166" s="1" t="s">
        <v>156</v>
      </c>
      <c r="AV166" s="1" t="s">
        <v>157</v>
      </c>
      <c r="AW166" s="1" t="s">
        <v>156</v>
      </c>
      <c r="AX166" s="1" t="s">
        <v>157</v>
      </c>
      <c r="AY166" s="1" t="s">
        <v>156</v>
      </c>
      <c r="AZ166" t="s">
        <v>1130</v>
      </c>
      <c r="BA166">
        <v>0</v>
      </c>
      <c r="BB166">
        <f t="shared" si="2"/>
        <v>3</v>
      </c>
    </row>
    <row r="167" spans="1:54" x14ac:dyDescent="0.35">
      <c r="A167">
        <v>2036385</v>
      </c>
      <c r="B167" t="s">
        <v>133</v>
      </c>
      <c r="C167" t="s">
        <v>59</v>
      </c>
      <c r="D167" t="s">
        <v>131</v>
      </c>
      <c r="E167" t="s">
        <v>57</v>
      </c>
      <c r="F167">
        <f>_xlfn.IFNA(VLOOKUP(D167,xg!C$2:N$25,12,FALSE),0)</f>
        <v>0.1</v>
      </c>
      <c r="G167">
        <f>_xlfn.IFNA(VLOOKUP(D167,odds!B$5:C$28,2,FALSE),0)</f>
        <v>1553</v>
      </c>
      <c r="H167">
        <f>_xlfn.IFNA(VLOOKUP(E167,xg!C$2:N$25,12,FALSE),0)</f>
        <v>0</v>
      </c>
      <c r="I167">
        <f>_xlfn.IFNA(VLOOKUP(E167,odds!B$5:C$28,2,FALSE),0)</f>
        <v>0</v>
      </c>
      <c r="J167">
        <v>3</v>
      </c>
      <c r="K167">
        <v>0</v>
      </c>
      <c r="N167">
        <v>3</v>
      </c>
      <c r="O167">
        <v>0</v>
      </c>
      <c r="P167" s="1" t="s">
        <v>131</v>
      </c>
      <c r="Q167" s="1" t="s">
        <v>49</v>
      </c>
      <c r="R167" s="1">
        <v>2024</v>
      </c>
      <c r="S167" s="2">
        <v>45176</v>
      </c>
      <c r="T167" s="1" t="s">
        <v>737</v>
      </c>
      <c r="U167" s="1">
        <v>2</v>
      </c>
      <c r="V167" s="1" t="s">
        <v>367</v>
      </c>
      <c r="W167" s="1" t="s">
        <v>387</v>
      </c>
      <c r="AC167" s="1" t="s">
        <v>50</v>
      </c>
      <c r="AD167" s="1" t="s">
        <v>160</v>
      </c>
      <c r="AE167" s="1" t="s">
        <v>369</v>
      </c>
      <c r="AF167" s="1" t="s">
        <v>161</v>
      </c>
      <c r="AG167">
        <v>32079</v>
      </c>
      <c r="AH167" s="1">
        <v>52853</v>
      </c>
      <c r="AI167" s="1" t="s">
        <v>133</v>
      </c>
      <c r="AJ167" s="1">
        <v>35000</v>
      </c>
      <c r="AK167" s="1">
        <v>51.441644400000001</v>
      </c>
      <c r="AL167" s="1">
        <v>5.4673027999999997</v>
      </c>
      <c r="AM167" s="1">
        <v>105</v>
      </c>
      <c r="AN167" s="1">
        <v>68</v>
      </c>
      <c r="AO167" s="1" t="s">
        <v>749</v>
      </c>
      <c r="AS167" s="1" t="s">
        <v>750</v>
      </c>
      <c r="AT167" s="1" t="s">
        <v>216</v>
      </c>
      <c r="AU167" s="1" t="s">
        <v>218</v>
      </c>
      <c r="AV167" s="1" t="s">
        <v>217</v>
      </c>
      <c r="AW167" s="1" t="s">
        <v>217</v>
      </c>
      <c r="AX167" s="1" t="s">
        <v>217</v>
      </c>
      <c r="AY167" s="1" t="s">
        <v>218</v>
      </c>
      <c r="AZ167" t="s">
        <v>1130</v>
      </c>
      <c r="BA167">
        <v>0</v>
      </c>
      <c r="BB167">
        <f t="shared" si="2"/>
        <v>3</v>
      </c>
    </row>
    <row r="168" spans="1:54" x14ac:dyDescent="0.35">
      <c r="A168">
        <v>2036477</v>
      </c>
      <c r="B168" t="s">
        <v>133</v>
      </c>
      <c r="C168" t="s">
        <v>71</v>
      </c>
      <c r="D168" t="s">
        <v>131</v>
      </c>
      <c r="E168" t="s">
        <v>70</v>
      </c>
      <c r="F168">
        <f>_xlfn.IFNA(VLOOKUP(D168,xg!C$2:N$25,12,FALSE),0)</f>
        <v>0.1</v>
      </c>
      <c r="G168">
        <f>_xlfn.IFNA(VLOOKUP(D168,odds!B$5:C$28,2,FALSE),0)</f>
        <v>1553</v>
      </c>
      <c r="H168">
        <f>_xlfn.IFNA(VLOOKUP(E168,xg!C$2:N$25,12,FALSE),0)</f>
        <v>0</v>
      </c>
      <c r="I168">
        <f>_xlfn.IFNA(VLOOKUP(E168,odds!B$5:C$28,2,FALSE),0)</f>
        <v>0</v>
      </c>
      <c r="J168">
        <v>1</v>
      </c>
      <c r="K168">
        <v>0</v>
      </c>
      <c r="N168">
        <v>1</v>
      </c>
      <c r="O168">
        <v>0</v>
      </c>
      <c r="P168" s="1" t="s">
        <v>131</v>
      </c>
      <c r="Q168" s="1" t="s">
        <v>49</v>
      </c>
      <c r="R168" s="1">
        <v>2024</v>
      </c>
      <c r="S168" s="2">
        <v>45248</v>
      </c>
      <c r="T168" s="1" t="s">
        <v>1021</v>
      </c>
      <c r="U168" s="1">
        <v>1</v>
      </c>
      <c r="V168" s="1" t="s">
        <v>367</v>
      </c>
      <c r="W168" s="1" t="s">
        <v>392</v>
      </c>
      <c r="AC168" s="1" t="s">
        <v>50</v>
      </c>
      <c r="AD168" s="1" t="s">
        <v>160</v>
      </c>
      <c r="AE168" s="1" t="s">
        <v>369</v>
      </c>
      <c r="AF168" s="1" t="s">
        <v>161</v>
      </c>
      <c r="AG168">
        <v>51811</v>
      </c>
      <c r="AH168" s="1">
        <v>62417</v>
      </c>
      <c r="AI168" s="1" t="s">
        <v>133</v>
      </c>
      <c r="AJ168" s="1">
        <v>53338</v>
      </c>
      <c r="AK168" s="1">
        <v>52.314171999999999</v>
      </c>
      <c r="AL168" s="1">
        <v>4.9418499999999996</v>
      </c>
      <c r="AM168" s="1">
        <v>105</v>
      </c>
      <c r="AN168" s="1">
        <v>68</v>
      </c>
      <c r="AO168" s="1" t="s">
        <v>1038</v>
      </c>
      <c r="AS168" s="1" t="s">
        <v>1039</v>
      </c>
      <c r="AT168" s="1" t="s">
        <v>135</v>
      </c>
      <c r="AU168" s="1" t="s">
        <v>366</v>
      </c>
      <c r="AV168" s="1" t="s">
        <v>366</v>
      </c>
      <c r="AW168" s="1" t="s">
        <v>366</v>
      </c>
      <c r="AX168" s="1" t="s">
        <v>366</v>
      </c>
      <c r="AY168" s="1" t="s">
        <v>366</v>
      </c>
      <c r="AZ168" t="s">
        <v>1130</v>
      </c>
      <c r="BA168">
        <v>0</v>
      </c>
      <c r="BB168">
        <f t="shared" si="2"/>
        <v>1</v>
      </c>
    </row>
    <row r="169" spans="1:54" x14ac:dyDescent="0.35">
      <c r="A169">
        <v>2036430</v>
      </c>
      <c r="B169" t="s">
        <v>133</v>
      </c>
      <c r="C169" t="s">
        <v>58</v>
      </c>
      <c r="D169" t="s">
        <v>131</v>
      </c>
      <c r="E169" t="s">
        <v>56</v>
      </c>
      <c r="F169">
        <f>_xlfn.IFNA(VLOOKUP(D169,xg!C$2:N$25,12,FALSE),0)</f>
        <v>0.1</v>
      </c>
      <c r="G169">
        <f>_xlfn.IFNA(VLOOKUP(D169,odds!B$5:C$28,2,FALSE),0)</f>
        <v>1553</v>
      </c>
      <c r="H169">
        <f>_xlfn.IFNA(VLOOKUP(E169,xg!C$2:N$25,12,FALSE),0)</f>
        <v>1.2</v>
      </c>
      <c r="I169">
        <f>_xlfn.IFNA(VLOOKUP(E169,odds!B$5:C$28,2,FALSE),0)</f>
        <v>401</v>
      </c>
      <c r="J169">
        <v>1</v>
      </c>
      <c r="K169">
        <v>2</v>
      </c>
      <c r="N169">
        <v>1</v>
      </c>
      <c r="O169">
        <v>2</v>
      </c>
      <c r="P169" s="1" t="s">
        <v>56</v>
      </c>
      <c r="Q169" s="1" t="s">
        <v>49</v>
      </c>
      <c r="R169" s="1">
        <v>2024</v>
      </c>
      <c r="S169" s="2">
        <v>45212</v>
      </c>
      <c r="T169" s="1" t="s">
        <v>874</v>
      </c>
      <c r="U169" s="1">
        <v>2</v>
      </c>
      <c r="V169" s="1" t="s">
        <v>367</v>
      </c>
      <c r="W169" s="1" t="s">
        <v>389</v>
      </c>
      <c r="AC169" s="1" t="s">
        <v>50</v>
      </c>
      <c r="AD169" s="1" t="s">
        <v>160</v>
      </c>
      <c r="AE169" s="1" t="s">
        <v>369</v>
      </c>
      <c r="AF169" s="1" t="s">
        <v>161</v>
      </c>
      <c r="AG169">
        <v>51310</v>
      </c>
      <c r="AH169" s="1">
        <v>62417</v>
      </c>
      <c r="AI169" s="1" t="s">
        <v>133</v>
      </c>
      <c r="AJ169" s="1">
        <v>53338</v>
      </c>
      <c r="AK169" s="1">
        <v>52.314171999999999</v>
      </c>
      <c r="AL169" s="1">
        <v>4.9418499999999996</v>
      </c>
      <c r="AM169" s="1">
        <v>105</v>
      </c>
      <c r="AN169" s="1">
        <v>68</v>
      </c>
      <c r="AO169" s="1" t="s">
        <v>884</v>
      </c>
      <c r="AS169" s="1" t="s">
        <v>885</v>
      </c>
      <c r="AT169" s="1" t="s">
        <v>135</v>
      </c>
      <c r="AU169" s="1" t="s">
        <v>366</v>
      </c>
      <c r="AV169" s="1" t="s">
        <v>366</v>
      </c>
      <c r="AW169" s="1" t="s">
        <v>366</v>
      </c>
      <c r="AX169" s="1" t="s">
        <v>366</v>
      </c>
      <c r="AY169" s="1" t="s">
        <v>366</v>
      </c>
      <c r="AZ169" t="s">
        <v>1130</v>
      </c>
      <c r="BA169">
        <v>0</v>
      </c>
      <c r="BB169">
        <f t="shared" si="2"/>
        <v>-1</v>
      </c>
    </row>
    <row r="170" spans="1:54" x14ac:dyDescent="0.35">
      <c r="A170">
        <v>2036442</v>
      </c>
      <c r="B170" t="s">
        <v>126</v>
      </c>
      <c r="C170" t="s">
        <v>265</v>
      </c>
      <c r="D170" t="s">
        <v>125</v>
      </c>
      <c r="E170" t="s">
        <v>264</v>
      </c>
      <c r="F170">
        <f>_xlfn.IFNA(VLOOKUP(D170,xg!C$2:N$25,12,FALSE),0)</f>
        <v>0</v>
      </c>
      <c r="G170">
        <f>_xlfn.IFNA(VLOOKUP(D170,odds!B$5:C$28,2,FALSE),0)</f>
        <v>0</v>
      </c>
      <c r="H170">
        <f>_xlfn.IFNA(VLOOKUP(E170,xg!C$2:N$25,12,FALSE),0)</f>
        <v>0</v>
      </c>
      <c r="I170">
        <f>_xlfn.IFNA(VLOOKUP(E170,odds!B$5:C$28,2,FALSE),0)</f>
        <v>0</v>
      </c>
      <c r="J170">
        <v>3</v>
      </c>
      <c r="K170">
        <v>0</v>
      </c>
      <c r="N170">
        <v>3</v>
      </c>
      <c r="O170">
        <v>0</v>
      </c>
      <c r="P170" s="1" t="s">
        <v>125</v>
      </c>
      <c r="Q170" s="1" t="s">
        <v>49</v>
      </c>
      <c r="R170" s="1">
        <v>2024</v>
      </c>
      <c r="S170" s="2">
        <v>45213</v>
      </c>
      <c r="T170" s="1" t="s">
        <v>891</v>
      </c>
      <c r="U170" s="1">
        <v>1</v>
      </c>
      <c r="V170" s="1" t="s">
        <v>409</v>
      </c>
      <c r="W170" s="1" t="s">
        <v>389</v>
      </c>
      <c r="AC170" s="1" t="s">
        <v>50</v>
      </c>
      <c r="AD170" s="1" t="s">
        <v>160</v>
      </c>
      <c r="AE170" s="1" t="s">
        <v>369</v>
      </c>
      <c r="AF170" s="1" t="s">
        <v>161</v>
      </c>
      <c r="AG170">
        <v>17886</v>
      </c>
      <c r="AH170" s="1">
        <v>62414</v>
      </c>
      <c r="AI170" s="1" t="s">
        <v>126</v>
      </c>
      <c r="AJ170" s="1">
        <v>18434</v>
      </c>
      <c r="AK170" s="1">
        <v>54.582627799999997</v>
      </c>
      <c r="AL170" s="1">
        <v>-5.9551778000000004</v>
      </c>
      <c r="AM170" s="1">
        <v>105</v>
      </c>
      <c r="AN170" s="1">
        <v>68</v>
      </c>
      <c r="AO170" s="1" t="s">
        <v>894</v>
      </c>
      <c r="AS170" s="1" t="s">
        <v>895</v>
      </c>
      <c r="AT170" s="1" t="s">
        <v>136</v>
      </c>
      <c r="AU170" s="1" t="s">
        <v>138</v>
      </c>
      <c r="AV170" s="1" t="s">
        <v>137</v>
      </c>
      <c r="AW170" s="1" t="s">
        <v>137</v>
      </c>
      <c r="AX170" s="1" t="s">
        <v>137</v>
      </c>
      <c r="AY170" s="1" t="s">
        <v>138</v>
      </c>
      <c r="AZ170" t="s">
        <v>1130</v>
      </c>
      <c r="BA170">
        <v>0</v>
      </c>
      <c r="BB170">
        <f t="shared" si="2"/>
        <v>3</v>
      </c>
    </row>
    <row r="171" spans="1:54" x14ac:dyDescent="0.35">
      <c r="A171">
        <v>2036511</v>
      </c>
      <c r="B171" t="s">
        <v>126</v>
      </c>
      <c r="C171" t="s">
        <v>98</v>
      </c>
      <c r="D171" t="s">
        <v>125</v>
      </c>
      <c r="E171" t="s">
        <v>97</v>
      </c>
      <c r="F171">
        <f>_xlfn.IFNA(VLOOKUP(D171,xg!C$2:N$25,12,FALSE),0)</f>
        <v>0</v>
      </c>
      <c r="G171">
        <f>_xlfn.IFNA(VLOOKUP(D171,odds!B$5:C$28,2,FALSE),0)</f>
        <v>0</v>
      </c>
      <c r="H171">
        <f>_xlfn.IFNA(VLOOKUP(E171,xg!C$2:N$25,12,FALSE),0)</f>
        <v>0.6</v>
      </c>
      <c r="I171">
        <f>_xlfn.IFNA(VLOOKUP(E171,odds!B$5:C$28,2,FALSE),0)</f>
        <v>5264</v>
      </c>
      <c r="J171">
        <v>2</v>
      </c>
      <c r="K171">
        <v>0</v>
      </c>
      <c r="N171">
        <v>2</v>
      </c>
      <c r="O171">
        <v>0</v>
      </c>
      <c r="P171" s="1" t="s">
        <v>125</v>
      </c>
      <c r="Q171" s="1" t="s">
        <v>49</v>
      </c>
      <c r="R171" s="1">
        <v>2024</v>
      </c>
      <c r="S171" s="2">
        <v>45250</v>
      </c>
      <c r="T171" s="1" t="s">
        <v>1071</v>
      </c>
      <c r="U171" s="1">
        <v>0</v>
      </c>
      <c r="V171" s="1" t="s">
        <v>409</v>
      </c>
      <c r="W171" s="1" t="s">
        <v>396</v>
      </c>
      <c r="AC171" s="1" t="s">
        <v>50</v>
      </c>
      <c r="AD171" s="1" t="s">
        <v>160</v>
      </c>
      <c r="AE171" s="1" t="s">
        <v>369</v>
      </c>
      <c r="AF171" s="1" t="s">
        <v>161</v>
      </c>
      <c r="AG171">
        <v>17366</v>
      </c>
      <c r="AH171" s="1">
        <v>62414</v>
      </c>
      <c r="AI171" s="1" t="s">
        <v>126</v>
      </c>
      <c r="AJ171" s="1">
        <v>18434</v>
      </c>
      <c r="AK171" s="1">
        <v>54.582627799999997</v>
      </c>
      <c r="AL171" s="1">
        <v>-5.9551778000000004</v>
      </c>
      <c r="AM171" s="1">
        <v>105</v>
      </c>
      <c r="AN171" s="1">
        <v>68</v>
      </c>
      <c r="AO171" s="1" t="s">
        <v>1080</v>
      </c>
      <c r="AS171" s="1" t="s">
        <v>1081</v>
      </c>
      <c r="AT171" s="1" t="s">
        <v>136</v>
      </c>
      <c r="AU171" s="1" t="s">
        <v>138</v>
      </c>
      <c r="AV171" s="1" t="s">
        <v>137</v>
      </c>
      <c r="AW171" s="1" t="s">
        <v>137</v>
      </c>
      <c r="AX171" s="1" t="s">
        <v>137</v>
      </c>
      <c r="AY171" s="1" t="s">
        <v>138</v>
      </c>
      <c r="AZ171" t="s">
        <v>1130</v>
      </c>
      <c r="BA171">
        <v>0</v>
      </c>
      <c r="BB171">
        <f t="shared" si="2"/>
        <v>2</v>
      </c>
    </row>
    <row r="172" spans="1:54" x14ac:dyDescent="0.35">
      <c r="A172">
        <v>2036329</v>
      </c>
      <c r="B172" t="s">
        <v>126</v>
      </c>
      <c r="C172" t="s">
        <v>163</v>
      </c>
      <c r="D172" t="s">
        <v>125</v>
      </c>
      <c r="E172" t="s">
        <v>162</v>
      </c>
      <c r="F172">
        <f>_xlfn.IFNA(VLOOKUP(D172,xg!C$2:N$25,12,FALSE),0)</f>
        <v>0</v>
      </c>
      <c r="G172">
        <f>_xlfn.IFNA(VLOOKUP(D172,odds!B$5:C$28,2,FALSE),0)</f>
        <v>0</v>
      </c>
      <c r="H172">
        <f>_xlfn.IFNA(VLOOKUP(E172,xg!C$2:N$25,12,FALSE),0)</f>
        <v>0</v>
      </c>
      <c r="I172">
        <f>_xlfn.IFNA(VLOOKUP(E172,odds!B$5:C$28,2,FALSE),0)</f>
        <v>0</v>
      </c>
      <c r="J172">
        <v>0</v>
      </c>
      <c r="K172">
        <v>1</v>
      </c>
      <c r="N172">
        <v>0</v>
      </c>
      <c r="O172">
        <v>1</v>
      </c>
      <c r="P172" s="1" t="s">
        <v>162</v>
      </c>
      <c r="Q172" s="1" t="s">
        <v>49</v>
      </c>
      <c r="R172" s="1">
        <v>2024</v>
      </c>
      <c r="S172" s="2">
        <v>45011</v>
      </c>
      <c r="T172" s="1" t="s">
        <v>569</v>
      </c>
      <c r="U172" s="1">
        <v>1</v>
      </c>
      <c r="V172" s="1" t="s">
        <v>409</v>
      </c>
      <c r="W172" s="1" t="s">
        <v>374</v>
      </c>
      <c r="AC172" s="1" t="s">
        <v>50</v>
      </c>
      <c r="AD172" s="1" t="s">
        <v>160</v>
      </c>
      <c r="AE172" s="1" t="s">
        <v>369</v>
      </c>
      <c r="AF172" s="1" t="s">
        <v>161</v>
      </c>
      <c r="AG172">
        <v>17936</v>
      </c>
      <c r="AH172" s="1">
        <v>62414</v>
      </c>
      <c r="AI172" s="1" t="s">
        <v>126</v>
      </c>
      <c r="AJ172" s="1">
        <v>18434</v>
      </c>
      <c r="AK172" s="1">
        <v>54.582627799999997</v>
      </c>
      <c r="AL172" s="1">
        <v>-5.9551778000000004</v>
      </c>
      <c r="AM172" s="1">
        <v>105</v>
      </c>
      <c r="AN172" s="1">
        <v>68</v>
      </c>
      <c r="AO172" s="1" t="s">
        <v>572</v>
      </c>
      <c r="AS172" s="1" t="s">
        <v>573</v>
      </c>
      <c r="AT172" s="1" t="s">
        <v>136</v>
      </c>
      <c r="AU172" s="1" t="s">
        <v>138</v>
      </c>
      <c r="AV172" s="1" t="s">
        <v>137</v>
      </c>
      <c r="AW172" s="1" t="s">
        <v>137</v>
      </c>
      <c r="AX172" s="1" t="s">
        <v>137</v>
      </c>
      <c r="AY172" s="1" t="s">
        <v>138</v>
      </c>
      <c r="AZ172" t="s">
        <v>1130</v>
      </c>
      <c r="BA172">
        <v>0</v>
      </c>
      <c r="BB172">
        <f t="shared" si="2"/>
        <v>-1</v>
      </c>
    </row>
    <row r="173" spans="1:54" x14ac:dyDescent="0.35">
      <c r="A173">
        <v>2036373</v>
      </c>
      <c r="B173" t="s">
        <v>126</v>
      </c>
      <c r="C173" t="s">
        <v>371</v>
      </c>
      <c r="D173" t="s">
        <v>125</v>
      </c>
      <c r="E173" t="s">
        <v>370</v>
      </c>
      <c r="F173">
        <f>_xlfn.IFNA(VLOOKUP(D173,xg!C$2:N$25,12,FALSE),0)</f>
        <v>0</v>
      </c>
      <c r="G173">
        <f>_xlfn.IFNA(VLOOKUP(D173,odds!B$5:C$28,2,FALSE),0)</f>
        <v>0</v>
      </c>
      <c r="H173">
        <f>_xlfn.IFNA(VLOOKUP(E173,xg!C$2:N$25,12,FALSE),0)</f>
        <v>0</v>
      </c>
      <c r="I173">
        <f>_xlfn.IFNA(VLOOKUP(E173,odds!B$5:C$28,2,FALSE),0)</f>
        <v>0</v>
      </c>
      <c r="J173">
        <v>0</v>
      </c>
      <c r="K173">
        <v>1</v>
      </c>
      <c r="N173">
        <v>0</v>
      </c>
      <c r="O173">
        <v>1</v>
      </c>
      <c r="P173" s="1" t="s">
        <v>370</v>
      </c>
      <c r="Q173" s="1" t="s">
        <v>49</v>
      </c>
      <c r="R173" s="1">
        <v>2024</v>
      </c>
      <c r="S173" s="2">
        <v>45096</v>
      </c>
      <c r="T173" s="1" t="s">
        <v>677</v>
      </c>
      <c r="U173" s="1">
        <v>1</v>
      </c>
      <c r="V173" s="1" t="s">
        <v>409</v>
      </c>
      <c r="W173" s="1" t="s">
        <v>386</v>
      </c>
      <c r="AC173" s="1" t="s">
        <v>50</v>
      </c>
      <c r="AD173" s="1" t="s">
        <v>160</v>
      </c>
      <c r="AE173" s="1" t="s">
        <v>369</v>
      </c>
      <c r="AF173" s="1" t="s">
        <v>161</v>
      </c>
      <c r="AG173">
        <v>18002</v>
      </c>
      <c r="AH173" s="1">
        <v>62414</v>
      </c>
      <c r="AI173" s="1" t="s">
        <v>126</v>
      </c>
      <c r="AJ173" s="1">
        <v>18434</v>
      </c>
      <c r="AK173" s="1">
        <v>54.582627799999997</v>
      </c>
      <c r="AL173" s="1">
        <v>-5.9551778000000004</v>
      </c>
      <c r="AM173" s="1">
        <v>105</v>
      </c>
      <c r="AN173" s="1">
        <v>68</v>
      </c>
      <c r="AO173" s="1" t="s">
        <v>684</v>
      </c>
      <c r="AS173" s="1" t="s">
        <v>685</v>
      </c>
      <c r="AT173" s="1" t="s">
        <v>136</v>
      </c>
      <c r="AU173" s="1" t="s">
        <v>138</v>
      </c>
      <c r="AV173" s="1" t="s">
        <v>137</v>
      </c>
      <c r="AW173" s="1" t="s">
        <v>137</v>
      </c>
      <c r="AX173" s="1" t="s">
        <v>137</v>
      </c>
      <c r="AY173" s="1" t="s">
        <v>138</v>
      </c>
      <c r="AZ173" t="s">
        <v>1130</v>
      </c>
      <c r="BA173">
        <v>0</v>
      </c>
      <c r="BB173">
        <f t="shared" si="2"/>
        <v>-1</v>
      </c>
    </row>
    <row r="174" spans="1:54" x14ac:dyDescent="0.35">
      <c r="A174">
        <v>2036465</v>
      </c>
      <c r="B174" t="s">
        <v>126</v>
      </c>
      <c r="C174" t="s">
        <v>291</v>
      </c>
      <c r="D174" t="s">
        <v>125</v>
      </c>
      <c r="E174" t="s">
        <v>290</v>
      </c>
      <c r="F174">
        <f>_xlfn.IFNA(VLOOKUP(D174,xg!C$2:N$25,12,FALSE),0)</f>
        <v>0</v>
      </c>
      <c r="G174">
        <f>_xlfn.IFNA(VLOOKUP(D174,odds!B$5:C$28,2,FALSE),0)</f>
        <v>0</v>
      </c>
      <c r="H174">
        <f>_xlfn.IFNA(VLOOKUP(E174,xg!C$2:N$25,12,FALSE),0)</f>
        <v>-0.6</v>
      </c>
      <c r="I174">
        <f>_xlfn.IFNA(VLOOKUP(E174,odds!B$5:C$28,2,FALSE),0)</f>
        <v>18358</v>
      </c>
      <c r="J174">
        <v>0</v>
      </c>
      <c r="K174">
        <v>1</v>
      </c>
      <c r="N174">
        <v>0</v>
      </c>
      <c r="O174">
        <v>1</v>
      </c>
      <c r="P174" s="1" t="s">
        <v>290</v>
      </c>
      <c r="Q174" s="1" t="s">
        <v>49</v>
      </c>
      <c r="R174" s="1">
        <v>2024</v>
      </c>
      <c r="S174" s="2">
        <v>45216</v>
      </c>
      <c r="T174" s="1" t="s">
        <v>949</v>
      </c>
      <c r="U174" s="1">
        <v>1</v>
      </c>
      <c r="V174" s="1" t="s">
        <v>409</v>
      </c>
      <c r="W174" s="1" t="s">
        <v>390</v>
      </c>
      <c r="AC174" s="1" t="s">
        <v>50</v>
      </c>
      <c r="AD174" s="1" t="s">
        <v>160</v>
      </c>
      <c r="AE174" s="1" t="s">
        <v>369</v>
      </c>
      <c r="AF174" s="1" t="s">
        <v>161</v>
      </c>
      <c r="AG174">
        <v>16332</v>
      </c>
      <c r="AH174" s="1">
        <v>62414</v>
      </c>
      <c r="AI174" s="1" t="s">
        <v>126</v>
      </c>
      <c r="AJ174" s="1">
        <v>18434</v>
      </c>
      <c r="AK174" s="1">
        <v>54.582627799999997</v>
      </c>
      <c r="AL174" s="1">
        <v>-5.9551778000000004</v>
      </c>
      <c r="AM174" s="1">
        <v>105</v>
      </c>
      <c r="AN174" s="1">
        <v>68</v>
      </c>
      <c r="AO174" s="1" t="s">
        <v>952</v>
      </c>
      <c r="AR174" s="1" t="s">
        <v>953</v>
      </c>
      <c r="AS174" s="1" t="s">
        <v>954</v>
      </c>
      <c r="AT174" s="1" t="s">
        <v>136</v>
      </c>
      <c r="AU174" s="1" t="s">
        <v>138</v>
      </c>
      <c r="AV174" s="1" t="s">
        <v>137</v>
      </c>
      <c r="AW174" s="1" t="s">
        <v>137</v>
      </c>
      <c r="AX174" s="1" t="s">
        <v>137</v>
      </c>
      <c r="AY174" s="1" t="s">
        <v>138</v>
      </c>
      <c r="AZ174" t="s">
        <v>1130</v>
      </c>
      <c r="BA174">
        <v>0</v>
      </c>
      <c r="BB174">
        <f t="shared" si="2"/>
        <v>-1</v>
      </c>
    </row>
    <row r="175" spans="1:54" x14ac:dyDescent="0.35">
      <c r="A175">
        <v>2036360</v>
      </c>
      <c r="B175" t="s">
        <v>78</v>
      </c>
      <c r="C175" t="s">
        <v>176</v>
      </c>
      <c r="D175" t="s">
        <v>76</v>
      </c>
      <c r="E175" t="s">
        <v>175</v>
      </c>
      <c r="F175">
        <f>_xlfn.IFNA(VLOOKUP(D175,xg!C$2:N$25,12,FALSE),0)</f>
        <v>0</v>
      </c>
      <c r="G175">
        <f>_xlfn.IFNA(VLOOKUP(D175,odds!B$5:C$28,2,FALSE),0)</f>
        <v>0</v>
      </c>
      <c r="H175">
        <f>_xlfn.IFNA(VLOOKUP(E175,xg!C$2:N$25,12,FALSE),0)</f>
        <v>0</v>
      </c>
      <c r="I175">
        <f>_xlfn.IFNA(VLOOKUP(E175,odds!B$5:C$28,2,FALSE),0)</f>
        <v>0</v>
      </c>
      <c r="J175">
        <v>3</v>
      </c>
      <c r="K175">
        <v>1</v>
      </c>
      <c r="N175">
        <v>3</v>
      </c>
      <c r="O175">
        <v>1</v>
      </c>
      <c r="P175" s="1" t="s">
        <v>76</v>
      </c>
      <c r="Q175" s="1" t="s">
        <v>49</v>
      </c>
      <c r="R175" s="1">
        <v>2024</v>
      </c>
      <c r="S175" s="2">
        <v>45097</v>
      </c>
      <c r="T175" s="1" t="s">
        <v>710</v>
      </c>
      <c r="U175" s="1">
        <v>2</v>
      </c>
      <c r="V175" s="1" t="s">
        <v>372</v>
      </c>
      <c r="W175" s="1" t="s">
        <v>386</v>
      </c>
      <c r="AC175" s="1" t="s">
        <v>50</v>
      </c>
      <c r="AD175" s="1" t="s">
        <v>160</v>
      </c>
      <c r="AE175" s="1" t="s">
        <v>369</v>
      </c>
      <c r="AF175" s="1" t="s">
        <v>161</v>
      </c>
      <c r="AG175">
        <v>23643</v>
      </c>
      <c r="AH175" s="1">
        <v>62397</v>
      </c>
      <c r="AI175" s="1" t="s">
        <v>78</v>
      </c>
      <c r="AJ175" s="1">
        <v>27184</v>
      </c>
      <c r="AK175" s="1">
        <v>59.949047200000003</v>
      </c>
      <c r="AL175" s="1">
        <v>10.7342139</v>
      </c>
      <c r="AM175" s="1">
        <v>105</v>
      </c>
      <c r="AN175" s="1">
        <v>68</v>
      </c>
      <c r="AO175" s="1" t="s">
        <v>730</v>
      </c>
      <c r="AS175" s="1" t="s">
        <v>731</v>
      </c>
      <c r="AT175" s="1" t="s">
        <v>80</v>
      </c>
      <c r="AU175" s="1" t="s">
        <v>81</v>
      </c>
      <c r="AV175" s="1" t="s">
        <v>81</v>
      </c>
      <c r="AW175" s="1" t="s">
        <v>81</v>
      </c>
      <c r="AX175" s="1" t="s">
        <v>81</v>
      </c>
      <c r="AY175" s="1" t="s">
        <v>81</v>
      </c>
      <c r="AZ175" t="s">
        <v>1130</v>
      </c>
      <c r="BA175">
        <v>0</v>
      </c>
      <c r="BB175">
        <f t="shared" si="2"/>
        <v>2</v>
      </c>
    </row>
    <row r="176" spans="1:54" x14ac:dyDescent="0.35">
      <c r="A176">
        <v>2036406</v>
      </c>
      <c r="B176" t="s">
        <v>78</v>
      </c>
      <c r="C176" t="s">
        <v>181</v>
      </c>
      <c r="D176" t="s">
        <v>76</v>
      </c>
      <c r="E176" t="s">
        <v>309</v>
      </c>
      <c r="F176">
        <f>_xlfn.IFNA(VLOOKUP(D176,xg!C$2:N$25,12,FALSE),0)</f>
        <v>0</v>
      </c>
      <c r="G176">
        <f>_xlfn.IFNA(VLOOKUP(D176,odds!B$5:C$28,2,FALSE),0)</f>
        <v>0</v>
      </c>
      <c r="H176">
        <f>_xlfn.IFNA(VLOOKUP(E176,xg!C$2:N$25,12,FALSE),0)</f>
        <v>-1.7</v>
      </c>
      <c r="I176">
        <f>_xlfn.IFNA(VLOOKUP(E176,odds!B$5:C$28,2,FALSE),0)</f>
        <v>66820</v>
      </c>
      <c r="J176">
        <v>2</v>
      </c>
      <c r="K176">
        <v>1</v>
      </c>
      <c r="N176">
        <v>2</v>
      </c>
      <c r="O176">
        <v>1</v>
      </c>
      <c r="P176" s="1" t="s">
        <v>76</v>
      </c>
      <c r="Q176" s="1" t="s">
        <v>49</v>
      </c>
      <c r="R176" s="1">
        <v>2024</v>
      </c>
      <c r="S176" s="2">
        <v>45181</v>
      </c>
      <c r="T176" s="1" t="s">
        <v>828</v>
      </c>
      <c r="U176" s="1">
        <v>2</v>
      </c>
      <c r="V176" s="1" t="s">
        <v>372</v>
      </c>
      <c r="W176" s="1" t="s">
        <v>388</v>
      </c>
      <c r="AC176" s="1" t="s">
        <v>50</v>
      </c>
      <c r="AD176" s="1" t="s">
        <v>160</v>
      </c>
      <c r="AE176" s="1" t="s">
        <v>369</v>
      </c>
      <c r="AF176" s="1" t="s">
        <v>161</v>
      </c>
      <c r="AG176">
        <v>23665</v>
      </c>
      <c r="AH176" s="1">
        <v>62397</v>
      </c>
      <c r="AI176" s="1" t="s">
        <v>78</v>
      </c>
      <c r="AJ176" s="1">
        <v>27184</v>
      </c>
      <c r="AK176" s="1">
        <v>59.949047200000003</v>
      </c>
      <c r="AL176" s="1">
        <v>10.7342139</v>
      </c>
      <c r="AM176" s="1">
        <v>105</v>
      </c>
      <c r="AN176" s="1">
        <v>68</v>
      </c>
      <c r="AO176" s="1" t="s">
        <v>847</v>
      </c>
      <c r="AS176" s="1" t="s">
        <v>848</v>
      </c>
      <c r="AT176" s="1" t="s">
        <v>80</v>
      </c>
      <c r="AU176" s="1" t="s">
        <v>81</v>
      </c>
      <c r="AV176" s="1" t="s">
        <v>81</v>
      </c>
      <c r="AW176" s="1" t="s">
        <v>81</v>
      </c>
      <c r="AX176" s="1" t="s">
        <v>81</v>
      </c>
      <c r="AY176" s="1" t="s">
        <v>81</v>
      </c>
      <c r="AZ176" t="s">
        <v>1130</v>
      </c>
      <c r="BA176">
        <v>0</v>
      </c>
      <c r="BB176">
        <f t="shared" si="2"/>
        <v>1</v>
      </c>
    </row>
    <row r="177" spans="1:54" x14ac:dyDescent="0.35">
      <c r="A177">
        <v>2036336</v>
      </c>
      <c r="B177" t="s">
        <v>78</v>
      </c>
      <c r="C177" t="s">
        <v>168</v>
      </c>
      <c r="D177" t="s">
        <v>76</v>
      </c>
      <c r="E177" t="s">
        <v>167</v>
      </c>
      <c r="F177">
        <f>_xlfn.IFNA(VLOOKUP(D177,xg!C$2:N$25,12,FALSE),0)</f>
        <v>0</v>
      </c>
      <c r="G177">
        <f>_xlfn.IFNA(VLOOKUP(D177,odds!B$5:C$28,2,FALSE),0)</f>
        <v>0</v>
      </c>
      <c r="H177">
        <f>_xlfn.IFNA(VLOOKUP(E177,xg!C$2:N$25,12,FALSE),0)</f>
        <v>-2.4</v>
      </c>
      <c r="I177">
        <f>_xlfn.IFNA(VLOOKUP(E177,odds!B$5:C$28,2,FALSE),0)</f>
        <v>20868</v>
      </c>
      <c r="J177">
        <v>1</v>
      </c>
      <c r="K177">
        <v>2</v>
      </c>
      <c r="N177">
        <v>1</v>
      </c>
      <c r="O177">
        <v>2</v>
      </c>
      <c r="P177" s="1" t="s">
        <v>167</v>
      </c>
      <c r="Q177" s="1" t="s">
        <v>49</v>
      </c>
      <c r="R177" s="1">
        <v>2024</v>
      </c>
      <c r="S177" s="2">
        <v>45094</v>
      </c>
      <c r="T177" s="1" t="s">
        <v>665</v>
      </c>
      <c r="U177" s="1">
        <v>2</v>
      </c>
      <c r="V177" s="1" t="s">
        <v>372</v>
      </c>
      <c r="W177" s="1" t="s">
        <v>381</v>
      </c>
      <c r="AC177" s="1" t="s">
        <v>50</v>
      </c>
      <c r="AD177" s="1" t="s">
        <v>160</v>
      </c>
      <c r="AE177" s="1" t="s">
        <v>369</v>
      </c>
      <c r="AF177" s="1" t="s">
        <v>161</v>
      </c>
      <c r="AG177">
        <v>25791</v>
      </c>
      <c r="AH177" s="1">
        <v>62397</v>
      </c>
      <c r="AI177" s="1" t="s">
        <v>78</v>
      </c>
      <c r="AJ177" s="1">
        <v>27184</v>
      </c>
      <c r="AK177" s="1">
        <v>59.949047200000003</v>
      </c>
      <c r="AL177" s="1">
        <v>10.7342139</v>
      </c>
      <c r="AM177" s="1">
        <v>105</v>
      </c>
      <c r="AN177" s="1">
        <v>68</v>
      </c>
      <c r="AO177" s="1" t="s">
        <v>669</v>
      </c>
      <c r="AS177" s="1" t="s">
        <v>670</v>
      </c>
      <c r="AT177" s="1" t="s">
        <v>80</v>
      </c>
      <c r="AU177" s="1" t="s">
        <v>81</v>
      </c>
      <c r="AV177" s="1" t="s">
        <v>81</v>
      </c>
      <c r="AW177" s="1" t="s">
        <v>81</v>
      </c>
      <c r="AX177" s="1" t="s">
        <v>81</v>
      </c>
      <c r="AY177" s="1" t="s">
        <v>81</v>
      </c>
      <c r="AZ177" t="s">
        <v>1130</v>
      </c>
      <c r="BA177">
        <v>0</v>
      </c>
      <c r="BB177">
        <f t="shared" si="2"/>
        <v>-1</v>
      </c>
    </row>
    <row r="178" spans="1:54" x14ac:dyDescent="0.35">
      <c r="A178">
        <v>2036452</v>
      </c>
      <c r="B178" t="s">
        <v>78</v>
      </c>
      <c r="C178" t="s">
        <v>94</v>
      </c>
      <c r="D178" t="s">
        <v>76</v>
      </c>
      <c r="E178" t="s">
        <v>92</v>
      </c>
      <c r="F178">
        <f>_xlfn.IFNA(VLOOKUP(D178,xg!C$2:N$25,12,FALSE),0)</f>
        <v>0</v>
      </c>
      <c r="G178">
        <f>_xlfn.IFNA(VLOOKUP(D178,odds!B$5:C$28,2,FALSE),0)</f>
        <v>0</v>
      </c>
      <c r="H178">
        <f>_xlfn.IFNA(VLOOKUP(E178,xg!C$2:N$25,12,FALSE),0)</f>
        <v>-0.1</v>
      </c>
      <c r="I178">
        <f>_xlfn.IFNA(VLOOKUP(E178,odds!B$5:C$28,2,FALSE),0)</f>
        <v>545</v>
      </c>
      <c r="J178">
        <v>0</v>
      </c>
      <c r="K178">
        <v>1</v>
      </c>
      <c r="N178">
        <v>0</v>
      </c>
      <c r="O178">
        <v>1</v>
      </c>
      <c r="P178" s="1" t="s">
        <v>92</v>
      </c>
      <c r="Q178" s="1" t="s">
        <v>49</v>
      </c>
      <c r="R178" s="1">
        <v>2024</v>
      </c>
      <c r="S178" s="2">
        <v>45214</v>
      </c>
      <c r="T178" s="1" t="s">
        <v>910</v>
      </c>
      <c r="U178" s="1">
        <v>2</v>
      </c>
      <c r="V178" s="1" t="s">
        <v>372</v>
      </c>
      <c r="W178" s="1" t="s">
        <v>390</v>
      </c>
      <c r="AC178" s="1" t="s">
        <v>50</v>
      </c>
      <c r="AD178" s="1" t="s">
        <v>160</v>
      </c>
      <c r="AE178" s="1" t="s">
        <v>369</v>
      </c>
      <c r="AF178" s="1" t="s">
        <v>161</v>
      </c>
      <c r="AG178">
        <v>25885</v>
      </c>
      <c r="AH178" s="1">
        <v>62397</v>
      </c>
      <c r="AI178" s="1" t="s">
        <v>78</v>
      </c>
      <c r="AJ178" s="1">
        <v>27184</v>
      </c>
      <c r="AK178" s="1">
        <v>59.949047200000003</v>
      </c>
      <c r="AL178" s="1">
        <v>10.7342139</v>
      </c>
      <c r="AM178" s="1">
        <v>105</v>
      </c>
      <c r="AN178" s="1">
        <v>68</v>
      </c>
      <c r="AO178" s="1" t="s">
        <v>921</v>
      </c>
      <c r="AS178" s="1" t="s">
        <v>922</v>
      </c>
      <c r="AT178" s="1" t="s">
        <v>80</v>
      </c>
      <c r="AU178" s="1" t="s">
        <v>81</v>
      </c>
      <c r="AV178" s="1" t="s">
        <v>81</v>
      </c>
      <c r="AW178" s="1" t="s">
        <v>81</v>
      </c>
      <c r="AX178" s="1" t="s">
        <v>81</v>
      </c>
      <c r="AY178" s="1" t="s">
        <v>81</v>
      </c>
      <c r="AZ178" t="s">
        <v>1130</v>
      </c>
      <c r="BA178">
        <v>0</v>
      </c>
      <c r="BB178">
        <f t="shared" si="2"/>
        <v>-1</v>
      </c>
    </row>
    <row r="179" spans="1:54" x14ac:dyDescent="0.35">
      <c r="A179">
        <v>2039645</v>
      </c>
      <c r="B179" t="s">
        <v>93</v>
      </c>
      <c r="C179" t="s">
        <v>283</v>
      </c>
      <c r="D179" t="s">
        <v>91</v>
      </c>
      <c r="E179" t="s">
        <v>281</v>
      </c>
      <c r="F179">
        <f>_xlfn.IFNA(VLOOKUP(D179,xg!C$2:N$25,12,FALSE),0)</f>
        <v>-0.1</v>
      </c>
      <c r="G179">
        <f>_xlfn.IFNA(VLOOKUP(D179,odds!B$5:C$28,2,FALSE),0)</f>
        <v>17538</v>
      </c>
      <c r="H179">
        <f>_xlfn.IFNA(VLOOKUP(E179,xg!C$2:N$25,12,FALSE),0)</f>
        <v>0</v>
      </c>
      <c r="I179">
        <f>_xlfn.IFNA(VLOOKUP(E179,odds!B$5:C$28,2,FALSE),0)</f>
        <v>0</v>
      </c>
      <c r="J179">
        <v>5</v>
      </c>
      <c r="K179">
        <v>1</v>
      </c>
      <c r="N179">
        <v>5</v>
      </c>
      <c r="O179">
        <v>1</v>
      </c>
      <c r="P179" s="1" t="s">
        <v>91</v>
      </c>
      <c r="Q179" s="1" t="s">
        <v>49</v>
      </c>
      <c r="R179" s="1">
        <v>2024</v>
      </c>
      <c r="S179" s="2">
        <v>45372</v>
      </c>
      <c r="T179" s="1" t="s">
        <v>1101</v>
      </c>
      <c r="U179" s="1">
        <v>1</v>
      </c>
      <c r="W179" s="1" t="s">
        <v>398</v>
      </c>
      <c r="AC179" s="1" t="s">
        <v>50</v>
      </c>
      <c r="AD179" s="1" t="s">
        <v>323</v>
      </c>
      <c r="AE179" s="1" t="s">
        <v>324</v>
      </c>
      <c r="AF179" s="1" t="s">
        <v>52</v>
      </c>
      <c r="AG179">
        <v>53868</v>
      </c>
      <c r="AH179" s="1">
        <v>250001178</v>
      </c>
      <c r="AI179" s="1" t="s">
        <v>93</v>
      </c>
      <c r="AJ179" s="1">
        <v>58274</v>
      </c>
      <c r="AK179" s="1">
        <v>52.239406000000002</v>
      </c>
      <c r="AL179" s="1">
        <v>21.045881000000001</v>
      </c>
      <c r="AM179" s="1">
        <v>105</v>
      </c>
      <c r="AN179" s="1">
        <v>68</v>
      </c>
      <c r="AO179" s="1" t="s">
        <v>1104</v>
      </c>
      <c r="AR179" s="1" t="s">
        <v>1105</v>
      </c>
      <c r="AS179" s="1" t="s">
        <v>1106</v>
      </c>
      <c r="AT179" s="1" t="s">
        <v>186</v>
      </c>
      <c r="AU179" s="1" t="s">
        <v>444</v>
      </c>
      <c r="AV179" s="1" t="s">
        <v>444</v>
      </c>
      <c r="AW179" s="1" t="s">
        <v>443</v>
      </c>
      <c r="AX179" s="1" t="s">
        <v>443</v>
      </c>
      <c r="AY179" s="1" t="s">
        <v>444</v>
      </c>
      <c r="AZ179" t="s">
        <v>1130</v>
      </c>
      <c r="BA179">
        <v>0</v>
      </c>
      <c r="BB179">
        <f t="shared" si="2"/>
        <v>4</v>
      </c>
    </row>
    <row r="180" spans="1:54" x14ac:dyDescent="0.35">
      <c r="A180">
        <v>2036390</v>
      </c>
      <c r="B180" t="s">
        <v>93</v>
      </c>
      <c r="C180" t="s">
        <v>261</v>
      </c>
      <c r="D180" t="s">
        <v>91</v>
      </c>
      <c r="E180" t="s">
        <v>260</v>
      </c>
      <c r="F180">
        <f>_xlfn.IFNA(VLOOKUP(D180,xg!C$2:N$25,12,FALSE),0)</f>
        <v>-0.1</v>
      </c>
      <c r="G180">
        <f>_xlfn.IFNA(VLOOKUP(D180,odds!B$5:C$28,2,FALSE),0)</f>
        <v>17538</v>
      </c>
      <c r="H180">
        <f>_xlfn.IFNA(VLOOKUP(E180,xg!C$2:N$25,12,FALSE),0)</f>
        <v>0</v>
      </c>
      <c r="I180">
        <f>_xlfn.IFNA(VLOOKUP(E180,odds!B$5:C$28,2,FALSE),0)</f>
        <v>0</v>
      </c>
      <c r="J180">
        <v>2</v>
      </c>
      <c r="K180">
        <v>0</v>
      </c>
      <c r="N180">
        <v>2</v>
      </c>
      <c r="O180">
        <v>0</v>
      </c>
      <c r="P180" s="1" t="s">
        <v>91</v>
      </c>
      <c r="Q180" s="1" t="s">
        <v>49</v>
      </c>
      <c r="R180" s="1">
        <v>2024</v>
      </c>
      <c r="S180" s="2">
        <v>45176</v>
      </c>
      <c r="T180" s="1" t="s">
        <v>737</v>
      </c>
      <c r="U180" s="1">
        <v>2</v>
      </c>
      <c r="V180" s="1" t="s">
        <v>373</v>
      </c>
      <c r="W180" s="1" t="s">
        <v>387</v>
      </c>
      <c r="AC180" s="1" t="s">
        <v>50</v>
      </c>
      <c r="AD180" s="1" t="s">
        <v>160</v>
      </c>
      <c r="AE180" s="1" t="s">
        <v>369</v>
      </c>
      <c r="AF180" s="1" t="s">
        <v>161</v>
      </c>
      <c r="AG180">
        <v>54129</v>
      </c>
      <c r="AH180" s="1">
        <v>250001178</v>
      </c>
      <c r="AI180" s="1" t="s">
        <v>93</v>
      </c>
      <c r="AJ180" s="1">
        <v>58274</v>
      </c>
      <c r="AK180" s="1">
        <v>52.239406000000002</v>
      </c>
      <c r="AL180" s="1">
        <v>21.045881000000001</v>
      </c>
      <c r="AM180" s="1">
        <v>105</v>
      </c>
      <c r="AN180" s="1">
        <v>68</v>
      </c>
      <c r="AO180" s="1" t="s">
        <v>747</v>
      </c>
      <c r="AS180" s="1" t="s">
        <v>748</v>
      </c>
      <c r="AT180" s="1" t="s">
        <v>186</v>
      </c>
      <c r="AU180" s="1" t="s">
        <v>444</v>
      </c>
      <c r="AV180" s="1" t="s">
        <v>444</v>
      </c>
      <c r="AW180" s="1" t="s">
        <v>443</v>
      </c>
      <c r="AX180" s="1" t="s">
        <v>443</v>
      </c>
      <c r="AY180" s="1" t="s">
        <v>444</v>
      </c>
      <c r="AZ180" t="s">
        <v>1130</v>
      </c>
      <c r="BA180">
        <v>0</v>
      </c>
      <c r="BB180">
        <f t="shared" si="2"/>
        <v>2</v>
      </c>
    </row>
    <row r="181" spans="1:54" x14ac:dyDescent="0.35">
      <c r="A181">
        <v>2036321</v>
      </c>
      <c r="B181" t="s">
        <v>93</v>
      </c>
      <c r="C181" t="s">
        <v>114</v>
      </c>
      <c r="D181" t="s">
        <v>91</v>
      </c>
      <c r="E181" t="s">
        <v>113</v>
      </c>
      <c r="F181">
        <f>_xlfn.IFNA(VLOOKUP(D181,xg!C$2:N$25,12,FALSE),0)</f>
        <v>-0.1</v>
      </c>
      <c r="G181">
        <f>_xlfn.IFNA(VLOOKUP(D181,odds!B$5:C$28,2,FALSE),0)</f>
        <v>17538</v>
      </c>
      <c r="H181">
        <f>_xlfn.IFNA(VLOOKUP(E181,xg!C$2:N$25,12,FALSE),0)</f>
        <v>-2.2000000000000002</v>
      </c>
      <c r="I181">
        <f>_xlfn.IFNA(VLOOKUP(E181,odds!B$5:C$28,2,FALSE),0)</f>
        <v>48468</v>
      </c>
      <c r="J181">
        <v>1</v>
      </c>
      <c r="K181">
        <v>0</v>
      </c>
      <c r="N181">
        <v>1</v>
      </c>
      <c r="O181">
        <v>0</v>
      </c>
      <c r="P181" s="1" t="s">
        <v>91</v>
      </c>
      <c r="Q181" s="1" t="s">
        <v>49</v>
      </c>
      <c r="R181" s="1">
        <v>2024</v>
      </c>
      <c r="S181" s="2">
        <v>45012</v>
      </c>
      <c r="T181" s="1" t="s">
        <v>580</v>
      </c>
      <c r="U181" s="1">
        <v>2</v>
      </c>
      <c r="V181" s="1" t="s">
        <v>373</v>
      </c>
      <c r="W181" s="1" t="s">
        <v>374</v>
      </c>
      <c r="AC181" s="1" t="s">
        <v>50</v>
      </c>
      <c r="AD181" s="1" t="s">
        <v>160</v>
      </c>
      <c r="AE181" s="1" t="s">
        <v>369</v>
      </c>
      <c r="AF181" s="1" t="s">
        <v>161</v>
      </c>
      <c r="AG181">
        <v>56227</v>
      </c>
      <c r="AH181" s="1">
        <v>250001178</v>
      </c>
      <c r="AI181" s="1" t="s">
        <v>93</v>
      </c>
      <c r="AJ181" s="1">
        <v>58274</v>
      </c>
      <c r="AK181" s="1">
        <v>52.239406000000002</v>
      </c>
      <c r="AL181" s="1">
        <v>21.045881000000001</v>
      </c>
      <c r="AM181" s="1">
        <v>105</v>
      </c>
      <c r="AN181" s="1">
        <v>68</v>
      </c>
      <c r="AO181" s="1" t="s">
        <v>589</v>
      </c>
      <c r="AS181" s="1" t="s">
        <v>590</v>
      </c>
      <c r="AT181" s="1" t="s">
        <v>186</v>
      </c>
      <c r="AU181" s="1" t="s">
        <v>444</v>
      </c>
      <c r="AV181" s="1" t="s">
        <v>444</v>
      </c>
      <c r="AW181" s="1" t="s">
        <v>443</v>
      </c>
      <c r="AX181" s="1" t="s">
        <v>443</v>
      </c>
      <c r="AY181" s="1" t="s">
        <v>444</v>
      </c>
      <c r="AZ181" t="s">
        <v>1130</v>
      </c>
      <c r="BA181">
        <v>0</v>
      </c>
      <c r="BB181">
        <f t="shared" si="2"/>
        <v>1</v>
      </c>
    </row>
    <row r="182" spans="1:54" x14ac:dyDescent="0.35">
      <c r="A182">
        <v>2036460</v>
      </c>
      <c r="B182" t="s">
        <v>93</v>
      </c>
      <c r="C182" t="s">
        <v>311</v>
      </c>
      <c r="D182" t="s">
        <v>91</v>
      </c>
      <c r="E182" t="s">
        <v>310</v>
      </c>
      <c r="F182">
        <f>_xlfn.IFNA(VLOOKUP(D182,xg!C$2:N$25,12,FALSE),0)</f>
        <v>-0.1</v>
      </c>
      <c r="G182">
        <f>_xlfn.IFNA(VLOOKUP(D182,odds!B$5:C$28,2,FALSE),0)</f>
        <v>17538</v>
      </c>
      <c r="H182">
        <f>_xlfn.IFNA(VLOOKUP(E182,xg!C$2:N$25,12,FALSE),0)</f>
        <v>0</v>
      </c>
      <c r="I182">
        <f>_xlfn.IFNA(VLOOKUP(E182,odds!B$5:C$28,2,FALSE),0)</f>
        <v>0</v>
      </c>
      <c r="J182">
        <v>1</v>
      </c>
      <c r="K182">
        <v>1</v>
      </c>
      <c r="N182">
        <v>1</v>
      </c>
      <c r="O182">
        <v>1</v>
      </c>
      <c r="Q182" s="1" t="s">
        <v>67</v>
      </c>
      <c r="R182" s="1">
        <v>2024</v>
      </c>
      <c r="S182" s="2">
        <v>45214</v>
      </c>
      <c r="T182" s="1" t="s">
        <v>910</v>
      </c>
      <c r="U182" s="1">
        <v>2</v>
      </c>
      <c r="V182" s="1" t="s">
        <v>373</v>
      </c>
      <c r="W182" s="1" t="s">
        <v>390</v>
      </c>
      <c r="AC182" s="1" t="s">
        <v>50</v>
      </c>
      <c r="AD182" s="1" t="s">
        <v>160</v>
      </c>
      <c r="AE182" s="1" t="s">
        <v>369</v>
      </c>
      <c r="AF182" s="1" t="s">
        <v>161</v>
      </c>
      <c r="AG182">
        <v>51672</v>
      </c>
      <c r="AH182" s="1">
        <v>250001178</v>
      </c>
      <c r="AI182" s="1" t="s">
        <v>93</v>
      </c>
      <c r="AJ182" s="1">
        <v>58274</v>
      </c>
      <c r="AK182" s="1">
        <v>52.239406000000002</v>
      </c>
      <c r="AL182" s="1">
        <v>21.045881000000001</v>
      </c>
      <c r="AM182" s="1">
        <v>105</v>
      </c>
      <c r="AN182" s="1">
        <v>68</v>
      </c>
      <c r="AO182" s="1" t="s">
        <v>914</v>
      </c>
      <c r="AS182" s="1" t="s">
        <v>915</v>
      </c>
      <c r="AT182" s="1" t="s">
        <v>186</v>
      </c>
      <c r="AU182" s="1" t="s">
        <v>444</v>
      </c>
      <c r="AV182" s="1" t="s">
        <v>444</v>
      </c>
      <c r="AW182" s="1" t="s">
        <v>443</v>
      </c>
      <c r="AX182" s="1" t="s">
        <v>443</v>
      </c>
      <c r="AY182" s="1" t="s">
        <v>444</v>
      </c>
      <c r="AZ182" t="s">
        <v>1130</v>
      </c>
      <c r="BA182">
        <v>0</v>
      </c>
      <c r="BB182">
        <f t="shared" si="2"/>
        <v>0</v>
      </c>
    </row>
    <row r="183" spans="1:54" x14ac:dyDescent="0.35">
      <c r="A183">
        <v>2036482</v>
      </c>
      <c r="B183" t="s">
        <v>93</v>
      </c>
      <c r="C183" t="s">
        <v>107</v>
      </c>
      <c r="D183" t="s">
        <v>91</v>
      </c>
      <c r="E183" t="s">
        <v>288</v>
      </c>
      <c r="F183">
        <f>_xlfn.IFNA(VLOOKUP(D183,xg!C$2:N$25,12,FALSE),0)</f>
        <v>-0.1</v>
      </c>
      <c r="G183">
        <f>_xlfn.IFNA(VLOOKUP(D183,odds!B$5:C$28,2,FALSE),0)</f>
        <v>17538</v>
      </c>
      <c r="H183">
        <f>_xlfn.IFNA(VLOOKUP(E183,xg!C$2:N$25,12,FALSE),0)</f>
        <v>-1.4</v>
      </c>
      <c r="I183">
        <f>_xlfn.IFNA(VLOOKUP(E183,odds!B$5:C$28,2,FALSE),0)</f>
        <v>15861</v>
      </c>
      <c r="J183">
        <v>1</v>
      </c>
      <c r="K183">
        <v>1</v>
      </c>
      <c r="N183">
        <v>1</v>
      </c>
      <c r="O183">
        <v>1</v>
      </c>
      <c r="Q183" s="1" t="s">
        <v>67</v>
      </c>
      <c r="R183" s="1">
        <v>2024</v>
      </c>
      <c r="S183" s="2">
        <v>45247</v>
      </c>
      <c r="T183" s="1" t="s">
        <v>1003</v>
      </c>
      <c r="U183" s="1">
        <v>1</v>
      </c>
      <c r="V183" s="1" t="s">
        <v>373</v>
      </c>
      <c r="W183" s="1" t="s">
        <v>392</v>
      </c>
      <c r="AC183" s="1" t="s">
        <v>50</v>
      </c>
      <c r="AD183" s="1" t="s">
        <v>160</v>
      </c>
      <c r="AE183" s="1" t="s">
        <v>369</v>
      </c>
      <c r="AF183" s="1" t="s">
        <v>161</v>
      </c>
      <c r="AG183">
        <v>56310</v>
      </c>
      <c r="AH183" s="1">
        <v>250001178</v>
      </c>
      <c r="AI183" s="1" t="s">
        <v>93</v>
      </c>
      <c r="AJ183" s="1">
        <v>58274</v>
      </c>
      <c r="AK183" s="1">
        <v>52.239406000000002</v>
      </c>
      <c r="AL183" s="1">
        <v>21.045881000000001</v>
      </c>
      <c r="AM183" s="1">
        <v>105</v>
      </c>
      <c r="AN183" s="1">
        <v>68</v>
      </c>
      <c r="AO183" s="1" t="s">
        <v>1008</v>
      </c>
      <c r="AS183" s="1" t="s">
        <v>1009</v>
      </c>
      <c r="AT183" s="1" t="s">
        <v>186</v>
      </c>
      <c r="AU183" s="1" t="s">
        <v>444</v>
      </c>
      <c r="AV183" s="1" t="s">
        <v>444</v>
      </c>
      <c r="AW183" s="1" t="s">
        <v>443</v>
      </c>
      <c r="AX183" s="1" t="s">
        <v>443</v>
      </c>
      <c r="AY183" s="1" t="s">
        <v>444</v>
      </c>
      <c r="AZ183" t="s">
        <v>1130</v>
      </c>
      <c r="BA183">
        <v>0</v>
      </c>
      <c r="BB183">
        <f t="shared" si="2"/>
        <v>0</v>
      </c>
    </row>
    <row r="184" spans="1:54" x14ac:dyDescent="0.35">
      <c r="A184">
        <v>2036426</v>
      </c>
      <c r="B184" t="s">
        <v>87</v>
      </c>
      <c r="C184" t="s">
        <v>154</v>
      </c>
      <c r="D184" t="s">
        <v>86</v>
      </c>
      <c r="E184" t="s">
        <v>153</v>
      </c>
      <c r="F184">
        <f>_xlfn.IFNA(VLOOKUP(D184,xg!C$2:N$25,12,FALSE),0)</f>
        <v>1.4</v>
      </c>
      <c r="G184">
        <f>_xlfn.IFNA(VLOOKUP(D184,odds!B$5:C$28,2,FALSE),0)</f>
        <v>601</v>
      </c>
      <c r="H184">
        <f>_xlfn.IFNA(VLOOKUP(E184,xg!C$2:N$25,12,FALSE),0)</f>
        <v>0</v>
      </c>
      <c r="I184">
        <f>_xlfn.IFNA(VLOOKUP(E184,odds!B$5:C$28,2,FALSE),0)</f>
        <v>0</v>
      </c>
      <c r="J184">
        <v>9</v>
      </c>
      <c r="K184">
        <v>0</v>
      </c>
      <c r="N184">
        <v>9</v>
      </c>
      <c r="O184">
        <v>0</v>
      </c>
      <c r="P184" s="1" t="s">
        <v>86</v>
      </c>
      <c r="Q184" s="1" t="s">
        <v>49</v>
      </c>
      <c r="R184" s="1">
        <v>2024</v>
      </c>
      <c r="S184" s="2">
        <v>45180</v>
      </c>
      <c r="T184" s="1" t="s">
        <v>816</v>
      </c>
      <c r="U184" s="1">
        <v>1</v>
      </c>
      <c r="V184" s="1" t="s">
        <v>464</v>
      </c>
      <c r="W184" s="1" t="s">
        <v>388</v>
      </c>
      <c r="AC184" s="1" t="s">
        <v>50</v>
      </c>
      <c r="AD184" s="1" t="s">
        <v>160</v>
      </c>
      <c r="AE184" s="1" t="s">
        <v>369</v>
      </c>
      <c r="AF184" s="1" t="s">
        <v>161</v>
      </c>
      <c r="AG184">
        <v>18932</v>
      </c>
      <c r="AH184" s="1">
        <v>83174</v>
      </c>
      <c r="AI184" s="1" t="s">
        <v>87</v>
      </c>
      <c r="AJ184" s="1">
        <v>21329</v>
      </c>
      <c r="AK184" s="1">
        <v>37.0882972</v>
      </c>
      <c r="AL184" s="1">
        <v>-7.9747528000000001</v>
      </c>
      <c r="AM184" s="1">
        <v>105</v>
      </c>
      <c r="AN184" s="1">
        <v>68</v>
      </c>
      <c r="AO184" s="1" t="s">
        <v>824</v>
      </c>
      <c r="AS184" s="1" t="s">
        <v>825</v>
      </c>
      <c r="AT184" s="1" t="s">
        <v>434</v>
      </c>
      <c r="AU184" s="1" t="s">
        <v>435</v>
      </c>
      <c r="AV184" s="1" t="s">
        <v>435</v>
      </c>
      <c r="AW184" s="1" t="s">
        <v>435</v>
      </c>
      <c r="AX184" s="1" t="s">
        <v>435</v>
      </c>
      <c r="AY184" s="1" t="s">
        <v>435</v>
      </c>
      <c r="AZ184" t="s">
        <v>1130</v>
      </c>
      <c r="BA184">
        <v>1</v>
      </c>
      <c r="BB184">
        <f t="shared" si="2"/>
        <v>9</v>
      </c>
    </row>
    <row r="185" spans="1:54" x14ac:dyDescent="0.35">
      <c r="A185">
        <v>2036310</v>
      </c>
      <c r="B185" t="s">
        <v>87</v>
      </c>
      <c r="C185" t="s">
        <v>280</v>
      </c>
      <c r="D185" t="s">
        <v>86</v>
      </c>
      <c r="E185" t="s">
        <v>279</v>
      </c>
      <c r="F185">
        <f>_xlfn.IFNA(VLOOKUP(D185,xg!C$2:N$25,12,FALSE),0)</f>
        <v>1.4</v>
      </c>
      <c r="G185">
        <f>_xlfn.IFNA(VLOOKUP(D185,odds!B$5:C$28,2,FALSE),0)</f>
        <v>601</v>
      </c>
      <c r="H185">
        <f>_xlfn.IFNA(VLOOKUP(E185,xg!C$2:N$25,12,FALSE),0)</f>
        <v>0</v>
      </c>
      <c r="I185">
        <f>_xlfn.IFNA(VLOOKUP(E185,odds!B$5:C$28,2,FALSE),0)</f>
        <v>0</v>
      </c>
      <c r="J185">
        <v>4</v>
      </c>
      <c r="K185">
        <v>0</v>
      </c>
      <c r="N185">
        <v>4</v>
      </c>
      <c r="O185">
        <v>0</v>
      </c>
      <c r="P185" s="1" t="s">
        <v>86</v>
      </c>
      <c r="Q185" s="1" t="s">
        <v>49</v>
      </c>
      <c r="R185" s="1">
        <v>2024</v>
      </c>
      <c r="S185" s="2">
        <v>45008</v>
      </c>
      <c r="T185" s="1" t="s">
        <v>495</v>
      </c>
      <c r="U185" s="1">
        <v>0</v>
      </c>
      <c r="V185" s="1" t="s">
        <v>464</v>
      </c>
      <c r="W185" s="1" t="s">
        <v>368</v>
      </c>
      <c r="AC185" s="1" t="s">
        <v>50</v>
      </c>
      <c r="AD185" s="1" t="s">
        <v>160</v>
      </c>
      <c r="AE185" s="1" t="s">
        <v>369</v>
      </c>
      <c r="AF185" s="1" t="s">
        <v>161</v>
      </c>
      <c r="AG185">
        <v>45378</v>
      </c>
      <c r="AH185" s="1">
        <v>83168</v>
      </c>
      <c r="AI185" s="1" t="s">
        <v>87</v>
      </c>
      <c r="AJ185" s="1">
        <v>50061</v>
      </c>
      <c r="AK185" s="1">
        <v>38.761839999999999</v>
      </c>
      <c r="AL185" s="1">
        <v>-9.1642130000000002</v>
      </c>
      <c r="AM185" s="1">
        <v>105</v>
      </c>
      <c r="AN185" s="1">
        <v>68</v>
      </c>
      <c r="AO185" s="1" t="s">
        <v>504</v>
      </c>
      <c r="AS185" s="1" t="s">
        <v>505</v>
      </c>
      <c r="AT185" s="1" t="s">
        <v>144</v>
      </c>
      <c r="AU185" s="1" t="s">
        <v>391</v>
      </c>
      <c r="AV185" s="1" t="s">
        <v>391</v>
      </c>
      <c r="AW185" s="1" t="s">
        <v>391</v>
      </c>
      <c r="AX185" s="1" t="s">
        <v>391</v>
      </c>
      <c r="AY185" s="1" t="s">
        <v>391</v>
      </c>
      <c r="AZ185" t="s">
        <v>1130</v>
      </c>
      <c r="BA185">
        <v>1</v>
      </c>
      <c r="BB185">
        <f t="shared" si="2"/>
        <v>4</v>
      </c>
    </row>
    <row r="186" spans="1:54" x14ac:dyDescent="0.35">
      <c r="A186">
        <v>2036358</v>
      </c>
      <c r="B186" t="s">
        <v>87</v>
      </c>
      <c r="C186" t="s">
        <v>258</v>
      </c>
      <c r="D186" t="s">
        <v>86</v>
      </c>
      <c r="E186" t="s">
        <v>325</v>
      </c>
      <c r="F186">
        <f>_xlfn.IFNA(VLOOKUP(D186,xg!C$2:N$25,12,FALSE),0)</f>
        <v>1.4</v>
      </c>
      <c r="G186">
        <f>_xlfn.IFNA(VLOOKUP(D186,odds!B$5:C$28,2,FALSE),0)</f>
        <v>601</v>
      </c>
      <c r="H186">
        <f>_xlfn.IFNA(VLOOKUP(E186,xg!C$2:N$25,12,FALSE),0)</f>
        <v>0</v>
      </c>
      <c r="I186">
        <f>_xlfn.IFNA(VLOOKUP(E186,odds!B$5:C$28,2,FALSE),0)</f>
        <v>0</v>
      </c>
      <c r="J186">
        <v>3</v>
      </c>
      <c r="K186">
        <v>0</v>
      </c>
      <c r="N186">
        <v>3</v>
      </c>
      <c r="O186">
        <v>0</v>
      </c>
      <c r="P186" s="1" t="s">
        <v>86</v>
      </c>
      <c r="Q186" s="1" t="s">
        <v>49</v>
      </c>
      <c r="R186" s="1">
        <v>2024</v>
      </c>
      <c r="S186" s="2">
        <v>45094</v>
      </c>
      <c r="T186" s="1" t="s">
        <v>652</v>
      </c>
      <c r="U186" s="1">
        <v>1</v>
      </c>
      <c r="V186" s="1" t="s">
        <v>464</v>
      </c>
      <c r="W186" s="1" t="s">
        <v>381</v>
      </c>
      <c r="AC186" s="1" t="s">
        <v>50</v>
      </c>
      <c r="AD186" s="1" t="s">
        <v>160</v>
      </c>
      <c r="AE186" s="1" t="s">
        <v>369</v>
      </c>
      <c r="AF186" s="1" t="s">
        <v>161</v>
      </c>
      <c r="AG186">
        <v>55058</v>
      </c>
      <c r="AH186" s="1">
        <v>85265</v>
      </c>
      <c r="AI186" s="1" t="s">
        <v>87</v>
      </c>
      <c r="AJ186" s="1">
        <v>64274</v>
      </c>
      <c r="AK186" s="1">
        <v>38.751488000000002</v>
      </c>
      <c r="AL186" s="1">
        <v>-9.1880220000000001</v>
      </c>
      <c r="AM186" s="1">
        <v>105</v>
      </c>
      <c r="AN186" s="1">
        <v>68</v>
      </c>
      <c r="AO186" s="1" t="s">
        <v>657</v>
      </c>
      <c r="AS186" s="1" t="s">
        <v>658</v>
      </c>
      <c r="AT186" s="1" t="s">
        <v>144</v>
      </c>
      <c r="AU186" s="1" t="s">
        <v>169</v>
      </c>
      <c r="AV186" s="1" t="s">
        <v>169</v>
      </c>
      <c r="AW186" s="1" t="s">
        <v>169</v>
      </c>
      <c r="AX186" s="1" t="s">
        <v>169</v>
      </c>
      <c r="AY186" s="1" t="s">
        <v>169</v>
      </c>
      <c r="AZ186" t="s">
        <v>1130</v>
      </c>
      <c r="BA186">
        <v>1</v>
      </c>
      <c r="BB186">
        <f t="shared" si="2"/>
        <v>3</v>
      </c>
    </row>
    <row r="187" spans="1:54" x14ac:dyDescent="0.35">
      <c r="A187">
        <v>2036517</v>
      </c>
      <c r="B187" t="s">
        <v>87</v>
      </c>
      <c r="C187" t="s">
        <v>120</v>
      </c>
      <c r="D187" t="s">
        <v>86</v>
      </c>
      <c r="E187" t="s">
        <v>119</v>
      </c>
      <c r="F187">
        <f>_xlfn.IFNA(VLOOKUP(D187,xg!C$2:N$25,12,FALSE),0)</f>
        <v>1.4</v>
      </c>
      <c r="G187">
        <f>_xlfn.IFNA(VLOOKUP(D187,odds!B$5:C$28,2,FALSE),0)</f>
        <v>601</v>
      </c>
      <c r="H187">
        <f>_xlfn.IFNA(VLOOKUP(E187,xg!C$2:N$25,12,FALSE),0)</f>
        <v>0</v>
      </c>
      <c r="I187">
        <f>_xlfn.IFNA(VLOOKUP(E187,odds!B$5:C$28,2,FALSE),0)</f>
        <v>0</v>
      </c>
      <c r="J187">
        <v>2</v>
      </c>
      <c r="K187">
        <v>0</v>
      </c>
      <c r="N187">
        <v>2</v>
      </c>
      <c r="O187">
        <v>0</v>
      </c>
      <c r="P187" s="1" t="s">
        <v>86</v>
      </c>
      <c r="Q187" s="1" t="s">
        <v>49</v>
      </c>
      <c r="R187" s="1">
        <v>2024</v>
      </c>
      <c r="S187" s="2">
        <v>45249</v>
      </c>
      <c r="T187" s="1" t="s">
        <v>1043</v>
      </c>
      <c r="U187" s="1">
        <v>0</v>
      </c>
      <c r="V187" s="1" t="s">
        <v>464</v>
      </c>
      <c r="W187" s="1" t="s">
        <v>396</v>
      </c>
      <c r="AC187" s="1" t="s">
        <v>50</v>
      </c>
      <c r="AD187" s="1" t="s">
        <v>160</v>
      </c>
      <c r="AE187" s="1" t="s">
        <v>369</v>
      </c>
      <c r="AF187" s="1" t="s">
        <v>161</v>
      </c>
      <c r="AG187">
        <v>45655</v>
      </c>
      <c r="AH187" s="1">
        <v>83168</v>
      </c>
      <c r="AI187" s="1" t="s">
        <v>87</v>
      </c>
      <c r="AJ187" s="1">
        <v>50061</v>
      </c>
      <c r="AK187" s="1">
        <v>38.761839999999999</v>
      </c>
      <c r="AL187" s="1">
        <v>-9.1642130000000002</v>
      </c>
      <c r="AM187" s="1">
        <v>105</v>
      </c>
      <c r="AN187" s="1">
        <v>68</v>
      </c>
      <c r="AO187" s="1" t="s">
        <v>1047</v>
      </c>
      <c r="AS187" s="1" t="s">
        <v>1048</v>
      </c>
      <c r="AT187" s="1" t="s">
        <v>144</v>
      </c>
      <c r="AU187" s="1" t="s">
        <v>391</v>
      </c>
      <c r="AV187" s="1" t="s">
        <v>391</v>
      </c>
      <c r="AW187" s="1" t="s">
        <v>391</v>
      </c>
      <c r="AX187" s="1" t="s">
        <v>391</v>
      </c>
      <c r="AY187" s="1" t="s">
        <v>391</v>
      </c>
      <c r="AZ187" t="s">
        <v>1130</v>
      </c>
      <c r="BA187">
        <v>1</v>
      </c>
      <c r="BB187">
        <f t="shared" si="2"/>
        <v>2</v>
      </c>
    </row>
    <row r="188" spans="1:54" x14ac:dyDescent="0.35">
      <c r="A188">
        <v>2036449</v>
      </c>
      <c r="B188" t="s">
        <v>87</v>
      </c>
      <c r="C188" t="s">
        <v>74</v>
      </c>
      <c r="D188" t="s">
        <v>86</v>
      </c>
      <c r="E188" t="s">
        <v>289</v>
      </c>
      <c r="F188">
        <f>_xlfn.IFNA(VLOOKUP(D188,xg!C$2:N$25,12,FALSE),0)</f>
        <v>1.4</v>
      </c>
      <c r="G188">
        <f>_xlfn.IFNA(VLOOKUP(D188,odds!B$5:C$28,2,FALSE),0)</f>
        <v>601</v>
      </c>
      <c r="H188">
        <f>_xlfn.IFNA(VLOOKUP(E188,xg!C$2:N$25,12,FALSE),0)</f>
        <v>-1.1000000000000001</v>
      </c>
      <c r="I188">
        <f>_xlfn.IFNA(VLOOKUP(E188,odds!B$5:C$28,2,FALSE),0)</f>
        <v>15850</v>
      </c>
      <c r="J188">
        <v>3</v>
      </c>
      <c r="K188">
        <v>2</v>
      </c>
      <c r="N188">
        <v>3</v>
      </c>
      <c r="O188">
        <v>2</v>
      </c>
      <c r="P188" s="1" t="s">
        <v>86</v>
      </c>
      <c r="Q188" s="1" t="s">
        <v>49</v>
      </c>
      <c r="R188" s="1">
        <v>2024</v>
      </c>
      <c r="S188" s="2">
        <v>45212</v>
      </c>
      <c r="T188" s="1" t="s">
        <v>874</v>
      </c>
      <c r="U188" s="1">
        <v>1</v>
      </c>
      <c r="V188" s="1" t="s">
        <v>464</v>
      </c>
      <c r="W188" s="1" t="s">
        <v>389</v>
      </c>
      <c r="AC188" s="1" t="s">
        <v>50</v>
      </c>
      <c r="AD188" s="1" t="s">
        <v>160</v>
      </c>
      <c r="AE188" s="1" t="s">
        <v>369</v>
      </c>
      <c r="AF188" s="1" t="s">
        <v>161</v>
      </c>
      <c r="AG188">
        <v>46601</v>
      </c>
      <c r="AH188" s="1">
        <v>85429</v>
      </c>
      <c r="AI188" s="1" t="s">
        <v>87</v>
      </c>
      <c r="AJ188" s="1">
        <v>50033</v>
      </c>
      <c r="AK188" s="1">
        <v>41.161794399999998</v>
      </c>
      <c r="AL188" s="1">
        <v>-8.5836860999999995</v>
      </c>
      <c r="AM188" s="1">
        <v>105</v>
      </c>
      <c r="AN188" s="1">
        <v>68</v>
      </c>
      <c r="AO188" s="1" t="s">
        <v>875</v>
      </c>
      <c r="AS188" s="1" t="s">
        <v>876</v>
      </c>
      <c r="AT188" s="1" t="s">
        <v>90</v>
      </c>
      <c r="AU188" s="1" t="s">
        <v>405</v>
      </c>
      <c r="AV188" s="1" t="s">
        <v>405</v>
      </c>
      <c r="AW188" s="1" t="s">
        <v>405</v>
      </c>
      <c r="AX188" s="1" t="s">
        <v>405</v>
      </c>
      <c r="AY188" s="1" t="s">
        <v>405</v>
      </c>
      <c r="AZ188" t="s">
        <v>1130</v>
      </c>
      <c r="BA188">
        <v>1</v>
      </c>
      <c r="BB188">
        <f t="shared" si="2"/>
        <v>1</v>
      </c>
    </row>
    <row r="189" spans="1:54" x14ac:dyDescent="0.35">
      <c r="A189">
        <v>2036469</v>
      </c>
      <c r="B189" t="s">
        <v>64</v>
      </c>
      <c r="C189" t="s">
        <v>327</v>
      </c>
      <c r="D189" t="s">
        <v>62</v>
      </c>
      <c r="E189" t="s">
        <v>326</v>
      </c>
      <c r="F189">
        <f>_xlfn.IFNA(VLOOKUP(D189,xg!C$2:N$25,12,FALSE),0)</f>
        <v>0.3</v>
      </c>
      <c r="G189">
        <f>_xlfn.IFNA(VLOOKUP(D189,odds!B$5:C$28,2,FALSE),0)</f>
        <v>12509</v>
      </c>
      <c r="H189">
        <f>_xlfn.IFNA(VLOOKUP(E189,xg!C$2:N$25,12,FALSE),0)</f>
        <v>0</v>
      </c>
      <c r="I189">
        <f>_xlfn.IFNA(VLOOKUP(E189,odds!B$5:C$28,2,FALSE),0)</f>
        <v>0</v>
      </c>
      <c r="J189">
        <v>4</v>
      </c>
      <c r="K189">
        <v>0</v>
      </c>
      <c r="N189">
        <v>4</v>
      </c>
      <c r="O189">
        <v>0</v>
      </c>
      <c r="P189" s="1" t="s">
        <v>62</v>
      </c>
      <c r="Q189" s="1" t="s">
        <v>49</v>
      </c>
      <c r="R189" s="1">
        <v>2024</v>
      </c>
      <c r="S189" s="2">
        <v>45214</v>
      </c>
      <c r="T189" s="1" t="s">
        <v>910</v>
      </c>
      <c r="U189" s="1">
        <v>3</v>
      </c>
      <c r="V189" s="1" t="s">
        <v>410</v>
      </c>
      <c r="W189" s="1" t="s">
        <v>390</v>
      </c>
      <c r="AC189" s="1" t="s">
        <v>50</v>
      </c>
      <c r="AD189" s="1" t="s">
        <v>160</v>
      </c>
      <c r="AE189" s="1" t="s">
        <v>369</v>
      </c>
      <c r="AF189" s="1" t="s">
        <v>161</v>
      </c>
      <c r="AG189">
        <v>21723</v>
      </c>
      <c r="AH189" s="1">
        <v>250001298</v>
      </c>
      <c r="AI189" s="1" t="s">
        <v>64</v>
      </c>
      <c r="AJ189" s="1">
        <v>54231</v>
      </c>
      <c r="AK189" s="1">
        <v>44.438192000000001</v>
      </c>
      <c r="AL189" s="1">
        <v>26.151924000000001</v>
      </c>
      <c r="AM189" s="1">
        <v>105</v>
      </c>
      <c r="AN189" s="1">
        <v>68</v>
      </c>
      <c r="AO189" s="1" t="s">
        <v>911</v>
      </c>
      <c r="AR189" s="1" t="s">
        <v>912</v>
      </c>
      <c r="AS189" s="1" t="s">
        <v>913</v>
      </c>
      <c r="AT189" s="1" t="s">
        <v>66</v>
      </c>
      <c r="AU189" s="1" t="s">
        <v>427</v>
      </c>
      <c r="AV189" s="1" t="s">
        <v>427</v>
      </c>
      <c r="AW189" s="1" t="s">
        <v>426</v>
      </c>
      <c r="AX189" s="1" t="s">
        <v>427</v>
      </c>
      <c r="AY189" s="1" t="s">
        <v>427</v>
      </c>
      <c r="AZ189" t="s">
        <v>1130</v>
      </c>
      <c r="BA189">
        <v>0</v>
      </c>
      <c r="BB189">
        <f t="shared" si="2"/>
        <v>4</v>
      </c>
    </row>
    <row r="190" spans="1:54" x14ac:dyDescent="0.35">
      <c r="A190">
        <v>2036424</v>
      </c>
      <c r="B190" t="s">
        <v>64</v>
      </c>
      <c r="C190" t="s">
        <v>471</v>
      </c>
      <c r="D190" t="s">
        <v>62</v>
      </c>
      <c r="E190" t="s">
        <v>470</v>
      </c>
      <c r="F190">
        <f>_xlfn.IFNA(VLOOKUP(D190,xg!C$2:N$25,12,FALSE),0)</f>
        <v>0.3</v>
      </c>
      <c r="G190">
        <f>_xlfn.IFNA(VLOOKUP(D190,odds!B$5:C$28,2,FALSE),0)</f>
        <v>12509</v>
      </c>
      <c r="H190">
        <f>_xlfn.IFNA(VLOOKUP(E190,xg!C$2:N$25,12,FALSE),0)</f>
        <v>0</v>
      </c>
      <c r="I190">
        <f>_xlfn.IFNA(VLOOKUP(E190,odds!B$5:C$28,2,FALSE),0)</f>
        <v>0</v>
      </c>
      <c r="J190">
        <v>2</v>
      </c>
      <c r="K190">
        <v>0</v>
      </c>
      <c r="N190">
        <v>2</v>
      </c>
      <c r="O190">
        <v>0</v>
      </c>
      <c r="P190" s="1" t="s">
        <v>62</v>
      </c>
      <c r="Q190" s="1" t="s">
        <v>49</v>
      </c>
      <c r="R190" s="1">
        <v>2024</v>
      </c>
      <c r="S190" s="2">
        <v>45181</v>
      </c>
      <c r="T190" s="1" t="s">
        <v>828</v>
      </c>
      <c r="U190" s="1">
        <v>3</v>
      </c>
      <c r="V190" s="1" t="s">
        <v>410</v>
      </c>
      <c r="W190" s="1" t="s">
        <v>388</v>
      </c>
      <c r="AC190" s="1" t="s">
        <v>50</v>
      </c>
      <c r="AD190" s="1" t="s">
        <v>160</v>
      </c>
      <c r="AE190" s="1" t="s">
        <v>369</v>
      </c>
      <c r="AF190" s="1" t="s">
        <v>161</v>
      </c>
      <c r="AG190">
        <v>29982</v>
      </c>
      <c r="AH190" s="1">
        <v>250001298</v>
      </c>
      <c r="AI190" s="1" t="s">
        <v>64</v>
      </c>
      <c r="AJ190" s="1">
        <v>54231</v>
      </c>
      <c r="AK190" s="1">
        <v>44.438192000000001</v>
      </c>
      <c r="AL190" s="1">
        <v>26.151924000000001</v>
      </c>
      <c r="AM190" s="1">
        <v>105</v>
      </c>
      <c r="AN190" s="1">
        <v>68</v>
      </c>
      <c r="AO190" s="1" t="s">
        <v>841</v>
      </c>
      <c r="AP190" s="1" t="s">
        <v>842</v>
      </c>
      <c r="AR190" s="1" t="s">
        <v>843</v>
      </c>
      <c r="AS190" s="1" t="s">
        <v>844</v>
      </c>
      <c r="AT190" s="1" t="s">
        <v>66</v>
      </c>
      <c r="AU190" s="1" t="s">
        <v>427</v>
      </c>
      <c r="AV190" s="1" t="s">
        <v>427</v>
      </c>
      <c r="AW190" s="1" t="s">
        <v>426</v>
      </c>
      <c r="AX190" s="1" t="s">
        <v>427</v>
      </c>
      <c r="AY190" s="1" t="s">
        <v>427</v>
      </c>
      <c r="AZ190" t="s">
        <v>1130</v>
      </c>
      <c r="BA190">
        <v>0</v>
      </c>
      <c r="BB190">
        <f t="shared" si="2"/>
        <v>2</v>
      </c>
    </row>
    <row r="191" spans="1:54" x14ac:dyDescent="0.35">
      <c r="A191">
        <v>2036331</v>
      </c>
      <c r="B191" t="s">
        <v>64</v>
      </c>
      <c r="C191" t="s">
        <v>294</v>
      </c>
      <c r="D191" t="s">
        <v>62</v>
      </c>
      <c r="E191" t="s">
        <v>293</v>
      </c>
      <c r="F191">
        <f>_xlfn.IFNA(VLOOKUP(D191,xg!C$2:N$25,12,FALSE),0)</f>
        <v>0.3</v>
      </c>
      <c r="G191">
        <f>_xlfn.IFNA(VLOOKUP(D191,odds!B$5:C$28,2,FALSE),0)</f>
        <v>12509</v>
      </c>
      <c r="H191">
        <f>_xlfn.IFNA(VLOOKUP(E191,xg!C$2:N$25,12,FALSE),0)</f>
        <v>0</v>
      </c>
      <c r="I191">
        <f>_xlfn.IFNA(VLOOKUP(E191,odds!B$5:C$28,2,FALSE),0)</f>
        <v>0</v>
      </c>
      <c r="J191">
        <v>2</v>
      </c>
      <c r="K191">
        <v>1</v>
      </c>
      <c r="N191">
        <v>2</v>
      </c>
      <c r="O191">
        <v>1</v>
      </c>
      <c r="P191" s="1" t="s">
        <v>62</v>
      </c>
      <c r="Q191" s="1" t="s">
        <v>49</v>
      </c>
      <c r="R191" s="1">
        <v>2024</v>
      </c>
      <c r="S191" s="2">
        <v>45013</v>
      </c>
      <c r="T191" s="1" t="s">
        <v>598</v>
      </c>
      <c r="U191" s="1">
        <v>3</v>
      </c>
      <c r="V191" s="1" t="s">
        <v>410</v>
      </c>
      <c r="W191" s="1" t="s">
        <v>374</v>
      </c>
      <c r="AC191" s="1" t="s">
        <v>50</v>
      </c>
      <c r="AD191" s="1" t="s">
        <v>160</v>
      </c>
      <c r="AE191" s="1" t="s">
        <v>369</v>
      </c>
      <c r="AF191" s="1" t="s">
        <v>161</v>
      </c>
      <c r="AG191">
        <v>27837</v>
      </c>
      <c r="AH191" s="1">
        <v>250001298</v>
      </c>
      <c r="AI191" s="1" t="s">
        <v>64</v>
      </c>
      <c r="AJ191" s="1">
        <v>54231</v>
      </c>
      <c r="AK191" s="1">
        <v>44.438192000000001</v>
      </c>
      <c r="AL191" s="1">
        <v>26.151924000000001</v>
      </c>
      <c r="AM191" s="1">
        <v>105</v>
      </c>
      <c r="AN191" s="1">
        <v>68</v>
      </c>
      <c r="AO191" s="1" t="s">
        <v>599</v>
      </c>
      <c r="AS191" s="1" t="s">
        <v>600</v>
      </c>
      <c r="AT191" s="1" t="s">
        <v>66</v>
      </c>
      <c r="AU191" s="1" t="s">
        <v>427</v>
      </c>
      <c r="AV191" s="1" t="s">
        <v>427</v>
      </c>
      <c r="AW191" s="1" t="s">
        <v>426</v>
      </c>
      <c r="AX191" s="1" t="s">
        <v>427</v>
      </c>
      <c r="AY191" s="1" t="s">
        <v>427</v>
      </c>
      <c r="AZ191" t="s">
        <v>1130</v>
      </c>
      <c r="BA191">
        <v>0</v>
      </c>
      <c r="BB191">
        <f t="shared" si="2"/>
        <v>1</v>
      </c>
    </row>
    <row r="192" spans="1:54" x14ac:dyDescent="0.35">
      <c r="A192">
        <v>2036514</v>
      </c>
      <c r="B192" t="s">
        <v>64</v>
      </c>
      <c r="C192" t="s">
        <v>134</v>
      </c>
      <c r="D192" t="s">
        <v>62</v>
      </c>
      <c r="E192" t="s">
        <v>132</v>
      </c>
      <c r="F192">
        <f>_xlfn.IFNA(VLOOKUP(D192,xg!C$2:N$25,12,FALSE),0)</f>
        <v>0.3</v>
      </c>
      <c r="G192">
        <f>_xlfn.IFNA(VLOOKUP(D192,odds!B$5:C$28,2,FALSE),0)</f>
        <v>12509</v>
      </c>
      <c r="H192">
        <f>_xlfn.IFNA(VLOOKUP(E192,xg!C$2:N$25,12,FALSE),0)</f>
        <v>1.4</v>
      </c>
      <c r="I192">
        <f>_xlfn.IFNA(VLOOKUP(E192,odds!B$5:C$28,2,FALSE),0)</f>
        <v>4995</v>
      </c>
      <c r="J192">
        <v>1</v>
      </c>
      <c r="K192">
        <v>0</v>
      </c>
      <c r="N192">
        <v>1</v>
      </c>
      <c r="O192">
        <v>0</v>
      </c>
      <c r="P192" s="1" t="s">
        <v>62</v>
      </c>
      <c r="Q192" s="1" t="s">
        <v>49</v>
      </c>
      <c r="R192" s="1">
        <v>2024</v>
      </c>
      <c r="S192" s="2">
        <v>45251</v>
      </c>
      <c r="T192" s="1" t="s">
        <v>1086</v>
      </c>
      <c r="U192" s="1">
        <v>2</v>
      </c>
      <c r="V192" s="1" t="s">
        <v>410</v>
      </c>
      <c r="W192" s="1" t="s">
        <v>396</v>
      </c>
      <c r="AC192" s="1" t="s">
        <v>50</v>
      </c>
      <c r="AD192" s="1" t="s">
        <v>160</v>
      </c>
      <c r="AE192" s="1" t="s">
        <v>369</v>
      </c>
      <c r="AF192" s="1" t="s">
        <v>161</v>
      </c>
      <c r="AG192">
        <v>50224</v>
      </c>
      <c r="AH192" s="1">
        <v>250001298</v>
      </c>
      <c r="AI192" s="1" t="s">
        <v>64</v>
      </c>
      <c r="AJ192" s="1">
        <v>54231</v>
      </c>
      <c r="AK192" s="1">
        <v>44.438192000000001</v>
      </c>
      <c r="AL192" s="1">
        <v>26.151924000000001</v>
      </c>
      <c r="AM192" s="1">
        <v>105</v>
      </c>
      <c r="AN192" s="1">
        <v>68</v>
      </c>
      <c r="AO192" s="1" t="s">
        <v>1097</v>
      </c>
      <c r="AS192" s="1" t="s">
        <v>1098</v>
      </c>
      <c r="AT192" s="1" t="s">
        <v>66</v>
      </c>
      <c r="AU192" s="1" t="s">
        <v>427</v>
      </c>
      <c r="AV192" s="1" t="s">
        <v>427</v>
      </c>
      <c r="AW192" s="1" t="s">
        <v>426</v>
      </c>
      <c r="AX192" s="1" t="s">
        <v>427</v>
      </c>
      <c r="AY192" s="1" t="s">
        <v>427</v>
      </c>
      <c r="AZ192" t="s">
        <v>1130</v>
      </c>
      <c r="BA192">
        <v>0</v>
      </c>
      <c r="BB192">
        <f t="shared" si="2"/>
        <v>1</v>
      </c>
    </row>
    <row r="193" spans="1:54" x14ac:dyDescent="0.35">
      <c r="A193">
        <v>2036400</v>
      </c>
      <c r="B193" t="s">
        <v>64</v>
      </c>
      <c r="C193" t="s">
        <v>286</v>
      </c>
      <c r="D193" t="s">
        <v>62</v>
      </c>
      <c r="E193" t="s">
        <v>285</v>
      </c>
      <c r="F193">
        <f>_xlfn.IFNA(VLOOKUP(D193,xg!C$2:N$25,12,FALSE),0)</f>
        <v>0.3</v>
      </c>
      <c r="G193">
        <f>_xlfn.IFNA(VLOOKUP(D193,odds!B$5:C$28,2,FALSE),0)</f>
        <v>12509</v>
      </c>
      <c r="H193">
        <f>_xlfn.IFNA(VLOOKUP(E193,xg!C$2:N$25,12,FALSE),0)</f>
        <v>0</v>
      </c>
      <c r="I193">
        <f>_xlfn.IFNA(VLOOKUP(E193,odds!B$5:C$28,2,FALSE),0)</f>
        <v>0</v>
      </c>
      <c r="J193">
        <v>1</v>
      </c>
      <c r="K193">
        <v>1</v>
      </c>
      <c r="N193">
        <v>1</v>
      </c>
      <c r="O193">
        <v>1</v>
      </c>
      <c r="Q193" s="1" t="s">
        <v>67</v>
      </c>
      <c r="R193" s="1">
        <v>2024</v>
      </c>
      <c r="S193" s="2">
        <v>45178</v>
      </c>
      <c r="T193" s="1" t="s">
        <v>775</v>
      </c>
      <c r="U193" s="1">
        <v>3</v>
      </c>
      <c r="V193" s="1" t="s">
        <v>410</v>
      </c>
      <c r="W193" s="1" t="s">
        <v>387</v>
      </c>
      <c r="AC193" s="1" t="s">
        <v>50</v>
      </c>
      <c r="AD193" s="1" t="s">
        <v>160</v>
      </c>
      <c r="AE193" s="1" t="s">
        <v>369</v>
      </c>
      <c r="AF193" s="1" t="s">
        <v>161</v>
      </c>
      <c r="AG193">
        <v>49193</v>
      </c>
      <c r="AH193" s="1">
        <v>250001298</v>
      </c>
      <c r="AI193" s="1" t="s">
        <v>64</v>
      </c>
      <c r="AJ193" s="1">
        <v>54231</v>
      </c>
      <c r="AK193" s="1">
        <v>44.438192000000001</v>
      </c>
      <c r="AL193" s="1">
        <v>26.151924000000001</v>
      </c>
      <c r="AM193" s="1">
        <v>105</v>
      </c>
      <c r="AN193" s="1">
        <v>68</v>
      </c>
      <c r="AO193" s="1" t="s">
        <v>778</v>
      </c>
      <c r="AS193" s="1" t="s">
        <v>779</v>
      </c>
      <c r="AT193" s="1" t="s">
        <v>66</v>
      </c>
      <c r="AU193" s="1" t="s">
        <v>427</v>
      </c>
      <c r="AV193" s="1" t="s">
        <v>427</v>
      </c>
      <c r="AW193" s="1" t="s">
        <v>426</v>
      </c>
      <c r="AX193" s="1" t="s">
        <v>427</v>
      </c>
      <c r="AY193" s="1" t="s">
        <v>427</v>
      </c>
      <c r="AZ193" t="s">
        <v>1130</v>
      </c>
      <c r="BA193">
        <v>0</v>
      </c>
      <c r="BB193">
        <f t="shared" si="2"/>
        <v>0</v>
      </c>
    </row>
    <row r="194" spans="1:54" x14ac:dyDescent="0.35">
      <c r="A194">
        <v>2036290</v>
      </c>
      <c r="B194" t="s">
        <v>168</v>
      </c>
      <c r="C194" t="s">
        <v>176</v>
      </c>
      <c r="D194" t="s">
        <v>167</v>
      </c>
      <c r="E194" t="s">
        <v>175</v>
      </c>
      <c r="F194">
        <f>_xlfn.IFNA(VLOOKUP(D194,xg!C$2:N$25,12,FALSE),0)</f>
        <v>-2.4</v>
      </c>
      <c r="G194">
        <f>_xlfn.IFNA(VLOOKUP(D194,odds!B$5:C$28,2,FALSE),0)</f>
        <v>20868</v>
      </c>
      <c r="H194">
        <f>_xlfn.IFNA(VLOOKUP(E194,xg!C$2:N$25,12,FALSE),0)</f>
        <v>0</v>
      </c>
      <c r="I194">
        <f>_xlfn.IFNA(VLOOKUP(E194,odds!B$5:C$28,2,FALSE),0)</f>
        <v>0</v>
      </c>
      <c r="J194">
        <v>3</v>
      </c>
      <c r="K194">
        <v>0</v>
      </c>
      <c r="N194">
        <v>3</v>
      </c>
      <c r="O194">
        <v>0</v>
      </c>
      <c r="P194" s="1" t="s">
        <v>167</v>
      </c>
      <c r="Q194" s="1" t="s">
        <v>49</v>
      </c>
      <c r="R194" s="1">
        <v>2024</v>
      </c>
      <c r="S194" s="2">
        <v>45010</v>
      </c>
      <c r="T194" s="1" t="s">
        <v>538</v>
      </c>
      <c r="U194" s="1">
        <v>0</v>
      </c>
      <c r="V194" s="1" t="s">
        <v>372</v>
      </c>
      <c r="W194" s="1" t="s">
        <v>368</v>
      </c>
      <c r="AC194" s="1" t="s">
        <v>50</v>
      </c>
      <c r="AD194" s="1" t="s">
        <v>160</v>
      </c>
      <c r="AE194" s="1" t="s">
        <v>369</v>
      </c>
      <c r="AF194" s="1" t="s">
        <v>161</v>
      </c>
      <c r="AG194">
        <v>48195</v>
      </c>
      <c r="AH194" s="1">
        <v>62427</v>
      </c>
      <c r="AI194" s="1" t="s">
        <v>168</v>
      </c>
      <c r="AJ194" s="1">
        <v>51824</v>
      </c>
      <c r="AK194" s="1">
        <v>55.8258583</v>
      </c>
      <c r="AL194" s="1">
        <v>-4.2519416999999997</v>
      </c>
      <c r="AM194" s="1">
        <v>105</v>
      </c>
      <c r="AN194" s="1">
        <v>68</v>
      </c>
      <c r="AO194" s="1" t="s">
        <v>539</v>
      </c>
      <c r="AR194" s="1" t="s">
        <v>540</v>
      </c>
      <c r="AS194" s="1" t="s">
        <v>541</v>
      </c>
      <c r="AT194" s="1" t="s">
        <v>171</v>
      </c>
      <c r="AU194" s="1" t="s">
        <v>172</v>
      </c>
      <c r="AV194" s="1" t="s">
        <v>172</v>
      </c>
      <c r="AW194" s="1" t="s">
        <v>172</v>
      </c>
      <c r="AX194" s="1" t="s">
        <v>172</v>
      </c>
      <c r="AY194" s="1" t="s">
        <v>172</v>
      </c>
      <c r="AZ194" t="s">
        <v>1130</v>
      </c>
      <c r="BA194">
        <v>0</v>
      </c>
      <c r="BB194">
        <f t="shared" ref="BB194:BB240" si="3">J194-K194</f>
        <v>3</v>
      </c>
    </row>
    <row r="195" spans="1:54" x14ac:dyDescent="0.35">
      <c r="A195">
        <v>2036314</v>
      </c>
      <c r="B195" t="s">
        <v>168</v>
      </c>
      <c r="C195" t="s">
        <v>94</v>
      </c>
      <c r="D195" t="s">
        <v>167</v>
      </c>
      <c r="E195" t="s">
        <v>92</v>
      </c>
      <c r="F195">
        <f>_xlfn.IFNA(VLOOKUP(D195,xg!C$2:N$25,12,FALSE),0)</f>
        <v>-2.4</v>
      </c>
      <c r="G195">
        <f>_xlfn.IFNA(VLOOKUP(D195,odds!B$5:C$28,2,FALSE),0)</f>
        <v>20868</v>
      </c>
      <c r="H195">
        <f>_xlfn.IFNA(VLOOKUP(E195,xg!C$2:N$25,12,FALSE),0)</f>
        <v>-0.1</v>
      </c>
      <c r="I195">
        <f>_xlfn.IFNA(VLOOKUP(E195,odds!B$5:C$28,2,FALSE),0)</f>
        <v>545</v>
      </c>
      <c r="J195">
        <v>2</v>
      </c>
      <c r="K195">
        <v>0</v>
      </c>
      <c r="N195">
        <v>2</v>
      </c>
      <c r="O195">
        <v>0</v>
      </c>
      <c r="P195" s="1" t="s">
        <v>167</v>
      </c>
      <c r="Q195" s="1" t="s">
        <v>49</v>
      </c>
      <c r="R195" s="1">
        <v>2024</v>
      </c>
      <c r="S195" s="2">
        <v>45013</v>
      </c>
      <c r="T195" s="1" t="s">
        <v>598</v>
      </c>
      <c r="U195" s="1">
        <v>1</v>
      </c>
      <c r="V195" s="1" t="s">
        <v>372</v>
      </c>
      <c r="W195" s="1" t="s">
        <v>374</v>
      </c>
      <c r="AC195" s="1" t="s">
        <v>50</v>
      </c>
      <c r="AD195" s="1" t="s">
        <v>160</v>
      </c>
      <c r="AE195" s="1" t="s">
        <v>369</v>
      </c>
      <c r="AF195" s="1" t="s">
        <v>161</v>
      </c>
      <c r="AG195">
        <v>47976</v>
      </c>
      <c r="AH195" s="1">
        <v>62427</v>
      </c>
      <c r="AI195" s="1" t="s">
        <v>168</v>
      </c>
      <c r="AJ195" s="1">
        <v>51824</v>
      </c>
      <c r="AK195" s="1">
        <v>55.8258583</v>
      </c>
      <c r="AL195" s="1">
        <v>-4.2519416999999997</v>
      </c>
      <c r="AM195" s="1">
        <v>105</v>
      </c>
      <c r="AN195" s="1">
        <v>68</v>
      </c>
      <c r="AO195" s="1" t="s">
        <v>608</v>
      </c>
      <c r="AS195" s="1" t="s">
        <v>609</v>
      </c>
      <c r="AT195" s="1" t="s">
        <v>171</v>
      </c>
      <c r="AU195" s="1" t="s">
        <v>172</v>
      </c>
      <c r="AV195" s="1" t="s">
        <v>172</v>
      </c>
      <c r="AW195" s="1" t="s">
        <v>172</v>
      </c>
      <c r="AX195" s="1" t="s">
        <v>172</v>
      </c>
      <c r="AY195" s="1" t="s">
        <v>172</v>
      </c>
      <c r="AZ195" t="s">
        <v>1130</v>
      </c>
      <c r="BA195">
        <v>0</v>
      </c>
      <c r="BB195">
        <f t="shared" si="3"/>
        <v>2</v>
      </c>
    </row>
    <row r="196" spans="1:54" x14ac:dyDescent="0.35">
      <c r="A196">
        <v>2036359</v>
      </c>
      <c r="B196" t="s">
        <v>168</v>
      </c>
      <c r="C196" t="s">
        <v>181</v>
      </c>
      <c r="D196" t="s">
        <v>167</v>
      </c>
      <c r="E196" t="s">
        <v>309</v>
      </c>
      <c r="F196">
        <f>_xlfn.IFNA(VLOOKUP(D196,xg!C$2:N$25,12,FALSE),0)</f>
        <v>-2.4</v>
      </c>
      <c r="G196">
        <f>_xlfn.IFNA(VLOOKUP(D196,odds!B$5:C$28,2,FALSE),0)</f>
        <v>20868</v>
      </c>
      <c r="H196">
        <f>_xlfn.IFNA(VLOOKUP(E196,xg!C$2:N$25,12,FALSE),0)</f>
        <v>-1.7</v>
      </c>
      <c r="I196">
        <f>_xlfn.IFNA(VLOOKUP(E196,odds!B$5:C$28,2,FALSE),0)</f>
        <v>66820</v>
      </c>
      <c r="J196">
        <v>2</v>
      </c>
      <c r="K196">
        <v>0</v>
      </c>
      <c r="N196">
        <v>2</v>
      </c>
      <c r="O196">
        <v>0</v>
      </c>
      <c r="P196" s="1" t="s">
        <v>167</v>
      </c>
      <c r="Q196" s="1" t="s">
        <v>49</v>
      </c>
      <c r="R196" s="1">
        <v>2024</v>
      </c>
      <c r="S196" s="2">
        <v>45097</v>
      </c>
      <c r="T196" s="1" t="s">
        <v>710</v>
      </c>
      <c r="U196" s="1">
        <v>1</v>
      </c>
      <c r="V196" s="1" t="s">
        <v>372</v>
      </c>
      <c r="W196" s="1" t="s">
        <v>386</v>
      </c>
      <c r="AC196" s="1" t="s">
        <v>50</v>
      </c>
      <c r="AD196" s="1" t="s">
        <v>160</v>
      </c>
      <c r="AE196" s="1" t="s">
        <v>369</v>
      </c>
      <c r="AF196" s="1" t="s">
        <v>161</v>
      </c>
      <c r="AG196">
        <v>50062</v>
      </c>
      <c r="AH196" s="1">
        <v>62427</v>
      </c>
      <c r="AI196" s="1" t="s">
        <v>168</v>
      </c>
      <c r="AJ196" s="1">
        <v>51824</v>
      </c>
      <c r="AK196" s="1">
        <v>55.8258583</v>
      </c>
      <c r="AL196" s="1">
        <v>-4.2519416999999997</v>
      </c>
      <c r="AM196" s="1">
        <v>105</v>
      </c>
      <c r="AN196" s="1">
        <v>68</v>
      </c>
      <c r="AO196" s="1" t="s">
        <v>732</v>
      </c>
      <c r="AP196" s="1" t="s">
        <v>733</v>
      </c>
      <c r="AS196" s="1" t="s">
        <v>734</v>
      </c>
      <c r="AT196" s="1" t="s">
        <v>171</v>
      </c>
      <c r="AU196" s="1" t="s">
        <v>172</v>
      </c>
      <c r="AV196" s="1" t="s">
        <v>172</v>
      </c>
      <c r="AW196" s="1" t="s">
        <v>172</v>
      </c>
      <c r="AX196" s="1" t="s">
        <v>172</v>
      </c>
      <c r="AY196" s="1" t="s">
        <v>172</v>
      </c>
      <c r="AZ196" t="s">
        <v>1130</v>
      </c>
      <c r="BA196">
        <v>0</v>
      </c>
      <c r="BB196">
        <f t="shared" si="3"/>
        <v>2</v>
      </c>
    </row>
    <row r="197" spans="1:54" x14ac:dyDescent="0.35">
      <c r="A197">
        <v>2036498</v>
      </c>
      <c r="B197" t="s">
        <v>168</v>
      </c>
      <c r="C197" t="s">
        <v>78</v>
      </c>
      <c r="D197" t="s">
        <v>167</v>
      </c>
      <c r="E197" t="s">
        <v>76</v>
      </c>
      <c r="F197">
        <f>_xlfn.IFNA(VLOOKUP(D197,xg!C$2:N$25,12,FALSE),0)</f>
        <v>-2.4</v>
      </c>
      <c r="G197">
        <f>_xlfn.IFNA(VLOOKUP(D197,odds!B$5:C$28,2,FALSE),0)</f>
        <v>20868</v>
      </c>
      <c r="H197">
        <f>_xlfn.IFNA(VLOOKUP(E197,xg!C$2:N$25,12,FALSE),0)</f>
        <v>0</v>
      </c>
      <c r="I197">
        <f>_xlfn.IFNA(VLOOKUP(E197,odds!B$5:C$28,2,FALSE),0)</f>
        <v>0</v>
      </c>
      <c r="J197">
        <v>3</v>
      </c>
      <c r="K197">
        <v>3</v>
      </c>
      <c r="N197">
        <v>3</v>
      </c>
      <c r="O197">
        <v>3</v>
      </c>
      <c r="Q197" s="1" t="s">
        <v>67</v>
      </c>
      <c r="R197" s="1">
        <v>2024</v>
      </c>
      <c r="S197" s="2">
        <v>45249</v>
      </c>
      <c r="T197" s="1" t="s">
        <v>1043</v>
      </c>
      <c r="U197" s="1">
        <v>0</v>
      </c>
      <c r="V197" s="1" t="s">
        <v>372</v>
      </c>
      <c r="W197" s="1" t="s">
        <v>396</v>
      </c>
      <c r="AC197" s="1" t="s">
        <v>50</v>
      </c>
      <c r="AD197" s="1" t="s">
        <v>160</v>
      </c>
      <c r="AE197" s="1" t="s">
        <v>369</v>
      </c>
      <c r="AF197" s="1" t="s">
        <v>161</v>
      </c>
      <c r="AG197">
        <v>48138</v>
      </c>
      <c r="AH197" s="1">
        <v>62427</v>
      </c>
      <c r="AI197" s="1" t="s">
        <v>168</v>
      </c>
      <c r="AJ197" s="1">
        <v>51824</v>
      </c>
      <c r="AK197" s="1">
        <v>55.8258583</v>
      </c>
      <c r="AL197" s="1">
        <v>-4.2519416999999997</v>
      </c>
      <c r="AM197" s="1">
        <v>105</v>
      </c>
      <c r="AN197" s="1">
        <v>68</v>
      </c>
      <c r="AO197" s="1" t="s">
        <v>1049</v>
      </c>
      <c r="AS197" s="1" t="s">
        <v>1050</v>
      </c>
      <c r="AT197" s="1" t="s">
        <v>171</v>
      </c>
      <c r="AU197" s="1" t="s">
        <v>172</v>
      </c>
      <c r="AV197" s="1" t="s">
        <v>172</v>
      </c>
      <c r="AW197" s="1" t="s">
        <v>172</v>
      </c>
      <c r="AX197" s="1" t="s">
        <v>172</v>
      </c>
      <c r="AY197" s="1" t="s">
        <v>172</v>
      </c>
      <c r="AZ197" t="s">
        <v>1130</v>
      </c>
      <c r="BA197">
        <v>0</v>
      </c>
      <c r="BB197">
        <f t="shared" si="3"/>
        <v>0</v>
      </c>
    </row>
    <row r="198" spans="1:54" x14ac:dyDescent="0.35">
      <c r="A198">
        <v>2036467</v>
      </c>
      <c r="B198" t="s">
        <v>265</v>
      </c>
      <c r="C198" t="s">
        <v>98</v>
      </c>
      <c r="D198" t="s">
        <v>264</v>
      </c>
      <c r="E198" t="s">
        <v>97</v>
      </c>
      <c r="F198">
        <f>_xlfn.IFNA(VLOOKUP(D198,xg!C$2:N$25,12,FALSE),0)</f>
        <v>0</v>
      </c>
      <c r="G198">
        <f>_xlfn.IFNA(VLOOKUP(D198,odds!B$5:C$28,2,FALSE),0)</f>
        <v>0</v>
      </c>
      <c r="H198">
        <f>_xlfn.IFNA(VLOOKUP(E198,xg!C$2:N$25,12,FALSE),0)</f>
        <v>0.6</v>
      </c>
      <c r="I198">
        <f>_xlfn.IFNA(VLOOKUP(E198,odds!B$5:C$28,2,FALSE),0)</f>
        <v>5264</v>
      </c>
      <c r="J198">
        <v>1</v>
      </c>
      <c r="K198">
        <v>2</v>
      </c>
      <c r="N198">
        <v>1</v>
      </c>
      <c r="O198">
        <v>2</v>
      </c>
      <c r="P198" s="1" t="s">
        <v>97</v>
      </c>
      <c r="Q198" s="1" t="s">
        <v>49</v>
      </c>
      <c r="R198" s="1">
        <v>2024</v>
      </c>
      <c r="S198" s="2">
        <v>45216</v>
      </c>
      <c r="T198" s="1" t="s">
        <v>949</v>
      </c>
      <c r="U198" s="1">
        <v>2</v>
      </c>
      <c r="V198" s="1" t="s">
        <v>409</v>
      </c>
      <c r="W198" s="1" t="s">
        <v>390</v>
      </c>
      <c r="X198" s="1">
        <v>76</v>
      </c>
      <c r="Y198" s="1" t="s">
        <v>462</v>
      </c>
      <c r="Z198" s="1">
        <v>10</v>
      </c>
      <c r="AA198" s="1" t="s">
        <v>415</v>
      </c>
      <c r="AB198" s="1">
        <v>4</v>
      </c>
      <c r="AC198" s="1" t="s">
        <v>50</v>
      </c>
      <c r="AD198" s="1" t="s">
        <v>160</v>
      </c>
      <c r="AE198" s="1" t="s">
        <v>369</v>
      </c>
      <c r="AF198" s="1" t="s">
        <v>161</v>
      </c>
      <c r="AG198">
        <v>2984</v>
      </c>
      <c r="AH198" s="1">
        <v>62265</v>
      </c>
      <c r="AI198" s="1" t="s">
        <v>265</v>
      </c>
      <c r="AJ198" s="1">
        <v>4798</v>
      </c>
      <c r="AK198" s="1">
        <v>43.971252800000002</v>
      </c>
      <c r="AL198" s="1">
        <v>12.4769694</v>
      </c>
      <c r="AM198" s="1">
        <v>105</v>
      </c>
      <c r="AN198" s="1">
        <v>68</v>
      </c>
      <c r="AO198" s="1" t="s">
        <v>950</v>
      </c>
      <c r="AS198" s="1" t="s">
        <v>951</v>
      </c>
      <c r="AT198" s="1" t="s">
        <v>266</v>
      </c>
      <c r="AU198" s="1" t="s">
        <v>267</v>
      </c>
      <c r="AV198" s="1" t="s">
        <v>267</v>
      </c>
      <c r="AW198" s="1" t="s">
        <v>267</v>
      </c>
      <c r="AX198" s="1" t="s">
        <v>267</v>
      </c>
      <c r="AY198" s="1" t="s">
        <v>267</v>
      </c>
      <c r="AZ198" t="s">
        <v>1130</v>
      </c>
      <c r="BA198">
        <v>0</v>
      </c>
      <c r="BB198">
        <f t="shared" si="3"/>
        <v>-1</v>
      </c>
    </row>
    <row r="199" spans="1:54" x14ac:dyDescent="0.35">
      <c r="A199">
        <v>2036513</v>
      </c>
      <c r="B199" t="s">
        <v>265</v>
      </c>
      <c r="C199" t="s">
        <v>163</v>
      </c>
      <c r="D199" t="s">
        <v>264</v>
      </c>
      <c r="E199" t="s">
        <v>162</v>
      </c>
      <c r="F199">
        <f>_xlfn.IFNA(VLOOKUP(D199,xg!C$2:N$25,12,FALSE),0)</f>
        <v>0</v>
      </c>
      <c r="G199">
        <f>_xlfn.IFNA(VLOOKUP(D199,odds!B$5:C$28,2,FALSE),0)</f>
        <v>0</v>
      </c>
      <c r="H199">
        <f>_xlfn.IFNA(VLOOKUP(E199,xg!C$2:N$25,12,FALSE),0)</f>
        <v>0</v>
      </c>
      <c r="I199">
        <f>_xlfn.IFNA(VLOOKUP(E199,odds!B$5:C$28,2,FALSE),0)</f>
        <v>0</v>
      </c>
      <c r="J199">
        <v>1</v>
      </c>
      <c r="K199">
        <v>2</v>
      </c>
      <c r="N199">
        <v>1</v>
      </c>
      <c r="O199">
        <v>2</v>
      </c>
      <c r="P199" s="1" t="s">
        <v>162</v>
      </c>
      <c r="Q199" s="1" t="s">
        <v>49</v>
      </c>
      <c r="R199" s="1">
        <v>2024</v>
      </c>
      <c r="S199" s="2">
        <v>45250</v>
      </c>
      <c r="T199" s="1" t="s">
        <v>1071</v>
      </c>
      <c r="U199" s="1">
        <v>1</v>
      </c>
      <c r="V199" s="1" t="s">
        <v>409</v>
      </c>
      <c r="W199" s="1" t="s">
        <v>396</v>
      </c>
      <c r="AC199" s="1" t="s">
        <v>50</v>
      </c>
      <c r="AD199" s="1" t="s">
        <v>160</v>
      </c>
      <c r="AE199" s="1" t="s">
        <v>369</v>
      </c>
      <c r="AF199" s="1" t="s">
        <v>161</v>
      </c>
      <c r="AG199">
        <v>1427</v>
      </c>
      <c r="AH199" s="1">
        <v>62265</v>
      </c>
      <c r="AI199" s="1" t="s">
        <v>265</v>
      </c>
      <c r="AJ199" s="1">
        <v>4798</v>
      </c>
      <c r="AK199" s="1">
        <v>43.971252800000002</v>
      </c>
      <c r="AL199" s="1">
        <v>12.4769694</v>
      </c>
      <c r="AM199" s="1">
        <v>105</v>
      </c>
      <c r="AN199" s="1">
        <v>68</v>
      </c>
      <c r="AO199" s="1" t="s">
        <v>1084</v>
      </c>
      <c r="AS199" s="1" t="s">
        <v>1085</v>
      </c>
      <c r="AT199" s="1" t="s">
        <v>266</v>
      </c>
      <c r="AU199" s="1" t="s">
        <v>267</v>
      </c>
      <c r="AV199" s="1" t="s">
        <v>267</v>
      </c>
      <c r="AW199" s="1" t="s">
        <v>267</v>
      </c>
      <c r="AX199" s="1" t="s">
        <v>267</v>
      </c>
      <c r="AY199" s="1" t="s">
        <v>267</v>
      </c>
      <c r="AZ199" t="s">
        <v>1130</v>
      </c>
      <c r="BA199">
        <v>0</v>
      </c>
      <c r="BB199">
        <f t="shared" si="3"/>
        <v>-1</v>
      </c>
    </row>
    <row r="200" spans="1:54" x14ac:dyDescent="0.35">
      <c r="A200">
        <v>2036306</v>
      </c>
      <c r="B200" t="s">
        <v>265</v>
      </c>
      <c r="C200" t="s">
        <v>126</v>
      </c>
      <c r="D200" t="s">
        <v>264</v>
      </c>
      <c r="E200" t="s">
        <v>125</v>
      </c>
      <c r="F200">
        <f>_xlfn.IFNA(VLOOKUP(D200,xg!C$2:N$25,12,FALSE),0)</f>
        <v>0</v>
      </c>
      <c r="G200">
        <f>_xlfn.IFNA(VLOOKUP(D200,odds!B$5:C$28,2,FALSE),0)</f>
        <v>0</v>
      </c>
      <c r="H200">
        <f>_xlfn.IFNA(VLOOKUP(E200,xg!C$2:N$25,12,FALSE),0)</f>
        <v>0</v>
      </c>
      <c r="I200">
        <f>_xlfn.IFNA(VLOOKUP(E200,odds!B$5:C$28,2,FALSE),0)</f>
        <v>0</v>
      </c>
      <c r="J200">
        <v>0</v>
      </c>
      <c r="K200">
        <v>2</v>
      </c>
      <c r="N200">
        <v>0</v>
      </c>
      <c r="O200">
        <v>2</v>
      </c>
      <c r="P200" s="1" t="s">
        <v>125</v>
      </c>
      <c r="Q200" s="1" t="s">
        <v>49</v>
      </c>
      <c r="R200" s="1">
        <v>2024</v>
      </c>
      <c r="S200" s="2">
        <v>45008</v>
      </c>
      <c r="T200" s="1" t="s">
        <v>495</v>
      </c>
      <c r="U200" s="1">
        <v>1</v>
      </c>
      <c r="V200" s="1" t="s">
        <v>409</v>
      </c>
      <c r="W200" s="1" t="s">
        <v>368</v>
      </c>
      <c r="AC200" s="1" t="s">
        <v>50</v>
      </c>
      <c r="AD200" s="1" t="s">
        <v>160</v>
      </c>
      <c r="AE200" s="1" t="s">
        <v>369</v>
      </c>
      <c r="AF200" s="1" t="s">
        <v>161</v>
      </c>
      <c r="AG200">
        <v>2099</v>
      </c>
      <c r="AH200" s="1">
        <v>62265</v>
      </c>
      <c r="AI200" s="1" t="s">
        <v>265</v>
      </c>
      <c r="AJ200" s="1">
        <v>4798</v>
      </c>
      <c r="AK200" s="1">
        <v>43.971252800000002</v>
      </c>
      <c r="AL200" s="1">
        <v>12.4769694</v>
      </c>
      <c r="AM200" s="1">
        <v>105</v>
      </c>
      <c r="AN200" s="1">
        <v>68</v>
      </c>
      <c r="AO200" s="1" t="s">
        <v>502</v>
      </c>
      <c r="AS200" s="1" t="s">
        <v>503</v>
      </c>
      <c r="AT200" s="1" t="s">
        <v>266</v>
      </c>
      <c r="AU200" s="1" t="s">
        <v>267</v>
      </c>
      <c r="AV200" s="1" t="s">
        <v>267</v>
      </c>
      <c r="AW200" s="1" t="s">
        <v>267</v>
      </c>
      <c r="AX200" s="1" t="s">
        <v>267</v>
      </c>
      <c r="AY200" s="1" t="s">
        <v>267</v>
      </c>
      <c r="AZ200" t="s">
        <v>1130</v>
      </c>
      <c r="BA200">
        <v>0</v>
      </c>
      <c r="BB200">
        <f t="shared" si="3"/>
        <v>-2</v>
      </c>
    </row>
    <row r="201" spans="1:54" x14ac:dyDescent="0.35">
      <c r="A201">
        <v>2036352</v>
      </c>
      <c r="B201" t="s">
        <v>265</v>
      </c>
      <c r="C201" t="s">
        <v>371</v>
      </c>
      <c r="D201" t="s">
        <v>264</v>
      </c>
      <c r="E201" t="s">
        <v>370</v>
      </c>
      <c r="F201">
        <f>_xlfn.IFNA(VLOOKUP(D201,xg!C$2:N$25,12,FALSE),0)</f>
        <v>0</v>
      </c>
      <c r="G201">
        <f>_xlfn.IFNA(VLOOKUP(D201,odds!B$5:C$28,2,FALSE),0)</f>
        <v>0</v>
      </c>
      <c r="H201">
        <f>_xlfn.IFNA(VLOOKUP(E201,xg!C$2:N$25,12,FALSE),0)</f>
        <v>0</v>
      </c>
      <c r="I201">
        <f>_xlfn.IFNA(VLOOKUP(E201,odds!B$5:C$28,2,FALSE),0)</f>
        <v>0</v>
      </c>
      <c r="J201">
        <v>0</v>
      </c>
      <c r="K201">
        <v>3</v>
      </c>
      <c r="N201">
        <v>0</v>
      </c>
      <c r="O201">
        <v>3</v>
      </c>
      <c r="P201" s="1" t="s">
        <v>370</v>
      </c>
      <c r="Q201" s="1" t="s">
        <v>49</v>
      </c>
      <c r="R201" s="1">
        <v>2024</v>
      </c>
      <c r="S201" s="2">
        <v>45093</v>
      </c>
      <c r="T201" s="1" t="s">
        <v>621</v>
      </c>
      <c r="U201" s="1">
        <v>2</v>
      </c>
      <c r="V201" s="1" t="s">
        <v>409</v>
      </c>
      <c r="W201" s="1" t="s">
        <v>381</v>
      </c>
      <c r="AC201" s="1" t="s">
        <v>50</v>
      </c>
      <c r="AD201" s="1" t="s">
        <v>160</v>
      </c>
      <c r="AE201" s="1" t="s">
        <v>369</v>
      </c>
      <c r="AF201" s="1" t="s">
        <v>161</v>
      </c>
      <c r="AG201">
        <v>528</v>
      </c>
      <c r="AH201" s="1">
        <v>63187</v>
      </c>
      <c r="AI201" s="1" t="s">
        <v>140</v>
      </c>
      <c r="AJ201" s="1">
        <v>23324</v>
      </c>
      <c r="AK201" s="1">
        <v>44.794980600000002</v>
      </c>
      <c r="AL201" s="1">
        <v>10.338324999999999</v>
      </c>
      <c r="AM201" s="1">
        <v>105</v>
      </c>
      <c r="AN201" s="1">
        <v>68</v>
      </c>
      <c r="AO201" s="1" t="s">
        <v>629</v>
      </c>
      <c r="AS201" s="1" t="s">
        <v>630</v>
      </c>
      <c r="AT201" s="1" t="s">
        <v>475</v>
      </c>
      <c r="AU201" s="1" t="s">
        <v>476</v>
      </c>
      <c r="AV201" s="1" t="s">
        <v>477</v>
      </c>
      <c r="AW201" s="1" t="s">
        <v>476</v>
      </c>
      <c r="AX201" s="1" t="s">
        <v>476</v>
      </c>
      <c r="AY201" s="1" t="s">
        <v>476</v>
      </c>
      <c r="AZ201" t="s">
        <v>1130</v>
      </c>
      <c r="BA201">
        <v>0</v>
      </c>
      <c r="BB201">
        <f t="shared" si="3"/>
        <v>-3</v>
      </c>
    </row>
    <row r="202" spans="1:54" x14ac:dyDescent="0.35">
      <c r="A202">
        <v>2036421</v>
      </c>
      <c r="B202" t="s">
        <v>265</v>
      </c>
      <c r="C202" t="s">
        <v>291</v>
      </c>
      <c r="D202" t="s">
        <v>264</v>
      </c>
      <c r="E202" t="s">
        <v>290</v>
      </c>
      <c r="F202">
        <f>_xlfn.IFNA(VLOOKUP(D202,xg!C$2:N$25,12,FALSE),0)</f>
        <v>0</v>
      </c>
      <c r="G202">
        <f>_xlfn.IFNA(VLOOKUP(D202,odds!B$5:C$28,2,FALSE),0)</f>
        <v>0</v>
      </c>
      <c r="H202">
        <f>_xlfn.IFNA(VLOOKUP(E202,xg!C$2:N$25,12,FALSE),0)</f>
        <v>-0.6</v>
      </c>
      <c r="I202">
        <f>_xlfn.IFNA(VLOOKUP(E202,odds!B$5:C$28,2,FALSE),0)</f>
        <v>18358</v>
      </c>
      <c r="J202">
        <v>0</v>
      </c>
      <c r="K202">
        <v>4</v>
      </c>
      <c r="N202">
        <v>0</v>
      </c>
      <c r="O202">
        <v>4</v>
      </c>
      <c r="P202" s="1" t="s">
        <v>290</v>
      </c>
      <c r="Q202" s="1" t="s">
        <v>49</v>
      </c>
      <c r="R202" s="1">
        <v>2024</v>
      </c>
      <c r="S202" s="2">
        <v>45179</v>
      </c>
      <c r="T202" s="1" t="s">
        <v>803</v>
      </c>
      <c r="U202" s="1">
        <v>2</v>
      </c>
      <c r="V202" s="1" t="s">
        <v>409</v>
      </c>
      <c r="W202" s="1" t="s">
        <v>388</v>
      </c>
      <c r="AC202" s="1" t="s">
        <v>50</v>
      </c>
      <c r="AD202" s="1" t="s">
        <v>160</v>
      </c>
      <c r="AE202" s="1" t="s">
        <v>369</v>
      </c>
      <c r="AF202" s="1" t="s">
        <v>161</v>
      </c>
      <c r="AG202">
        <v>844</v>
      </c>
      <c r="AH202" s="1">
        <v>62265</v>
      </c>
      <c r="AI202" s="1" t="s">
        <v>265</v>
      </c>
      <c r="AJ202" s="1">
        <v>4798</v>
      </c>
      <c r="AK202" s="1">
        <v>43.971252800000002</v>
      </c>
      <c r="AL202" s="1">
        <v>12.4769694</v>
      </c>
      <c r="AM202" s="1">
        <v>105</v>
      </c>
      <c r="AN202" s="1">
        <v>68</v>
      </c>
      <c r="AO202" s="1" t="s">
        <v>812</v>
      </c>
      <c r="AS202" s="1" t="s">
        <v>813</v>
      </c>
      <c r="AT202" s="1" t="s">
        <v>266</v>
      </c>
      <c r="AU202" s="1" t="s">
        <v>267</v>
      </c>
      <c r="AV202" s="1" t="s">
        <v>267</v>
      </c>
      <c r="AW202" s="1" t="s">
        <v>267</v>
      </c>
      <c r="AX202" s="1" t="s">
        <v>267</v>
      </c>
      <c r="AY202" s="1" t="s">
        <v>267</v>
      </c>
      <c r="AZ202" t="s">
        <v>1130</v>
      </c>
      <c r="BA202">
        <v>0</v>
      </c>
      <c r="BB202">
        <f t="shared" si="3"/>
        <v>-4</v>
      </c>
    </row>
    <row r="203" spans="1:54" x14ac:dyDescent="0.35">
      <c r="A203">
        <v>2036303</v>
      </c>
      <c r="B203" t="s">
        <v>84</v>
      </c>
      <c r="C203" t="s">
        <v>302</v>
      </c>
      <c r="D203" t="s">
        <v>380</v>
      </c>
      <c r="E203" t="s">
        <v>301</v>
      </c>
      <c r="F203">
        <f>_xlfn.IFNA(VLOOKUP(D203,xg!C$2:N$25,12,FALSE),0)</f>
        <v>-0.3</v>
      </c>
      <c r="G203">
        <f>_xlfn.IFNA(VLOOKUP(D203,odds!B$5:C$28,2,FALSE),0)</f>
        <v>15858</v>
      </c>
      <c r="H203">
        <f>_xlfn.IFNA(VLOOKUP(E203,xg!C$2:N$25,12,FALSE),0)</f>
        <v>0</v>
      </c>
      <c r="I203">
        <f>_xlfn.IFNA(VLOOKUP(E203,odds!B$5:C$28,2,FALSE),0)</f>
        <v>0</v>
      </c>
      <c r="J203">
        <v>2</v>
      </c>
      <c r="K203">
        <v>0</v>
      </c>
      <c r="N203">
        <v>2</v>
      </c>
      <c r="O203">
        <v>0</v>
      </c>
      <c r="P203" s="1" t="s">
        <v>380</v>
      </c>
      <c r="Q203" s="1" t="s">
        <v>49</v>
      </c>
      <c r="R203" s="1">
        <v>2024</v>
      </c>
      <c r="S203" s="2">
        <v>45009</v>
      </c>
      <c r="T203" s="1" t="s">
        <v>520</v>
      </c>
      <c r="U203" s="1">
        <v>1</v>
      </c>
      <c r="V203" s="1" t="s">
        <v>377</v>
      </c>
      <c r="W203" s="1" t="s">
        <v>368</v>
      </c>
      <c r="AC203" s="1" t="s">
        <v>50</v>
      </c>
      <c r="AD203" s="1" t="s">
        <v>160</v>
      </c>
      <c r="AE203" s="1" t="s">
        <v>369</v>
      </c>
      <c r="AF203" s="1" t="s">
        <v>161</v>
      </c>
      <c r="AG203">
        <v>21125</v>
      </c>
      <c r="AH203" s="1">
        <v>53479</v>
      </c>
      <c r="AI203" s="1" t="s">
        <v>84</v>
      </c>
      <c r="AJ203" s="1">
        <v>49450</v>
      </c>
      <c r="AK203" s="1">
        <v>44.783202799999998</v>
      </c>
      <c r="AL203" s="1">
        <v>20.4649167</v>
      </c>
      <c r="AM203" s="1">
        <v>105</v>
      </c>
      <c r="AN203" s="1">
        <v>68</v>
      </c>
      <c r="AO203" s="1" t="s">
        <v>536</v>
      </c>
      <c r="AS203" s="1" t="s">
        <v>537</v>
      </c>
      <c r="AT203" s="1" t="s">
        <v>85</v>
      </c>
      <c r="AU203" s="1" t="s">
        <v>224</v>
      </c>
      <c r="AV203" s="1" t="s">
        <v>225</v>
      </c>
      <c r="AW203" s="1" t="s">
        <v>224</v>
      </c>
      <c r="AX203" s="1" t="s">
        <v>224</v>
      </c>
      <c r="AY203" s="1" t="s">
        <v>224</v>
      </c>
      <c r="AZ203" t="s">
        <v>1130</v>
      </c>
      <c r="BA203">
        <v>0</v>
      </c>
      <c r="BB203">
        <f t="shared" si="3"/>
        <v>2</v>
      </c>
    </row>
    <row r="204" spans="1:54" x14ac:dyDescent="0.35">
      <c r="A204">
        <v>2036463</v>
      </c>
      <c r="B204" t="s">
        <v>84</v>
      </c>
      <c r="C204" t="s">
        <v>213</v>
      </c>
      <c r="D204" t="s">
        <v>380</v>
      </c>
      <c r="E204" t="s">
        <v>414</v>
      </c>
      <c r="F204">
        <f>_xlfn.IFNA(VLOOKUP(D204,xg!C$2:N$25,12,FALSE),0)</f>
        <v>-0.3</v>
      </c>
      <c r="G204">
        <f>_xlfn.IFNA(VLOOKUP(D204,odds!B$5:C$28,2,FALSE),0)</f>
        <v>15858</v>
      </c>
      <c r="H204">
        <f>_xlfn.IFNA(VLOOKUP(E204,xg!C$2:N$25,12,FALSE),0)</f>
        <v>0</v>
      </c>
      <c r="I204">
        <f>_xlfn.IFNA(VLOOKUP(E204,odds!B$5:C$28,2,FALSE),0)</f>
        <v>0</v>
      </c>
      <c r="J204">
        <v>3</v>
      </c>
      <c r="K204">
        <v>1</v>
      </c>
      <c r="N204">
        <v>3</v>
      </c>
      <c r="O204">
        <v>1</v>
      </c>
      <c r="P204" s="1" t="s">
        <v>380</v>
      </c>
      <c r="Q204" s="1" t="s">
        <v>49</v>
      </c>
      <c r="R204" s="1">
        <v>2024</v>
      </c>
      <c r="S204" s="2">
        <v>45216</v>
      </c>
      <c r="T204" s="1" t="s">
        <v>949</v>
      </c>
      <c r="U204" s="1">
        <v>2</v>
      </c>
      <c r="V204" s="1" t="s">
        <v>377</v>
      </c>
      <c r="W204" s="1" t="s">
        <v>390</v>
      </c>
      <c r="X204" s="1">
        <v>71</v>
      </c>
      <c r="Y204" s="1" t="s">
        <v>406</v>
      </c>
      <c r="Z204" s="1">
        <v>8</v>
      </c>
      <c r="AA204" s="1" t="s">
        <v>415</v>
      </c>
      <c r="AB204" s="1">
        <v>5</v>
      </c>
      <c r="AC204" s="1" t="s">
        <v>50</v>
      </c>
      <c r="AD204" s="1" t="s">
        <v>160</v>
      </c>
      <c r="AE204" s="1" t="s">
        <v>369</v>
      </c>
      <c r="AF204" s="1" t="s">
        <v>161</v>
      </c>
      <c r="AG204">
        <v>25884</v>
      </c>
      <c r="AH204" s="1">
        <v>53479</v>
      </c>
      <c r="AI204" s="1" t="s">
        <v>84</v>
      </c>
      <c r="AJ204" s="1">
        <v>49450</v>
      </c>
      <c r="AK204" s="1">
        <v>44.783202799999998</v>
      </c>
      <c r="AL204" s="1">
        <v>20.4649167</v>
      </c>
      <c r="AM204" s="1">
        <v>105</v>
      </c>
      <c r="AN204" s="1">
        <v>68</v>
      </c>
      <c r="AO204" s="1" t="s">
        <v>957</v>
      </c>
      <c r="AS204" s="1" t="s">
        <v>958</v>
      </c>
      <c r="AT204" s="1" t="s">
        <v>85</v>
      </c>
      <c r="AU204" s="1" t="s">
        <v>224</v>
      </c>
      <c r="AV204" s="1" t="s">
        <v>225</v>
      </c>
      <c r="AW204" s="1" t="s">
        <v>224</v>
      </c>
      <c r="AX204" s="1" t="s">
        <v>224</v>
      </c>
      <c r="AY204" s="1" t="s">
        <v>224</v>
      </c>
      <c r="AZ204" t="s">
        <v>1130</v>
      </c>
      <c r="BA204">
        <v>0</v>
      </c>
      <c r="BB204">
        <f t="shared" si="3"/>
        <v>2</v>
      </c>
    </row>
    <row r="205" spans="1:54" x14ac:dyDescent="0.35">
      <c r="A205">
        <v>2036510</v>
      </c>
      <c r="B205" t="s">
        <v>84</v>
      </c>
      <c r="C205" t="s">
        <v>83</v>
      </c>
      <c r="D205" t="s">
        <v>380</v>
      </c>
      <c r="E205" t="s">
        <v>82</v>
      </c>
      <c r="F205">
        <f>_xlfn.IFNA(VLOOKUP(D205,xg!C$2:N$25,12,FALSE),0)</f>
        <v>-0.3</v>
      </c>
      <c r="G205">
        <f>_xlfn.IFNA(VLOOKUP(D205,odds!B$5:C$28,2,FALSE),0)</f>
        <v>15858</v>
      </c>
      <c r="H205">
        <f>_xlfn.IFNA(VLOOKUP(E205,xg!C$2:N$25,12,FALSE),0)</f>
        <v>0</v>
      </c>
      <c r="I205">
        <f>_xlfn.IFNA(VLOOKUP(E205,odds!B$5:C$28,2,FALSE),0)</f>
        <v>0</v>
      </c>
      <c r="J205">
        <v>2</v>
      </c>
      <c r="K205">
        <v>2</v>
      </c>
      <c r="N205">
        <v>2</v>
      </c>
      <c r="O205">
        <v>2</v>
      </c>
      <c r="Q205" s="1" t="s">
        <v>67</v>
      </c>
      <c r="R205" s="1">
        <v>2024</v>
      </c>
      <c r="S205" s="2">
        <v>45249</v>
      </c>
      <c r="T205" s="1" t="s">
        <v>1058</v>
      </c>
      <c r="U205" s="1">
        <v>1</v>
      </c>
      <c r="V205" s="1" t="s">
        <v>377</v>
      </c>
      <c r="W205" s="1" t="s">
        <v>396</v>
      </c>
      <c r="AC205" s="1" t="s">
        <v>50</v>
      </c>
      <c r="AD205" s="1" t="s">
        <v>160</v>
      </c>
      <c r="AE205" s="1" t="s">
        <v>369</v>
      </c>
      <c r="AF205" s="1" t="s">
        <v>161</v>
      </c>
      <c r="AG205">
        <v>7325</v>
      </c>
      <c r="AH205" s="1">
        <v>250005253</v>
      </c>
      <c r="AI205" s="1" t="s">
        <v>84</v>
      </c>
      <c r="AJ205" s="1">
        <v>8136</v>
      </c>
      <c r="AK205" s="1">
        <v>42.991773999999999</v>
      </c>
      <c r="AL205" s="1">
        <v>21.960612999999999</v>
      </c>
      <c r="AM205" s="1">
        <v>105</v>
      </c>
      <c r="AN205" s="1">
        <v>68</v>
      </c>
      <c r="AO205" s="1" t="s">
        <v>1059</v>
      </c>
      <c r="AS205" s="1" t="s">
        <v>1060</v>
      </c>
      <c r="AT205" s="1" t="s">
        <v>1061</v>
      </c>
      <c r="AU205" s="1" t="s">
        <v>1062</v>
      </c>
      <c r="AV205" s="1" t="s">
        <v>1062</v>
      </c>
      <c r="AW205" s="1" t="s">
        <v>1062</v>
      </c>
      <c r="AX205" s="1" t="s">
        <v>1062</v>
      </c>
      <c r="AY205" s="1" t="s">
        <v>1062</v>
      </c>
      <c r="AZ205" t="s">
        <v>1130</v>
      </c>
      <c r="BA205">
        <v>0</v>
      </c>
      <c r="BB205">
        <f t="shared" si="3"/>
        <v>0</v>
      </c>
    </row>
    <row r="206" spans="1:54" x14ac:dyDescent="0.35">
      <c r="A206">
        <v>2036394</v>
      </c>
      <c r="B206" t="s">
        <v>84</v>
      </c>
      <c r="C206" t="s">
        <v>48</v>
      </c>
      <c r="D206" t="s">
        <v>380</v>
      </c>
      <c r="E206" t="s">
        <v>47</v>
      </c>
      <c r="F206">
        <f>_xlfn.IFNA(VLOOKUP(D206,xg!C$2:N$25,12,FALSE),0)</f>
        <v>-0.3</v>
      </c>
      <c r="G206">
        <f>_xlfn.IFNA(VLOOKUP(D206,odds!B$5:C$28,2,FALSE),0)</f>
        <v>15858</v>
      </c>
      <c r="H206">
        <f>_xlfn.IFNA(VLOOKUP(E206,xg!C$2:N$25,12,FALSE),0)</f>
        <v>-1.5</v>
      </c>
      <c r="I206">
        <f>_xlfn.IFNA(VLOOKUP(E206,odds!B$5:C$28,2,FALSE),0)</f>
        <v>40918</v>
      </c>
      <c r="J206">
        <v>1</v>
      </c>
      <c r="K206">
        <v>2</v>
      </c>
      <c r="N206">
        <v>1</v>
      </c>
      <c r="O206">
        <v>2</v>
      </c>
      <c r="P206" s="1" t="s">
        <v>47</v>
      </c>
      <c r="Q206" s="1" t="s">
        <v>49</v>
      </c>
      <c r="R206" s="1">
        <v>2024</v>
      </c>
      <c r="S206" s="2">
        <v>45176</v>
      </c>
      <c r="T206" s="1" t="s">
        <v>737</v>
      </c>
      <c r="U206" s="1">
        <v>2</v>
      </c>
      <c r="V206" s="1" t="s">
        <v>377</v>
      </c>
      <c r="W206" s="1" t="s">
        <v>387</v>
      </c>
      <c r="AC206" s="1" t="s">
        <v>50</v>
      </c>
      <c r="AD206" s="1" t="s">
        <v>160</v>
      </c>
      <c r="AE206" s="1" t="s">
        <v>369</v>
      </c>
      <c r="AF206" s="1" t="s">
        <v>161</v>
      </c>
      <c r="AG206">
        <v>6924</v>
      </c>
      <c r="AH206" s="1">
        <v>53479</v>
      </c>
      <c r="AI206" s="1" t="s">
        <v>84</v>
      </c>
      <c r="AJ206" s="1">
        <v>49450</v>
      </c>
      <c r="AK206" s="1">
        <v>44.783202799999998</v>
      </c>
      <c r="AL206" s="1">
        <v>20.4649167</v>
      </c>
      <c r="AM206" s="1">
        <v>105</v>
      </c>
      <c r="AN206" s="1">
        <v>68</v>
      </c>
      <c r="AO206" s="1" t="s">
        <v>742</v>
      </c>
      <c r="AS206" s="1" t="s">
        <v>743</v>
      </c>
      <c r="AT206" s="1" t="s">
        <v>85</v>
      </c>
      <c r="AU206" s="1" t="s">
        <v>224</v>
      </c>
      <c r="AV206" s="1" t="s">
        <v>225</v>
      </c>
      <c r="AW206" s="1" t="s">
        <v>224</v>
      </c>
      <c r="AX206" s="1" t="s">
        <v>224</v>
      </c>
      <c r="AY206" s="1" t="s">
        <v>224</v>
      </c>
      <c r="AZ206" t="s">
        <v>1130</v>
      </c>
      <c r="BA206">
        <v>0</v>
      </c>
      <c r="BB206">
        <f t="shared" si="3"/>
        <v>-1</v>
      </c>
    </row>
    <row r="207" spans="1:54" x14ac:dyDescent="0.35">
      <c r="A207">
        <v>2036330</v>
      </c>
      <c r="B207" t="s">
        <v>134</v>
      </c>
      <c r="C207" t="s">
        <v>286</v>
      </c>
      <c r="D207" t="s">
        <v>132</v>
      </c>
      <c r="E207" t="s">
        <v>285</v>
      </c>
      <c r="F207">
        <f>_xlfn.IFNA(VLOOKUP(D207,xg!C$2:N$25,12,FALSE),0)</f>
        <v>1.4</v>
      </c>
      <c r="G207">
        <f>_xlfn.IFNA(VLOOKUP(D207,odds!B$5:C$28,2,FALSE),0)</f>
        <v>4995</v>
      </c>
      <c r="H207">
        <f>_xlfn.IFNA(VLOOKUP(E207,xg!C$2:N$25,12,FALSE),0)</f>
        <v>0</v>
      </c>
      <c r="I207">
        <f>_xlfn.IFNA(VLOOKUP(E207,odds!B$5:C$28,2,FALSE),0)</f>
        <v>0</v>
      </c>
      <c r="J207">
        <v>3</v>
      </c>
      <c r="K207">
        <v>0</v>
      </c>
      <c r="N207">
        <v>3</v>
      </c>
      <c r="O207">
        <v>0</v>
      </c>
      <c r="P207" s="1" t="s">
        <v>132</v>
      </c>
      <c r="Q207" s="1" t="s">
        <v>49</v>
      </c>
      <c r="R207" s="1">
        <v>2024</v>
      </c>
      <c r="S207" s="2">
        <v>45013</v>
      </c>
      <c r="T207" s="1" t="s">
        <v>598</v>
      </c>
      <c r="U207" s="1">
        <v>2</v>
      </c>
      <c r="V207" s="1" t="s">
        <v>410</v>
      </c>
      <c r="W207" s="1" t="s">
        <v>374</v>
      </c>
      <c r="AC207" s="1" t="s">
        <v>50</v>
      </c>
      <c r="AD207" s="1" t="s">
        <v>160</v>
      </c>
      <c r="AE207" s="1" t="s">
        <v>369</v>
      </c>
      <c r="AF207" s="1" t="s">
        <v>161</v>
      </c>
      <c r="AG207">
        <v>14819</v>
      </c>
      <c r="AH207" s="1">
        <v>83180</v>
      </c>
      <c r="AI207" s="1" t="s">
        <v>134</v>
      </c>
      <c r="AJ207" s="1">
        <v>26000</v>
      </c>
      <c r="AK207" s="1">
        <v>46.1779972</v>
      </c>
      <c r="AL207" s="1">
        <v>6.1272833000000002</v>
      </c>
      <c r="AM207" s="1">
        <v>105</v>
      </c>
      <c r="AN207" s="1">
        <v>68</v>
      </c>
      <c r="AO207" s="1" t="s">
        <v>617</v>
      </c>
      <c r="AS207" s="1" t="s">
        <v>618</v>
      </c>
      <c r="AT207" s="1" t="s">
        <v>262</v>
      </c>
      <c r="AU207" s="1" t="s">
        <v>363</v>
      </c>
      <c r="AV207" s="1" t="s">
        <v>363</v>
      </c>
      <c r="AW207" s="1" t="s">
        <v>363</v>
      </c>
      <c r="AX207" s="1" t="s">
        <v>363</v>
      </c>
      <c r="AY207" s="1" t="s">
        <v>363</v>
      </c>
      <c r="AZ207" t="s">
        <v>1130</v>
      </c>
      <c r="BA207">
        <v>0</v>
      </c>
      <c r="BB207">
        <f t="shared" si="3"/>
        <v>3</v>
      </c>
    </row>
    <row r="208" spans="1:54" x14ac:dyDescent="0.35">
      <c r="A208">
        <v>2036422</v>
      </c>
      <c r="B208" t="s">
        <v>134</v>
      </c>
      <c r="C208" t="s">
        <v>327</v>
      </c>
      <c r="D208" t="s">
        <v>132</v>
      </c>
      <c r="E208" t="s">
        <v>326</v>
      </c>
      <c r="F208">
        <f>_xlfn.IFNA(VLOOKUP(D208,xg!C$2:N$25,12,FALSE),0)</f>
        <v>1.4</v>
      </c>
      <c r="G208">
        <f>_xlfn.IFNA(VLOOKUP(D208,odds!B$5:C$28,2,FALSE),0)</f>
        <v>4995</v>
      </c>
      <c r="H208">
        <f>_xlfn.IFNA(VLOOKUP(E208,xg!C$2:N$25,12,FALSE),0)</f>
        <v>0</v>
      </c>
      <c r="I208">
        <f>_xlfn.IFNA(VLOOKUP(E208,odds!B$5:C$28,2,FALSE),0)</f>
        <v>0</v>
      </c>
      <c r="J208">
        <v>3</v>
      </c>
      <c r="K208">
        <v>0</v>
      </c>
      <c r="N208">
        <v>3</v>
      </c>
      <c r="O208">
        <v>0</v>
      </c>
      <c r="P208" s="1" t="s">
        <v>132</v>
      </c>
      <c r="Q208" s="1" t="s">
        <v>49</v>
      </c>
      <c r="R208" s="1">
        <v>2024</v>
      </c>
      <c r="S208" s="2">
        <v>45181</v>
      </c>
      <c r="T208" s="1" t="s">
        <v>828</v>
      </c>
      <c r="U208" s="1">
        <v>2</v>
      </c>
      <c r="V208" s="1" t="s">
        <v>410</v>
      </c>
      <c r="W208" s="1" t="s">
        <v>388</v>
      </c>
      <c r="AC208" s="1" t="s">
        <v>50</v>
      </c>
      <c r="AD208" s="1" t="s">
        <v>160</v>
      </c>
      <c r="AE208" s="1" t="s">
        <v>369</v>
      </c>
      <c r="AF208" s="1" t="s">
        <v>161</v>
      </c>
      <c r="AG208">
        <v>9000</v>
      </c>
      <c r="AH208" s="1">
        <v>63173</v>
      </c>
      <c r="AI208" s="1" t="s">
        <v>134</v>
      </c>
      <c r="AJ208" s="1">
        <v>9086</v>
      </c>
      <c r="AK208" s="1">
        <v>46.233352799999999</v>
      </c>
      <c r="AL208" s="1">
        <v>7.3759193999999999</v>
      </c>
      <c r="AM208" s="1">
        <v>105</v>
      </c>
      <c r="AN208" s="1">
        <v>68</v>
      </c>
      <c r="AO208" s="1" t="s">
        <v>837</v>
      </c>
      <c r="AS208" s="1" t="s">
        <v>838</v>
      </c>
      <c r="AT208" s="1" t="s">
        <v>481</v>
      </c>
      <c r="AU208" s="1" t="s">
        <v>482</v>
      </c>
      <c r="AV208" s="1" t="s">
        <v>482</v>
      </c>
      <c r="AW208" s="1" t="s">
        <v>482</v>
      </c>
      <c r="AX208" s="1" t="s">
        <v>482</v>
      </c>
      <c r="AY208" s="1" t="s">
        <v>482</v>
      </c>
      <c r="AZ208" t="s">
        <v>1130</v>
      </c>
      <c r="BA208">
        <v>0</v>
      </c>
      <c r="BB208">
        <f t="shared" si="3"/>
        <v>3</v>
      </c>
    </row>
    <row r="209" spans="1:54" x14ac:dyDescent="0.35">
      <c r="A209">
        <v>2036376</v>
      </c>
      <c r="B209" t="s">
        <v>134</v>
      </c>
      <c r="C209" t="s">
        <v>64</v>
      </c>
      <c r="D209" t="s">
        <v>132</v>
      </c>
      <c r="E209" t="s">
        <v>62</v>
      </c>
      <c r="F209">
        <f>_xlfn.IFNA(VLOOKUP(D209,xg!C$2:N$25,12,FALSE),0)</f>
        <v>1.4</v>
      </c>
      <c r="G209">
        <f>_xlfn.IFNA(VLOOKUP(D209,odds!B$5:C$28,2,FALSE),0)</f>
        <v>4995</v>
      </c>
      <c r="H209">
        <f>_xlfn.IFNA(VLOOKUP(E209,xg!C$2:N$25,12,FALSE),0)</f>
        <v>0.3</v>
      </c>
      <c r="I209">
        <f>_xlfn.IFNA(VLOOKUP(E209,odds!B$5:C$28,2,FALSE),0)</f>
        <v>12509</v>
      </c>
      <c r="J209">
        <v>2</v>
      </c>
      <c r="K209">
        <v>2</v>
      </c>
      <c r="N209">
        <v>2</v>
      </c>
      <c r="O209">
        <v>2</v>
      </c>
      <c r="Q209" s="1" t="s">
        <v>67</v>
      </c>
      <c r="R209" s="1">
        <v>2024</v>
      </c>
      <c r="S209" s="2">
        <v>45096</v>
      </c>
      <c r="T209" s="1" t="s">
        <v>677</v>
      </c>
      <c r="U209" s="1">
        <v>2</v>
      </c>
      <c r="V209" s="1" t="s">
        <v>410</v>
      </c>
      <c r="W209" s="1" t="s">
        <v>386</v>
      </c>
      <c r="AC209" s="1" t="s">
        <v>50</v>
      </c>
      <c r="AD209" s="1" t="s">
        <v>160</v>
      </c>
      <c r="AE209" s="1" t="s">
        <v>369</v>
      </c>
      <c r="AF209" s="1" t="s">
        <v>161</v>
      </c>
      <c r="AG209">
        <v>14400</v>
      </c>
      <c r="AH209" s="1">
        <v>250001291</v>
      </c>
      <c r="AI209" s="1" t="s">
        <v>134</v>
      </c>
      <c r="AJ209" s="1">
        <v>15697</v>
      </c>
      <c r="AK209" s="1">
        <v>47.033264000000003</v>
      </c>
      <c r="AL209" s="1">
        <v>8.3051870000000001</v>
      </c>
      <c r="AM209" s="1">
        <v>105</v>
      </c>
      <c r="AN209" s="1">
        <v>68</v>
      </c>
      <c r="AO209" s="1" t="s">
        <v>680</v>
      </c>
      <c r="AS209" s="1" t="s">
        <v>681</v>
      </c>
      <c r="AT209" s="1" t="s">
        <v>203</v>
      </c>
      <c r="AU209" s="1" t="s">
        <v>205</v>
      </c>
      <c r="AV209" s="1" t="s">
        <v>205</v>
      </c>
      <c r="AW209" s="1" t="s">
        <v>204</v>
      </c>
      <c r="AX209" s="1" t="s">
        <v>204</v>
      </c>
      <c r="AY209" s="1" t="s">
        <v>205</v>
      </c>
      <c r="AZ209" t="s">
        <v>1130</v>
      </c>
      <c r="BA209">
        <v>0</v>
      </c>
      <c r="BB209">
        <f t="shared" si="3"/>
        <v>0</v>
      </c>
    </row>
    <row r="210" spans="1:54" x14ac:dyDescent="0.35">
      <c r="A210">
        <v>2036468</v>
      </c>
      <c r="B210" t="s">
        <v>134</v>
      </c>
      <c r="C210" t="s">
        <v>294</v>
      </c>
      <c r="D210" t="s">
        <v>132</v>
      </c>
      <c r="E210" t="s">
        <v>293</v>
      </c>
      <c r="F210">
        <f>_xlfn.IFNA(VLOOKUP(D210,xg!C$2:N$25,12,FALSE),0)</f>
        <v>1.4</v>
      </c>
      <c r="G210">
        <f>_xlfn.IFNA(VLOOKUP(D210,odds!B$5:C$28,2,FALSE),0)</f>
        <v>4995</v>
      </c>
      <c r="H210">
        <f>_xlfn.IFNA(VLOOKUP(E210,xg!C$2:N$25,12,FALSE),0)</f>
        <v>0</v>
      </c>
      <c r="I210">
        <f>_xlfn.IFNA(VLOOKUP(E210,odds!B$5:C$28,2,FALSE),0)</f>
        <v>0</v>
      </c>
      <c r="J210">
        <v>3</v>
      </c>
      <c r="K210">
        <v>3</v>
      </c>
      <c r="N210">
        <v>3</v>
      </c>
      <c r="O210">
        <v>3</v>
      </c>
      <c r="Q210" s="1" t="s">
        <v>67</v>
      </c>
      <c r="R210" s="1">
        <v>2024</v>
      </c>
      <c r="S210" s="2">
        <v>45214</v>
      </c>
      <c r="T210" s="1" t="s">
        <v>918</v>
      </c>
      <c r="U210" s="1">
        <v>2</v>
      </c>
      <c r="V210" s="1" t="s">
        <v>410</v>
      </c>
      <c r="W210" s="1" t="s">
        <v>390</v>
      </c>
      <c r="AC210" s="1" t="s">
        <v>50</v>
      </c>
      <c r="AD210" s="1" t="s">
        <v>160</v>
      </c>
      <c r="AE210" s="1" t="s">
        <v>369</v>
      </c>
      <c r="AF210" s="1" t="s">
        <v>161</v>
      </c>
      <c r="AG210">
        <v>17000</v>
      </c>
      <c r="AH210" s="1">
        <v>250000018</v>
      </c>
      <c r="AI210" s="1" t="s">
        <v>134</v>
      </c>
      <c r="AJ210" s="1">
        <v>17152</v>
      </c>
      <c r="AK210" s="1">
        <v>47.407019400000003</v>
      </c>
      <c r="AL210" s="1">
        <v>9.3041861000000008</v>
      </c>
      <c r="AM210" s="1">
        <v>105</v>
      </c>
      <c r="AN210" s="1">
        <v>68</v>
      </c>
      <c r="AO210" s="1" t="s">
        <v>923</v>
      </c>
      <c r="AS210" s="1" t="s">
        <v>924</v>
      </c>
      <c r="AT210" s="1" t="s">
        <v>238</v>
      </c>
      <c r="AU210" s="1" t="s">
        <v>446</v>
      </c>
      <c r="AV210" s="1" t="s">
        <v>446</v>
      </c>
      <c r="AW210" s="1" t="s">
        <v>445</v>
      </c>
      <c r="AX210" s="1" t="s">
        <v>447</v>
      </c>
      <c r="AY210" s="1" t="s">
        <v>446</v>
      </c>
      <c r="AZ210" t="s">
        <v>1130</v>
      </c>
      <c r="BA210">
        <v>0</v>
      </c>
      <c r="BB210">
        <f t="shared" si="3"/>
        <v>0</v>
      </c>
    </row>
    <row r="211" spans="1:54" x14ac:dyDescent="0.35">
      <c r="A211">
        <v>2036492</v>
      </c>
      <c r="B211" t="s">
        <v>134</v>
      </c>
      <c r="C211" t="s">
        <v>471</v>
      </c>
      <c r="D211" t="s">
        <v>132</v>
      </c>
      <c r="E211" t="s">
        <v>470</v>
      </c>
      <c r="F211">
        <f>_xlfn.IFNA(VLOOKUP(D211,xg!C$2:N$25,12,FALSE),0)</f>
        <v>1.4</v>
      </c>
      <c r="G211">
        <f>_xlfn.IFNA(VLOOKUP(D211,odds!B$5:C$28,2,FALSE),0)</f>
        <v>4995</v>
      </c>
      <c r="H211">
        <f>_xlfn.IFNA(VLOOKUP(E211,xg!C$2:N$25,12,FALSE),0)</f>
        <v>0</v>
      </c>
      <c r="I211">
        <f>_xlfn.IFNA(VLOOKUP(E211,odds!B$5:C$28,2,FALSE),0)</f>
        <v>0</v>
      </c>
      <c r="J211">
        <v>1</v>
      </c>
      <c r="K211">
        <v>1</v>
      </c>
      <c r="N211">
        <v>1</v>
      </c>
      <c r="O211">
        <v>1</v>
      </c>
      <c r="Q211" s="1" t="s">
        <v>67</v>
      </c>
      <c r="R211" s="1">
        <v>2024</v>
      </c>
      <c r="S211" s="2">
        <v>45248</v>
      </c>
      <c r="T211" s="1" t="s">
        <v>1021</v>
      </c>
      <c r="U211" s="1">
        <v>1</v>
      </c>
      <c r="V211" s="1" t="s">
        <v>410</v>
      </c>
      <c r="W211" s="1" t="s">
        <v>392</v>
      </c>
      <c r="AC211" s="1" t="s">
        <v>50</v>
      </c>
      <c r="AD211" s="1" t="s">
        <v>160</v>
      </c>
      <c r="AE211" s="1" t="s">
        <v>369</v>
      </c>
      <c r="AF211" s="1" t="s">
        <v>161</v>
      </c>
      <c r="AG211">
        <v>33000</v>
      </c>
      <c r="AH211" s="1">
        <v>63171</v>
      </c>
      <c r="AI211" s="1" t="s">
        <v>134</v>
      </c>
      <c r="AJ211" s="1">
        <v>36000</v>
      </c>
      <c r="AK211" s="1">
        <v>47.541636099999998</v>
      </c>
      <c r="AL211" s="1">
        <v>7.6201249999999998</v>
      </c>
      <c r="AM211" s="1">
        <v>105</v>
      </c>
      <c r="AN211" s="1">
        <v>68</v>
      </c>
      <c r="AO211" s="1" t="s">
        <v>1025</v>
      </c>
      <c r="AS211" s="1" t="s">
        <v>1026</v>
      </c>
      <c r="AT211" s="1" t="s">
        <v>211</v>
      </c>
      <c r="AU211" s="1" t="s">
        <v>212</v>
      </c>
      <c r="AV211" s="1" t="s">
        <v>212</v>
      </c>
      <c r="AW211" s="1" t="s">
        <v>212</v>
      </c>
      <c r="AX211" s="1" t="s">
        <v>212</v>
      </c>
      <c r="AY211" s="1" t="s">
        <v>212</v>
      </c>
      <c r="AZ211" t="s">
        <v>1130</v>
      </c>
      <c r="BA211">
        <v>0</v>
      </c>
      <c r="BB211">
        <f t="shared" si="3"/>
        <v>0</v>
      </c>
    </row>
    <row r="212" spans="1:54" x14ac:dyDescent="0.35">
      <c r="A212">
        <v>2036427</v>
      </c>
      <c r="B212" t="s">
        <v>74</v>
      </c>
      <c r="C212" t="s">
        <v>280</v>
      </c>
      <c r="D212" t="s">
        <v>289</v>
      </c>
      <c r="E212" t="s">
        <v>279</v>
      </c>
      <c r="F212">
        <f>_xlfn.IFNA(VLOOKUP(D212,xg!C$2:N$25,12,FALSE),0)</f>
        <v>-1.1000000000000001</v>
      </c>
      <c r="G212">
        <f>_xlfn.IFNA(VLOOKUP(D212,odds!B$5:C$28,2,FALSE),0)</f>
        <v>15850</v>
      </c>
      <c r="H212">
        <f>_xlfn.IFNA(VLOOKUP(E212,xg!C$2:N$25,12,FALSE),0)</f>
        <v>0</v>
      </c>
      <c r="I212">
        <f>_xlfn.IFNA(VLOOKUP(E212,odds!B$5:C$28,2,FALSE),0)</f>
        <v>0</v>
      </c>
      <c r="J212">
        <v>3</v>
      </c>
      <c r="K212">
        <v>0</v>
      </c>
      <c r="N212">
        <v>3</v>
      </c>
      <c r="O212">
        <v>0</v>
      </c>
      <c r="P212" s="1" t="s">
        <v>289</v>
      </c>
      <c r="Q212" s="1" t="s">
        <v>49</v>
      </c>
      <c r="R212" s="1">
        <v>2024</v>
      </c>
      <c r="S212" s="2">
        <v>45180</v>
      </c>
      <c r="T212" s="1" t="s">
        <v>816</v>
      </c>
      <c r="U212" s="1">
        <v>2</v>
      </c>
      <c r="V212" s="1" t="s">
        <v>464</v>
      </c>
      <c r="W212" s="1" t="s">
        <v>388</v>
      </c>
      <c r="AC212" s="1" t="s">
        <v>50</v>
      </c>
      <c r="AD212" s="1" t="s">
        <v>160</v>
      </c>
      <c r="AE212" s="1" t="s">
        <v>369</v>
      </c>
      <c r="AF212" s="1" t="s">
        <v>161</v>
      </c>
      <c r="AG212">
        <v>13679</v>
      </c>
      <c r="AH212" s="1">
        <v>250003855</v>
      </c>
      <c r="AI212" s="1" t="s">
        <v>74</v>
      </c>
      <c r="AJ212" s="1">
        <v>22500</v>
      </c>
      <c r="AK212" s="1">
        <v>48.177579999999999</v>
      </c>
      <c r="AL212" s="1">
        <v>17.154043000000001</v>
      </c>
      <c r="AM212" s="1">
        <v>105</v>
      </c>
      <c r="AN212" s="1">
        <v>68</v>
      </c>
      <c r="AO212" s="1" t="s">
        <v>817</v>
      </c>
      <c r="AS212" s="1" t="s">
        <v>818</v>
      </c>
      <c r="AT212" s="1" t="s">
        <v>75</v>
      </c>
      <c r="AU212" s="1" t="s">
        <v>493</v>
      </c>
      <c r="AV212" s="1" t="s">
        <v>494</v>
      </c>
      <c r="AW212" s="1" t="s">
        <v>494</v>
      </c>
      <c r="AX212" s="1" t="s">
        <v>494</v>
      </c>
      <c r="AY212" s="1" t="s">
        <v>493</v>
      </c>
      <c r="AZ212" t="s">
        <v>1130</v>
      </c>
      <c r="BA212">
        <v>0</v>
      </c>
      <c r="BB212">
        <f t="shared" si="3"/>
        <v>3</v>
      </c>
    </row>
    <row r="213" spans="1:54" x14ac:dyDescent="0.35">
      <c r="A213">
        <v>2036334</v>
      </c>
      <c r="B213" t="s">
        <v>74</v>
      </c>
      <c r="C213" t="s">
        <v>258</v>
      </c>
      <c r="D213" t="s">
        <v>289</v>
      </c>
      <c r="E213" t="s">
        <v>325</v>
      </c>
      <c r="F213">
        <f>_xlfn.IFNA(VLOOKUP(D213,xg!C$2:N$25,12,FALSE),0)</f>
        <v>-1.1000000000000001</v>
      </c>
      <c r="G213">
        <f>_xlfn.IFNA(VLOOKUP(D213,odds!B$5:C$28,2,FALSE),0)</f>
        <v>15850</v>
      </c>
      <c r="H213">
        <f>_xlfn.IFNA(VLOOKUP(E213,xg!C$2:N$25,12,FALSE),0)</f>
        <v>0</v>
      </c>
      <c r="I213">
        <f>_xlfn.IFNA(VLOOKUP(E213,odds!B$5:C$28,2,FALSE),0)</f>
        <v>0</v>
      </c>
      <c r="J213">
        <v>2</v>
      </c>
      <c r="K213">
        <v>0</v>
      </c>
      <c r="N213">
        <v>2</v>
      </c>
      <c r="O213">
        <v>0</v>
      </c>
      <c r="P213" s="1" t="s">
        <v>289</v>
      </c>
      <c r="Q213" s="1" t="s">
        <v>49</v>
      </c>
      <c r="R213" s="1">
        <v>2024</v>
      </c>
      <c r="S213" s="2">
        <v>45011</v>
      </c>
      <c r="T213" s="1" t="s">
        <v>569</v>
      </c>
      <c r="U213" s="1">
        <v>2</v>
      </c>
      <c r="V213" s="1" t="s">
        <v>464</v>
      </c>
      <c r="W213" s="1" t="s">
        <v>374</v>
      </c>
      <c r="AC213" s="1" t="s">
        <v>50</v>
      </c>
      <c r="AD213" s="1" t="s">
        <v>160</v>
      </c>
      <c r="AE213" s="1" t="s">
        <v>369</v>
      </c>
      <c r="AF213" s="1" t="s">
        <v>161</v>
      </c>
      <c r="AG213">
        <v>6052</v>
      </c>
      <c r="AH213" s="1">
        <v>250003855</v>
      </c>
      <c r="AI213" s="1" t="s">
        <v>74</v>
      </c>
      <c r="AJ213" s="1">
        <v>22500</v>
      </c>
      <c r="AK213" s="1">
        <v>48.177579999999999</v>
      </c>
      <c r="AL213" s="1">
        <v>17.154043000000001</v>
      </c>
      <c r="AM213" s="1">
        <v>105</v>
      </c>
      <c r="AN213" s="1">
        <v>68</v>
      </c>
      <c r="AO213" s="1" t="s">
        <v>574</v>
      </c>
      <c r="AS213" s="1" t="s">
        <v>575</v>
      </c>
      <c r="AT213" s="1" t="s">
        <v>75</v>
      </c>
      <c r="AU213" s="1" t="s">
        <v>493</v>
      </c>
      <c r="AV213" s="1" t="s">
        <v>494</v>
      </c>
      <c r="AW213" s="1" t="s">
        <v>494</v>
      </c>
      <c r="AX213" s="1" t="s">
        <v>494</v>
      </c>
      <c r="AY213" s="1" t="s">
        <v>493</v>
      </c>
      <c r="AZ213" t="s">
        <v>1130</v>
      </c>
      <c r="BA213">
        <v>0</v>
      </c>
      <c r="BB213">
        <f t="shared" si="3"/>
        <v>2</v>
      </c>
    </row>
    <row r="214" spans="1:54" x14ac:dyDescent="0.35">
      <c r="A214">
        <v>2036494</v>
      </c>
      <c r="B214" t="s">
        <v>74</v>
      </c>
      <c r="C214" t="s">
        <v>120</v>
      </c>
      <c r="D214" t="s">
        <v>289</v>
      </c>
      <c r="E214" t="s">
        <v>119</v>
      </c>
      <c r="F214">
        <f>_xlfn.IFNA(VLOOKUP(D214,xg!C$2:N$25,12,FALSE),0)</f>
        <v>-1.1000000000000001</v>
      </c>
      <c r="G214">
        <f>_xlfn.IFNA(VLOOKUP(D214,odds!B$5:C$28,2,FALSE),0)</f>
        <v>15850</v>
      </c>
      <c r="H214">
        <f>_xlfn.IFNA(VLOOKUP(E214,xg!C$2:N$25,12,FALSE),0)</f>
        <v>0</v>
      </c>
      <c r="I214">
        <f>_xlfn.IFNA(VLOOKUP(E214,odds!B$5:C$28,2,FALSE),0)</f>
        <v>0</v>
      </c>
      <c r="J214">
        <v>4</v>
      </c>
      <c r="K214">
        <v>2</v>
      </c>
      <c r="N214">
        <v>4</v>
      </c>
      <c r="O214">
        <v>2</v>
      </c>
      <c r="P214" s="1" t="s">
        <v>289</v>
      </c>
      <c r="Q214" s="1" t="s">
        <v>49</v>
      </c>
      <c r="R214" s="1">
        <v>2024</v>
      </c>
      <c r="S214" s="2">
        <v>45246</v>
      </c>
      <c r="T214" s="1" t="s">
        <v>977</v>
      </c>
      <c r="U214" s="1">
        <v>1</v>
      </c>
      <c r="V214" s="1" t="s">
        <v>464</v>
      </c>
      <c r="W214" s="1" t="s">
        <v>392</v>
      </c>
      <c r="AC214" s="1" t="s">
        <v>50</v>
      </c>
      <c r="AD214" s="1" t="s">
        <v>160</v>
      </c>
      <c r="AE214" s="1" t="s">
        <v>369</v>
      </c>
      <c r="AF214" s="1" t="s">
        <v>161</v>
      </c>
      <c r="AG214">
        <v>21548</v>
      </c>
      <c r="AH214" s="1">
        <v>250003855</v>
      </c>
      <c r="AI214" s="1" t="s">
        <v>74</v>
      </c>
      <c r="AJ214" s="1">
        <v>22500</v>
      </c>
      <c r="AK214" s="1">
        <v>48.177579999999999</v>
      </c>
      <c r="AL214" s="1">
        <v>17.154043000000001</v>
      </c>
      <c r="AM214" s="1">
        <v>105</v>
      </c>
      <c r="AN214" s="1">
        <v>68</v>
      </c>
      <c r="AO214" s="1" t="s">
        <v>982</v>
      </c>
      <c r="AS214" s="1" t="s">
        <v>983</v>
      </c>
      <c r="AT214" s="1" t="s">
        <v>75</v>
      </c>
      <c r="AU214" s="1" t="s">
        <v>493</v>
      </c>
      <c r="AV214" s="1" t="s">
        <v>494</v>
      </c>
      <c r="AW214" s="1" t="s">
        <v>494</v>
      </c>
      <c r="AX214" s="1" t="s">
        <v>494</v>
      </c>
      <c r="AY214" s="1" t="s">
        <v>493</v>
      </c>
      <c r="AZ214" t="s">
        <v>1130</v>
      </c>
      <c r="BA214">
        <v>0</v>
      </c>
      <c r="BB214">
        <f t="shared" si="3"/>
        <v>2</v>
      </c>
    </row>
    <row r="215" spans="1:54" x14ac:dyDescent="0.35">
      <c r="A215">
        <v>2036311</v>
      </c>
      <c r="B215" t="s">
        <v>74</v>
      </c>
      <c r="C215" t="s">
        <v>154</v>
      </c>
      <c r="D215" t="s">
        <v>289</v>
      </c>
      <c r="E215" t="s">
        <v>153</v>
      </c>
      <c r="F215">
        <f>_xlfn.IFNA(VLOOKUP(D215,xg!C$2:N$25,12,FALSE),0)</f>
        <v>-1.1000000000000001</v>
      </c>
      <c r="G215">
        <f>_xlfn.IFNA(VLOOKUP(D215,odds!B$5:C$28,2,FALSE),0)</f>
        <v>15850</v>
      </c>
      <c r="H215">
        <f>_xlfn.IFNA(VLOOKUP(E215,xg!C$2:N$25,12,FALSE),0)</f>
        <v>0</v>
      </c>
      <c r="I215">
        <f>_xlfn.IFNA(VLOOKUP(E215,odds!B$5:C$28,2,FALSE),0)</f>
        <v>0</v>
      </c>
      <c r="J215">
        <v>0</v>
      </c>
      <c r="K215">
        <v>0</v>
      </c>
      <c r="N215">
        <v>0</v>
      </c>
      <c r="O215">
        <v>0</v>
      </c>
      <c r="Q215" s="1" t="s">
        <v>67</v>
      </c>
      <c r="R215" s="1">
        <v>2024</v>
      </c>
      <c r="S215" s="2">
        <v>45008</v>
      </c>
      <c r="T215" s="1" t="s">
        <v>495</v>
      </c>
      <c r="U215" s="1">
        <v>1</v>
      </c>
      <c r="V215" s="1" t="s">
        <v>464</v>
      </c>
      <c r="W215" s="1" t="s">
        <v>368</v>
      </c>
      <c r="AC215" s="1" t="s">
        <v>50</v>
      </c>
      <c r="AD215" s="1" t="s">
        <v>160</v>
      </c>
      <c r="AE215" s="1" t="s">
        <v>369</v>
      </c>
      <c r="AF215" s="1" t="s">
        <v>161</v>
      </c>
      <c r="AG215">
        <v>3523</v>
      </c>
      <c r="AH215" s="1">
        <v>62308</v>
      </c>
      <c r="AI215" s="1" t="s">
        <v>74</v>
      </c>
      <c r="AJ215" s="1">
        <v>18100</v>
      </c>
      <c r="AK215" s="1">
        <v>48.373844400000003</v>
      </c>
      <c r="AL215" s="1">
        <v>17.591627800000001</v>
      </c>
      <c r="AM215" s="1">
        <v>105</v>
      </c>
      <c r="AN215" s="1">
        <v>68</v>
      </c>
      <c r="AS215" s="1" t="s">
        <v>506</v>
      </c>
      <c r="AT215" s="1" t="s">
        <v>360</v>
      </c>
      <c r="AU215" s="1" t="s">
        <v>361</v>
      </c>
      <c r="AV215" s="1" t="s">
        <v>361</v>
      </c>
      <c r="AW215" s="1" t="s">
        <v>361</v>
      </c>
      <c r="AX215" s="1" t="s">
        <v>361</v>
      </c>
      <c r="AY215" s="1" t="s">
        <v>361</v>
      </c>
      <c r="AZ215" t="s">
        <v>1130</v>
      </c>
      <c r="BA215">
        <v>0</v>
      </c>
      <c r="BB215">
        <f t="shared" si="3"/>
        <v>0</v>
      </c>
    </row>
    <row r="216" spans="1:54" x14ac:dyDescent="0.35">
      <c r="A216">
        <v>2036402</v>
      </c>
      <c r="B216" t="s">
        <v>74</v>
      </c>
      <c r="C216" t="s">
        <v>87</v>
      </c>
      <c r="D216" t="s">
        <v>289</v>
      </c>
      <c r="E216" t="s">
        <v>86</v>
      </c>
      <c r="F216">
        <f>_xlfn.IFNA(VLOOKUP(D216,xg!C$2:N$25,12,FALSE),0)</f>
        <v>-1.1000000000000001</v>
      </c>
      <c r="G216">
        <f>_xlfn.IFNA(VLOOKUP(D216,odds!B$5:C$28,2,FALSE),0)</f>
        <v>15850</v>
      </c>
      <c r="H216">
        <f>_xlfn.IFNA(VLOOKUP(E216,xg!C$2:N$25,12,FALSE),0)</f>
        <v>1.4</v>
      </c>
      <c r="I216">
        <f>_xlfn.IFNA(VLOOKUP(E216,odds!B$5:C$28,2,FALSE),0)</f>
        <v>601</v>
      </c>
      <c r="J216">
        <v>0</v>
      </c>
      <c r="K216">
        <v>1</v>
      </c>
      <c r="N216">
        <v>0</v>
      </c>
      <c r="O216">
        <v>1</v>
      </c>
      <c r="P216" s="1" t="s">
        <v>86</v>
      </c>
      <c r="Q216" s="1" t="s">
        <v>49</v>
      </c>
      <c r="R216" s="1">
        <v>2024</v>
      </c>
      <c r="S216" s="2">
        <v>45177</v>
      </c>
      <c r="T216" s="1" t="s">
        <v>761</v>
      </c>
      <c r="U216" s="1">
        <v>2</v>
      </c>
      <c r="V216" s="1" t="s">
        <v>464</v>
      </c>
      <c r="W216" s="1" t="s">
        <v>387</v>
      </c>
      <c r="AC216" s="1" t="s">
        <v>50</v>
      </c>
      <c r="AD216" s="1" t="s">
        <v>160</v>
      </c>
      <c r="AE216" s="1" t="s">
        <v>369</v>
      </c>
      <c r="AF216" s="1" t="s">
        <v>161</v>
      </c>
      <c r="AG216">
        <v>21473</v>
      </c>
      <c r="AH216" s="1">
        <v>250003855</v>
      </c>
      <c r="AI216" s="1" t="s">
        <v>74</v>
      </c>
      <c r="AJ216" s="1">
        <v>22500</v>
      </c>
      <c r="AK216" s="1">
        <v>48.177579999999999</v>
      </c>
      <c r="AL216" s="1">
        <v>17.154043000000001</v>
      </c>
      <c r="AM216" s="1">
        <v>105</v>
      </c>
      <c r="AN216" s="1">
        <v>68</v>
      </c>
      <c r="AO216" s="1" t="s">
        <v>768</v>
      </c>
      <c r="AS216" s="1" t="s">
        <v>769</v>
      </c>
      <c r="AT216" s="1" t="s">
        <v>75</v>
      </c>
      <c r="AU216" s="1" t="s">
        <v>493</v>
      </c>
      <c r="AV216" s="1" t="s">
        <v>494</v>
      </c>
      <c r="AW216" s="1" t="s">
        <v>494</v>
      </c>
      <c r="AX216" s="1" t="s">
        <v>494</v>
      </c>
      <c r="AY216" s="1" t="s">
        <v>493</v>
      </c>
      <c r="AZ216" t="s">
        <v>1130</v>
      </c>
      <c r="BA216">
        <v>0</v>
      </c>
      <c r="BB216">
        <f t="shared" si="3"/>
        <v>-1</v>
      </c>
    </row>
    <row r="217" spans="1:54" x14ac:dyDescent="0.35">
      <c r="A217">
        <v>2036443</v>
      </c>
      <c r="B217" t="s">
        <v>291</v>
      </c>
      <c r="C217" t="s">
        <v>163</v>
      </c>
      <c r="D217" t="s">
        <v>290</v>
      </c>
      <c r="E217" t="s">
        <v>162</v>
      </c>
      <c r="F217">
        <f>_xlfn.IFNA(VLOOKUP(D217,xg!C$2:N$25,12,FALSE),0)</f>
        <v>-0.6</v>
      </c>
      <c r="G217">
        <f>_xlfn.IFNA(VLOOKUP(D217,odds!B$5:C$28,2,FALSE),0)</f>
        <v>18358</v>
      </c>
      <c r="H217">
        <f>_xlfn.IFNA(VLOOKUP(E217,xg!C$2:N$25,12,FALSE),0)</f>
        <v>0</v>
      </c>
      <c r="I217">
        <f>_xlfn.IFNA(VLOOKUP(E217,odds!B$5:C$28,2,FALSE),0)</f>
        <v>0</v>
      </c>
      <c r="J217">
        <v>3</v>
      </c>
      <c r="K217">
        <v>0</v>
      </c>
      <c r="N217">
        <v>3</v>
      </c>
      <c r="O217">
        <v>0</v>
      </c>
      <c r="P217" s="1" t="s">
        <v>290</v>
      </c>
      <c r="Q217" s="1" t="s">
        <v>49</v>
      </c>
      <c r="R217" s="1">
        <v>2024</v>
      </c>
      <c r="S217" s="2">
        <v>45213</v>
      </c>
      <c r="T217" s="1" t="s">
        <v>896</v>
      </c>
      <c r="U217" s="1">
        <v>2</v>
      </c>
      <c r="V217" s="1" t="s">
        <v>409</v>
      </c>
      <c r="W217" s="1" t="s">
        <v>389</v>
      </c>
      <c r="AC217" s="1" t="s">
        <v>50</v>
      </c>
      <c r="AD217" s="1" t="s">
        <v>160</v>
      </c>
      <c r="AE217" s="1" t="s">
        <v>369</v>
      </c>
      <c r="AF217" s="1" t="s">
        <v>161</v>
      </c>
      <c r="AG217">
        <v>15823</v>
      </c>
      <c r="AH217" s="1">
        <v>250001140</v>
      </c>
      <c r="AI217" s="1" t="s">
        <v>291</v>
      </c>
      <c r="AJ217" s="1">
        <v>15796</v>
      </c>
      <c r="AK217" s="1">
        <v>46.080641</v>
      </c>
      <c r="AL217" s="1">
        <v>14.52444</v>
      </c>
      <c r="AM217" s="1">
        <v>105</v>
      </c>
      <c r="AN217" s="1">
        <v>68</v>
      </c>
      <c r="AO217" s="1" t="s">
        <v>900</v>
      </c>
      <c r="AS217" s="1" t="s">
        <v>901</v>
      </c>
      <c r="AT217" s="1" t="s">
        <v>319</v>
      </c>
      <c r="AU217" s="1" t="s">
        <v>420</v>
      </c>
      <c r="AV217" s="1" t="s">
        <v>420</v>
      </c>
      <c r="AW217" s="1" t="s">
        <v>420</v>
      </c>
      <c r="AX217" s="1" t="s">
        <v>420</v>
      </c>
      <c r="AY217" s="1" t="s">
        <v>420</v>
      </c>
      <c r="AZ217" t="s">
        <v>1130</v>
      </c>
      <c r="BA217">
        <v>0</v>
      </c>
      <c r="BB217">
        <f t="shared" si="3"/>
        <v>3</v>
      </c>
    </row>
    <row r="218" spans="1:54" x14ac:dyDescent="0.35">
      <c r="A218">
        <v>2036327</v>
      </c>
      <c r="B218" t="s">
        <v>291</v>
      </c>
      <c r="C218" t="s">
        <v>265</v>
      </c>
      <c r="D218" t="s">
        <v>290</v>
      </c>
      <c r="E218" t="s">
        <v>264</v>
      </c>
      <c r="F218">
        <f>_xlfn.IFNA(VLOOKUP(D218,xg!C$2:N$25,12,FALSE),0)</f>
        <v>-0.6</v>
      </c>
      <c r="G218">
        <f>_xlfn.IFNA(VLOOKUP(D218,odds!B$5:C$28,2,FALSE),0)</f>
        <v>18358</v>
      </c>
      <c r="H218">
        <f>_xlfn.IFNA(VLOOKUP(E218,xg!C$2:N$25,12,FALSE),0)</f>
        <v>0</v>
      </c>
      <c r="I218">
        <f>_xlfn.IFNA(VLOOKUP(E218,odds!B$5:C$28,2,FALSE),0)</f>
        <v>0</v>
      </c>
      <c r="J218">
        <v>2</v>
      </c>
      <c r="K218">
        <v>0</v>
      </c>
      <c r="N218">
        <v>2</v>
      </c>
      <c r="O218">
        <v>0</v>
      </c>
      <c r="P218" s="1" t="s">
        <v>290</v>
      </c>
      <c r="Q218" s="1" t="s">
        <v>49</v>
      </c>
      <c r="R218" s="1">
        <v>2024</v>
      </c>
      <c r="S218" s="2">
        <v>45011</v>
      </c>
      <c r="T218" s="1" t="s">
        <v>562</v>
      </c>
      <c r="U218" s="1">
        <v>2</v>
      </c>
      <c r="V218" s="1" t="s">
        <v>409</v>
      </c>
      <c r="W218" s="1" t="s">
        <v>374</v>
      </c>
      <c r="AC218" s="1" t="s">
        <v>50</v>
      </c>
      <c r="AD218" s="1" t="s">
        <v>160</v>
      </c>
      <c r="AE218" s="1" t="s">
        <v>369</v>
      </c>
      <c r="AF218" s="1" t="s">
        <v>161</v>
      </c>
      <c r="AG218">
        <v>10282</v>
      </c>
      <c r="AH218" s="1">
        <v>250001140</v>
      </c>
      <c r="AI218" s="1" t="s">
        <v>291</v>
      </c>
      <c r="AJ218" s="1">
        <v>15796</v>
      </c>
      <c r="AK218" s="1">
        <v>46.080641</v>
      </c>
      <c r="AL218" s="1">
        <v>14.52444</v>
      </c>
      <c r="AM218" s="1">
        <v>105</v>
      </c>
      <c r="AN218" s="1">
        <v>68</v>
      </c>
      <c r="AO218" s="1" t="s">
        <v>565</v>
      </c>
      <c r="AS218" s="1" t="s">
        <v>566</v>
      </c>
      <c r="AT218" s="1" t="s">
        <v>319</v>
      </c>
      <c r="AU218" s="1" t="s">
        <v>420</v>
      </c>
      <c r="AV218" s="1" t="s">
        <v>420</v>
      </c>
      <c r="AW218" s="1" t="s">
        <v>420</v>
      </c>
      <c r="AX218" s="1" t="s">
        <v>420</v>
      </c>
      <c r="AY218" s="1" t="s">
        <v>420</v>
      </c>
      <c r="AZ218" t="s">
        <v>1130</v>
      </c>
      <c r="BA218">
        <v>0</v>
      </c>
      <c r="BB218">
        <f t="shared" si="3"/>
        <v>2</v>
      </c>
    </row>
    <row r="219" spans="1:54" x14ac:dyDescent="0.35">
      <c r="A219">
        <v>2036398</v>
      </c>
      <c r="B219" t="s">
        <v>291</v>
      </c>
      <c r="C219" t="s">
        <v>126</v>
      </c>
      <c r="D219" t="s">
        <v>290</v>
      </c>
      <c r="E219" t="s">
        <v>125</v>
      </c>
      <c r="F219">
        <f>_xlfn.IFNA(VLOOKUP(D219,xg!C$2:N$25,12,FALSE),0)</f>
        <v>-0.6</v>
      </c>
      <c r="G219">
        <f>_xlfn.IFNA(VLOOKUP(D219,odds!B$5:C$28,2,FALSE),0)</f>
        <v>18358</v>
      </c>
      <c r="H219">
        <f>_xlfn.IFNA(VLOOKUP(E219,xg!C$2:N$25,12,FALSE),0)</f>
        <v>0</v>
      </c>
      <c r="I219">
        <f>_xlfn.IFNA(VLOOKUP(E219,odds!B$5:C$28,2,FALSE),0)</f>
        <v>0</v>
      </c>
      <c r="J219">
        <v>4</v>
      </c>
      <c r="K219">
        <v>2</v>
      </c>
      <c r="N219">
        <v>4</v>
      </c>
      <c r="O219">
        <v>2</v>
      </c>
      <c r="P219" s="1" t="s">
        <v>290</v>
      </c>
      <c r="Q219" s="1" t="s">
        <v>49</v>
      </c>
      <c r="R219" s="1">
        <v>2024</v>
      </c>
      <c r="S219" s="2">
        <v>45176</v>
      </c>
      <c r="T219" s="1" t="s">
        <v>737</v>
      </c>
      <c r="U219" s="1">
        <v>2</v>
      </c>
      <c r="V219" s="1" t="s">
        <v>409</v>
      </c>
      <c r="W219" s="1" t="s">
        <v>387</v>
      </c>
      <c r="AC219" s="1" t="s">
        <v>50</v>
      </c>
      <c r="AD219" s="1" t="s">
        <v>160</v>
      </c>
      <c r="AE219" s="1" t="s">
        <v>369</v>
      </c>
      <c r="AF219" s="1" t="s">
        <v>161</v>
      </c>
      <c r="AG219">
        <v>12587</v>
      </c>
      <c r="AH219" s="1">
        <v>250001140</v>
      </c>
      <c r="AI219" s="1" t="s">
        <v>291</v>
      </c>
      <c r="AJ219" s="1">
        <v>15796</v>
      </c>
      <c r="AK219" s="1">
        <v>46.080641</v>
      </c>
      <c r="AL219" s="1">
        <v>14.52444</v>
      </c>
      <c r="AM219" s="1">
        <v>105</v>
      </c>
      <c r="AN219" s="1">
        <v>68</v>
      </c>
      <c r="AO219" s="1" t="s">
        <v>740</v>
      </c>
      <c r="AS219" s="1" t="s">
        <v>741</v>
      </c>
      <c r="AT219" s="1" t="s">
        <v>319</v>
      </c>
      <c r="AU219" s="1" t="s">
        <v>420</v>
      </c>
      <c r="AV219" s="1" t="s">
        <v>420</v>
      </c>
      <c r="AW219" s="1" t="s">
        <v>420</v>
      </c>
      <c r="AX219" s="1" t="s">
        <v>420</v>
      </c>
      <c r="AY219" s="1" t="s">
        <v>420</v>
      </c>
      <c r="AZ219" t="s">
        <v>1130</v>
      </c>
      <c r="BA219">
        <v>0</v>
      </c>
      <c r="BB219">
        <f t="shared" si="3"/>
        <v>2</v>
      </c>
    </row>
    <row r="220" spans="1:54" x14ac:dyDescent="0.35">
      <c r="A220">
        <v>2036512</v>
      </c>
      <c r="B220" t="s">
        <v>291</v>
      </c>
      <c r="C220" t="s">
        <v>371</v>
      </c>
      <c r="D220" t="s">
        <v>290</v>
      </c>
      <c r="E220" t="s">
        <v>370</v>
      </c>
      <c r="F220">
        <f>_xlfn.IFNA(VLOOKUP(D220,xg!C$2:N$25,12,FALSE),0)</f>
        <v>-0.6</v>
      </c>
      <c r="G220">
        <f>_xlfn.IFNA(VLOOKUP(D220,odds!B$5:C$28,2,FALSE),0)</f>
        <v>18358</v>
      </c>
      <c r="H220">
        <f>_xlfn.IFNA(VLOOKUP(E220,xg!C$2:N$25,12,FALSE),0)</f>
        <v>0</v>
      </c>
      <c r="I220">
        <f>_xlfn.IFNA(VLOOKUP(E220,odds!B$5:C$28,2,FALSE),0)</f>
        <v>0</v>
      </c>
      <c r="J220">
        <v>2</v>
      </c>
      <c r="K220">
        <v>1</v>
      </c>
      <c r="N220">
        <v>2</v>
      </c>
      <c r="O220">
        <v>1</v>
      </c>
      <c r="P220" s="1" t="s">
        <v>290</v>
      </c>
      <c r="Q220" s="1" t="s">
        <v>49</v>
      </c>
      <c r="R220" s="1">
        <v>2024</v>
      </c>
      <c r="S220" s="2">
        <v>45250</v>
      </c>
      <c r="T220" s="1" t="s">
        <v>1071</v>
      </c>
      <c r="U220" s="1">
        <v>1</v>
      </c>
      <c r="V220" s="1" t="s">
        <v>409</v>
      </c>
      <c r="W220" s="1" t="s">
        <v>396</v>
      </c>
      <c r="AC220" s="1" t="s">
        <v>50</v>
      </c>
      <c r="AD220" s="1" t="s">
        <v>160</v>
      </c>
      <c r="AE220" s="1" t="s">
        <v>369</v>
      </c>
      <c r="AF220" s="1" t="s">
        <v>161</v>
      </c>
      <c r="AG220">
        <v>16432</v>
      </c>
      <c r="AH220" s="1">
        <v>250001140</v>
      </c>
      <c r="AI220" s="1" t="s">
        <v>291</v>
      </c>
      <c r="AJ220" s="1">
        <v>15796</v>
      </c>
      <c r="AK220" s="1">
        <v>46.080641</v>
      </c>
      <c r="AL220" s="1">
        <v>14.52444</v>
      </c>
      <c r="AM220" s="1">
        <v>105</v>
      </c>
      <c r="AN220" s="1">
        <v>68</v>
      </c>
      <c r="AO220" s="1" t="s">
        <v>1082</v>
      </c>
      <c r="AS220" s="1" t="s">
        <v>1083</v>
      </c>
      <c r="AT220" s="1" t="s">
        <v>319</v>
      </c>
      <c r="AU220" s="1" t="s">
        <v>420</v>
      </c>
      <c r="AV220" s="1" t="s">
        <v>420</v>
      </c>
      <c r="AW220" s="1" t="s">
        <v>420</v>
      </c>
      <c r="AX220" s="1" t="s">
        <v>420</v>
      </c>
      <c r="AY220" s="1" t="s">
        <v>420</v>
      </c>
      <c r="AZ220" t="s">
        <v>1130</v>
      </c>
      <c r="BA220">
        <v>0</v>
      </c>
      <c r="BB220">
        <f t="shared" si="3"/>
        <v>1</v>
      </c>
    </row>
    <row r="221" spans="1:54" x14ac:dyDescent="0.35">
      <c r="A221">
        <v>2036375</v>
      </c>
      <c r="B221" t="s">
        <v>291</v>
      </c>
      <c r="C221" t="s">
        <v>98</v>
      </c>
      <c r="D221" t="s">
        <v>290</v>
      </c>
      <c r="E221" t="s">
        <v>97</v>
      </c>
      <c r="F221">
        <f>_xlfn.IFNA(VLOOKUP(D221,xg!C$2:N$25,12,FALSE),0)</f>
        <v>-0.6</v>
      </c>
      <c r="G221">
        <f>_xlfn.IFNA(VLOOKUP(D221,odds!B$5:C$28,2,FALSE),0)</f>
        <v>18358</v>
      </c>
      <c r="H221">
        <f>_xlfn.IFNA(VLOOKUP(E221,xg!C$2:N$25,12,FALSE),0)</f>
        <v>0.6</v>
      </c>
      <c r="I221">
        <f>_xlfn.IFNA(VLOOKUP(E221,odds!B$5:C$28,2,FALSE),0)</f>
        <v>5264</v>
      </c>
      <c r="J221">
        <v>1</v>
      </c>
      <c r="K221">
        <v>1</v>
      </c>
      <c r="N221">
        <v>1</v>
      </c>
      <c r="O221">
        <v>1</v>
      </c>
      <c r="Q221" s="1" t="s">
        <v>67</v>
      </c>
      <c r="R221" s="1">
        <v>2024</v>
      </c>
      <c r="S221" s="2">
        <v>45096</v>
      </c>
      <c r="T221" s="1" t="s">
        <v>677</v>
      </c>
      <c r="U221" s="1">
        <v>2</v>
      </c>
      <c r="V221" s="1" t="s">
        <v>409</v>
      </c>
      <c r="W221" s="1" t="s">
        <v>386</v>
      </c>
      <c r="AC221" s="1" t="s">
        <v>50</v>
      </c>
      <c r="AD221" s="1" t="s">
        <v>160</v>
      </c>
      <c r="AE221" s="1" t="s">
        <v>369</v>
      </c>
      <c r="AF221" s="1" t="s">
        <v>161</v>
      </c>
      <c r="AG221">
        <v>14382</v>
      </c>
      <c r="AH221" s="1">
        <v>250001140</v>
      </c>
      <c r="AI221" s="1" t="s">
        <v>291</v>
      </c>
      <c r="AJ221" s="1">
        <v>15796</v>
      </c>
      <c r="AK221" s="1">
        <v>46.080641</v>
      </c>
      <c r="AL221" s="1">
        <v>14.52444</v>
      </c>
      <c r="AM221" s="1">
        <v>105</v>
      </c>
      <c r="AN221" s="1">
        <v>68</v>
      </c>
      <c r="AO221" s="1" t="s">
        <v>682</v>
      </c>
      <c r="AS221" s="1" t="s">
        <v>683</v>
      </c>
      <c r="AT221" s="1" t="s">
        <v>319</v>
      </c>
      <c r="AU221" s="1" t="s">
        <v>420</v>
      </c>
      <c r="AV221" s="1" t="s">
        <v>420</v>
      </c>
      <c r="AW221" s="1" t="s">
        <v>420</v>
      </c>
      <c r="AX221" s="1" t="s">
        <v>420</v>
      </c>
      <c r="AY221" s="1" t="s">
        <v>420</v>
      </c>
      <c r="AZ221" t="s">
        <v>1130</v>
      </c>
      <c r="BA221">
        <v>0</v>
      </c>
      <c r="BB221">
        <f t="shared" si="3"/>
        <v>0</v>
      </c>
    </row>
    <row r="222" spans="1:54" x14ac:dyDescent="0.35">
      <c r="A222">
        <v>2036323</v>
      </c>
      <c r="B222" t="s">
        <v>116</v>
      </c>
      <c r="C222" t="s">
        <v>308</v>
      </c>
      <c r="D222" t="s">
        <v>115</v>
      </c>
      <c r="E222" t="s">
        <v>307</v>
      </c>
      <c r="F222">
        <f>_xlfn.IFNA(VLOOKUP(D222,xg!C$2:N$25,12,FALSE),0)</f>
        <v>0</v>
      </c>
      <c r="G222">
        <f>_xlfn.IFNA(VLOOKUP(D222,odds!B$5:C$28,2,FALSE),0)</f>
        <v>0</v>
      </c>
      <c r="H222">
        <f>_xlfn.IFNA(VLOOKUP(E222,xg!C$2:N$25,12,FALSE),0)</f>
        <v>0</v>
      </c>
      <c r="I222">
        <f>_xlfn.IFNA(VLOOKUP(E222,odds!B$5:C$28,2,FALSE),0)</f>
        <v>0</v>
      </c>
      <c r="J222">
        <v>5</v>
      </c>
      <c r="K222">
        <v>0</v>
      </c>
      <c r="N222">
        <v>5</v>
      </c>
      <c r="O222">
        <v>0</v>
      </c>
      <c r="P222" s="1" t="s">
        <v>115</v>
      </c>
      <c r="Q222" s="1" t="s">
        <v>49</v>
      </c>
      <c r="R222" s="1">
        <v>2024</v>
      </c>
      <c r="S222" s="2">
        <v>45012</v>
      </c>
      <c r="T222" s="1" t="s">
        <v>580</v>
      </c>
      <c r="U222" s="1">
        <v>2</v>
      </c>
      <c r="V222" s="1" t="s">
        <v>375</v>
      </c>
      <c r="W222" s="1" t="s">
        <v>374</v>
      </c>
      <c r="AC222" s="1" t="s">
        <v>50</v>
      </c>
      <c r="AD222" s="1" t="s">
        <v>160</v>
      </c>
      <c r="AE222" s="1" t="s">
        <v>369</v>
      </c>
      <c r="AF222" s="1" t="s">
        <v>161</v>
      </c>
      <c r="AG222">
        <v>23674</v>
      </c>
      <c r="AH222" s="1">
        <v>250001872</v>
      </c>
      <c r="AI222" s="1" t="s">
        <v>116</v>
      </c>
      <c r="AJ222" s="1">
        <v>50573</v>
      </c>
      <c r="AK222" s="1">
        <v>59.372500000000002</v>
      </c>
      <c r="AL222" s="1">
        <v>18</v>
      </c>
      <c r="AM222" s="1">
        <v>105</v>
      </c>
      <c r="AN222" s="1">
        <v>68</v>
      </c>
      <c r="AO222" s="1" t="s">
        <v>593</v>
      </c>
      <c r="AS222" s="1" t="s">
        <v>594</v>
      </c>
      <c r="AT222" s="1" t="s">
        <v>159</v>
      </c>
      <c r="AU222" s="1" t="s">
        <v>441</v>
      </c>
      <c r="AV222" s="1" t="s">
        <v>441</v>
      </c>
      <c r="AW222" s="1" t="s">
        <v>441</v>
      </c>
      <c r="AX222" s="1" t="s">
        <v>442</v>
      </c>
      <c r="AY222" s="1" t="s">
        <v>441</v>
      </c>
      <c r="AZ222" t="s">
        <v>1130</v>
      </c>
      <c r="BA222">
        <v>0</v>
      </c>
      <c r="BB222">
        <f t="shared" si="3"/>
        <v>5</v>
      </c>
    </row>
    <row r="223" spans="1:54" x14ac:dyDescent="0.35">
      <c r="A223">
        <v>2036508</v>
      </c>
      <c r="B223" t="s">
        <v>116</v>
      </c>
      <c r="C223" t="s">
        <v>283</v>
      </c>
      <c r="D223" t="s">
        <v>115</v>
      </c>
      <c r="E223" t="s">
        <v>281</v>
      </c>
      <c r="F223">
        <f>_xlfn.IFNA(VLOOKUP(D223,xg!C$2:N$25,12,FALSE),0)</f>
        <v>0</v>
      </c>
      <c r="G223">
        <f>_xlfn.IFNA(VLOOKUP(D223,odds!B$5:C$28,2,FALSE),0)</f>
        <v>0</v>
      </c>
      <c r="H223">
        <f>_xlfn.IFNA(VLOOKUP(E223,xg!C$2:N$25,12,FALSE),0)</f>
        <v>0</v>
      </c>
      <c r="I223">
        <f>_xlfn.IFNA(VLOOKUP(E223,odds!B$5:C$28,2,FALSE),0)</f>
        <v>0</v>
      </c>
      <c r="J223">
        <v>2</v>
      </c>
      <c r="K223">
        <v>0</v>
      </c>
      <c r="N223">
        <v>2</v>
      </c>
      <c r="O223">
        <v>0</v>
      </c>
      <c r="P223" s="1" t="s">
        <v>115</v>
      </c>
      <c r="Q223" s="1" t="s">
        <v>49</v>
      </c>
      <c r="R223" s="1">
        <v>2024</v>
      </c>
      <c r="S223" s="2">
        <v>45249</v>
      </c>
      <c r="T223" s="1" t="s">
        <v>1054</v>
      </c>
      <c r="U223" s="1">
        <v>1</v>
      </c>
      <c r="V223" s="1" t="s">
        <v>375</v>
      </c>
      <c r="W223" s="1" t="s">
        <v>396</v>
      </c>
      <c r="AC223" s="1" t="s">
        <v>50</v>
      </c>
      <c r="AD223" s="1" t="s">
        <v>160</v>
      </c>
      <c r="AE223" s="1" t="s">
        <v>369</v>
      </c>
      <c r="AF223" s="1" t="s">
        <v>161</v>
      </c>
      <c r="AG223">
        <v>11201</v>
      </c>
      <c r="AH223" s="1">
        <v>250001872</v>
      </c>
      <c r="AI223" s="1" t="s">
        <v>116</v>
      </c>
      <c r="AJ223" s="1">
        <v>50573</v>
      </c>
      <c r="AK223" s="1">
        <v>59.372500000000002</v>
      </c>
      <c r="AL223" s="1">
        <v>18</v>
      </c>
      <c r="AM223" s="1">
        <v>105</v>
      </c>
      <c r="AN223" s="1">
        <v>68</v>
      </c>
      <c r="AO223" s="1" t="s">
        <v>1065</v>
      </c>
      <c r="AS223" s="1" t="s">
        <v>1066</v>
      </c>
      <c r="AT223" s="1" t="s">
        <v>159</v>
      </c>
      <c r="AU223" s="1" t="s">
        <v>441</v>
      </c>
      <c r="AV223" s="1" t="s">
        <v>441</v>
      </c>
      <c r="AW223" s="1" t="s">
        <v>441</v>
      </c>
      <c r="AX223" s="1" t="s">
        <v>442</v>
      </c>
      <c r="AY223" s="1" t="s">
        <v>441</v>
      </c>
      <c r="AZ223" t="s">
        <v>1130</v>
      </c>
      <c r="BA223">
        <v>0</v>
      </c>
      <c r="BB223">
        <f t="shared" si="3"/>
        <v>2</v>
      </c>
    </row>
    <row r="224" spans="1:54" x14ac:dyDescent="0.35">
      <c r="A224">
        <v>2036416</v>
      </c>
      <c r="B224" t="s">
        <v>116</v>
      </c>
      <c r="C224" t="s">
        <v>79</v>
      </c>
      <c r="D224" t="s">
        <v>115</v>
      </c>
      <c r="E224" t="s">
        <v>77</v>
      </c>
      <c r="F224">
        <f>_xlfn.IFNA(VLOOKUP(D224,xg!C$2:N$25,12,FALSE),0)</f>
        <v>0</v>
      </c>
      <c r="G224">
        <f>_xlfn.IFNA(VLOOKUP(D224,odds!B$5:C$28,2,FALSE),0)</f>
        <v>0</v>
      </c>
      <c r="H224">
        <f>_xlfn.IFNA(VLOOKUP(E224,xg!C$2:N$25,12,FALSE),0)</f>
        <v>-1.2</v>
      </c>
      <c r="I224">
        <f>_xlfn.IFNA(VLOOKUP(E224,odds!B$5:C$28,2,FALSE),0)</f>
        <v>6048</v>
      </c>
      <c r="J224">
        <v>1</v>
      </c>
      <c r="K224">
        <v>3</v>
      </c>
      <c r="N224">
        <v>1</v>
      </c>
      <c r="O224">
        <v>3</v>
      </c>
      <c r="P224" s="1" t="s">
        <v>77</v>
      </c>
      <c r="Q224" s="1" t="s">
        <v>49</v>
      </c>
      <c r="R224" s="1">
        <v>2024</v>
      </c>
      <c r="S224" s="2">
        <v>45181</v>
      </c>
      <c r="T224" s="1" t="s">
        <v>828</v>
      </c>
      <c r="U224" s="1">
        <v>2</v>
      </c>
      <c r="V224" s="1" t="s">
        <v>375</v>
      </c>
      <c r="W224" s="1" t="s">
        <v>388</v>
      </c>
      <c r="AC224" s="1" t="s">
        <v>50</v>
      </c>
      <c r="AD224" s="1" t="s">
        <v>160</v>
      </c>
      <c r="AE224" s="1" t="s">
        <v>369</v>
      </c>
      <c r="AF224" s="1" t="s">
        <v>161</v>
      </c>
      <c r="AG224">
        <v>43228</v>
      </c>
      <c r="AH224" s="1">
        <v>250001872</v>
      </c>
      <c r="AI224" s="1" t="s">
        <v>116</v>
      </c>
      <c r="AJ224" s="1">
        <v>50573</v>
      </c>
      <c r="AK224" s="1">
        <v>59.372500000000002</v>
      </c>
      <c r="AL224" s="1">
        <v>18</v>
      </c>
      <c r="AM224" s="1">
        <v>105</v>
      </c>
      <c r="AN224" s="1">
        <v>68</v>
      </c>
      <c r="AO224" s="1" t="s">
        <v>835</v>
      </c>
      <c r="AS224" s="1" t="s">
        <v>836</v>
      </c>
      <c r="AT224" s="1" t="s">
        <v>159</v>
      </c>
      <c r="AU224" s="1" t="s">
        <v>441</v>
      </c>
      <c r="AV224" s="1" t="s">
        <v>441</v>
      </c>
      <c r="AW224" s="1" t="s">
        <v>441</v>
      </c>
      <c r="AX224" s="1" t="s">
        <v>442</v>
      </c>
      <c r="AY224" s="1" t="s">
        <v>441</v>
      </c>
      <c r="AZ224" t="s">
        <v>1130</v>
      </c>
      <c r="BA224">
        <v>0</v>
      </c>
      <c r="BB224">
        <f t="shared" si="3"/>
        <v>-2</v>
      </c>
    </row>
    <row r="225" spans="1:54" x14ac:dyDescent="0.35">
      <c r="A225">
        <v>2036300</v>
      </c>
      <c r="B225" t="s">
        <v>116</v>
      </c>
      <c r="C225" t="s">
        <v>128</v>
      </c>
      <c r="D225" t="s">
        <v>115</v>
      </c>
      <c r="E225" t="s">
        <v>127</v>
      </c>
      <c r="F225">
        <f>_xlfn.IFNA(VLOOKUP(D225,xg!C$2:N$25,12,FALSE),0)</f>
        <v>0</v>
      </c>
      <c r="G225">
        <f>_xlfn.IFNA(VLOOKUP(D225,odds!B$5:C$28,2,FALSE),0)</f>
        <v>0</v>
      </c>
      <c r="H225">
        <f>_xlfn.IFNA(VLOOKUP(E225,xg!C$2:N$25,12,FALSE),0)</f>
        <v>1.1000000000000001</v>
      </c>
      <c r="I225">
        <f>_xlfn.IFNA(VLOOKUP(E225,odds!B$5:C$28,2,FALSE),0)</f>
        <v>2488</v>
      </c>
      <c r="J225">
        <v>0</v>
      </c>
      <c r="K225">
        <v>3</v>
      </c>
      <c r="N225">
        <v>0</v>
      </c>
      <c r="O225">
        <v>3</v>
      </c>
      <c r="P225" s="1" t="s">
        <v>127</v>
      </c>
      <c r="Q225" s="1" t="s">
        <v>49</v>
      </c>
      <c r="R225" s="1">
        <v>2024</v>
      </c>
      <c r="S225" s="2">
        <v>45009</v>
      </c>
      <c r="T225" s="1" t="s">
        <v>520</v>
      </c>
      <c r="U225" s="1">
        <v>1</v>
      </c>
      <c r="V225" s="1" t="s">
        <v>375</v>
      </c>
      <c r="W225" s="1" t="s">
        <v>368</v>
      </c>
      <c r="AC225" s="1" t="s">
        <v>50</v>
      </c>
      <c r="AD225" s="1" t="s">
        <v>160</v>
      </c>
      <c r="AE225" s="1" t="s">
        <v>369</v>
      </c>
      <c r="AF225" s="1" t="s">
        <v>161</v>
      </c>
      <c r="AG225">
        <v>49296</v>
      </c>
      <c r="AH225" s="1">
        <v>250001872</v>
      </c>
      <c r="AI225" s="1" t="s">
        <v>116</v>
      </c>
      <c r="AJ225" s="1">
        <v>50573</v>
      </c>
      <c r="AK225" s="1">
        <v>59.372500000000002</v>
      </c>
      <c r="AL225" s="1">
        <v>18</v>
      </c>
      <c r="AM225" s="1">
        <v>105</v>
      </c>
      <c r="AN225" s="1">
        <v>68</v>
      </c>
      <c r="AO225" s="1" t="s">
        <v>530</v>
      </c>
      <c r="AS225" s="1" t="s">
        <v>531</v>
      </c>
      <c r="AT225" s="1" t="s">
        <v>159</v>
      </c>
      <c r="AU225" s="1" t="s">
        <v>441</v>
      </c>
      <c r="AV225" s="1" t="s">
        <v>441</v>
      </c>
      <c r="AW225" s="1" t="s">
        <v>441</v>
      </c>
      <c r="AX225" s="1" t="s">
        <v>442</v>
      </c>
      <c r="AY225" s="1" t="s">
        <v>441</v>
      </c>
      <c r="AZ225" t="s">
        <v>1130</v>
      </c>
      <c r="BA225">
        <v>0</v>
      </c>
      <c r="BB225">
        <f t="shared" si="3"/>
        <v>-3</v>
      </c>
    </row>
    <row r="226" spans="1:54" x14ac:dyDescent="0.35">
      <c r="A226">
        <v>2036457</v>
      </c>
      <c r="B226" t="s">
        <v>65</v>
      </c>
      <c r="C226" t="s">
        <v>296</v>
      </c>
      <c r="D226" t="s">
        <v>2117</v>
      </c>
      <c r="E226" t="s">
        <v>295</v>
      </c>
      <c r="F226">
        <f>_xlfn.IFNA(VLOOKUP(D226,xg!C$2:N$25,12,FALSE),0)</f>
        <v>1.7</v>
      </c>
      <c r="G226">
        <f>_xlfn.IFNA(VLOOKUP(D226,odds!B$5:C$28,2,FALSE),0)</f>
        <v>5515</v>
      </c>
      <c r="H226">
        <f>_xlfn.IFNA(VLOOKUP(E226,xg!C$2:N$25,12,FALSE),0)</f>
        <v>0</v>
      </c>
      <c r="I226">
        <f>_xlfn.IFNA(VLOOKUP(E226,odds!B$5:C$28,2,FALSE),0)</f>
        <v>0</v>
      </c>
      <c r="J226">
        <v>4</v>
      </c>
      <c r="K226">
        <v>0</v>
      </c>
      <c r="N226">
        <v>4</v>
      </c>
      <c r="O226">
        <v>0</v>
      </c>
      <c r="P226" s="1" t="s">
        <v>542</v>
      </c>
      <c r="Q226" s="1" t="s">
        <v>49</v>
      </c>
      <c r="R226" s="1">
        <v>2024</v>
      </c>
      <c r="S226" s="2">
        <v>45214</v>
      </c>
      <c r="T226" s="1" t="s">
        <v>910</v>
      </c>
      <c r="U226" s="1">
        <v>3</v>
      </c>
      <c r="V226" s="1" t="s">
        <v>376</v>
      </c>
      <c r="W226" s="1" t="s">
        <v>390</v>
      </c>
      <c r="AC226" s="1" t="s">
        <v>50</v>
      </c>
      <c r="AD226" s="1" t="s">
        <v>160</v>
      </c>
      <c r="AE226" s="1" t="s">
        <v>369</v>
      </c>
      <c r="AF226" s="1" t="s">
        <v>161</v>
      </c>
      <c r="AG226">
        <v>35925</v>
      </c>
      <c r="AH226" s="1">
        <v>250002663</v>
      </c>
      <c r="AI226" s="1" t="s">
        <v>65</v>
      </c>
      <c r="AJ226" s="1">
        <v>41600</v>
      </c>
      <c r="AK226" s="1">
        <v>37.946245099999999</v>
      </c>
      <c r="AL226" s="1">
        <v>32.485821299999998</v>
      </c>
      <c r="AM226" s="1">
        <v>105</v>
      </c>
      <c r="AN226" s="1">
        <v>68</v>
      </c>
      <c r="AO226" s="1" t="s">
        <v>928</v>
      </c>
      <c r="AS226" s="1" t="s">
        <v>929</v>
      </c>
      <c r="AT226" s="1" t="s">
        <v>456</v>
      </c>
      <c r="AU226" s="1" t="s">
        <v>457</v>
      </c>
      <c r="AV226" s="1" t="s">
        <v>457</v>
      </c>
      <c r="AW226" s="1" t="s">
        <v>457</v>
      </c>
      <c r="AX226" s="1" t="s">
        <v>457</v>
      </c>
      <c r="AY226" s="1" t="s">
        <v>457</v>
      </c>
      <c r="AZ226" t="s">
        <v>1130</v>
      </c>
      <c r="BA226">
        <v>0</v>
      </c>
      <c r="BB226">
        <f t="shared" si="3"/>
        <v>4</v>
      </c>
    </row>
    <row r="227" spans="1:54" x14ac:dyDescent="0.35">
      <c r="A227">
        <v>2036366</v>
      </c>
      <c r="B227" t="s">
        <v>65</v>
      </c>
      <c r="C227" t="s">
        <v>130</v>
      </c>
      <c r="D227" t="s">
        <v>2117</v>
      </c>
      <c r="E227" t="s">
        <v>129</v>
      </c>
      <c r="F227">
        <f>_xlfn.IFNA(VLOOKUP(D227,xg!C$2:N$25,12,FALSE),0)</f>
        <v>1.7</v>
      </c>
      <c r="G227">
        <f>_xlfn.IFNA(VLOOKUP(D227,odds!B$5:C$28,2,FALSE),0)</f>
        <v>5515</v>
      </c>
      <c r="H227">
        <f>_xlfn.IFNA(VLOOKUP(E227,xg!C$2:N$25,12,FALSE),0)</f>
        <v>0</v>
      </c>
      <c r="I227">
        <f>_xlfn.IFNA(VLOOKUP(E227,odds!B$5:C$28,2,FALSE),0)</f>
        <v>0</v>
      </c>
      <c r="J227">
        <v>2</v>
      </c>
      <c r="K227">
        <v>0</v>
      </c>
      <c r="N227">
        <v>2</v>
      </c>
      <c r="O227">
        <v>0</v>
      </c>
      <c r="P227" s="1" t="s">
        <v>542</v>
      </c>
      <c r="Q227" s="1" t="s">
        <v>49</v>
      </c>
      <c r="R227" s="1">
        <v>2024</v>
      </c>
      <c r="S227" s="2">
        <v>45096</v>
      </c>
      <c r="T227" s="1" t="s">
        <v>677</v>
      </c>
      <c r="U227" s="1">
        <v>3</v>
      </c>
      <c r="V227" s="1" t="s">
        <v>376</v>
      </c>
      <c r="W227" s="1" t="s">
        <v>386</v>
      </c>
      <c r="AC227" s="1" t="s">
        <v>50</v>
      </c>
      <c r="AD227" s="1" t="s">
        <v>160</v>
      </c>
      <c r="AE227" s="1" t="s">
        <v>369</v>
      </c>
      <c r="AF227" s="1" t="s">
        <v>161</v>
      </c>
      <c r="AG227">
        <v>28766</v>
      </c>
      <c r="AH227" s="1">
        <v>250004336</v>
      </c>
      <c r="AI227" s="1" t="s">
        <v>65</v>
      </c>
      <c r="AJ227" s="1">
        <v>34503</v>
      </c>
      <c r="AK227" s="1">
        <v>41.228006000000001</v>
      </c>
      <c r="AL227" s="1">
        <v>36.457621199999998</v>
      </c>
      <c r="AM227" s="1">
        <v>105</v>
      </c>
      <c r="AN227" s="1">
        <v>68</v>
      </c>
      <c r="AO227" s="1" t="s">
        <v>704</v>
      </c>
      <c r="AP227" s="1" t="s">
        <v>705</v>
      </c>
      <c r="AR227" s="1" t="s">
        <v>706</v>
      </c>
      <c r="AS227" s="1" t="s">
        <v>707</v>
      </c>
      <c r="AT227" s="1" t="s">
        <v>708</v>
      </c>
      <c r="AU227" s="1" t="s">
        <v>709</v>
      </c>
      <c r="AV227" s="1" t="s">
        <v>709</v>
      </c>
      <c r="AW227" s="1" t="s">
        <v>709</v>
      </c>
      <c r="AX227" s="1" t="s">
        <v>709</v>
      </c>
      <c r="AY227" s="1" t="s">
        <v>709</v>
      </c>
      <c r="AZ227" t="s">
        <v>1130</v>
      </c>
      <c r="BA227">
        <v>0</v>
      </c>
      <c r="BB227">
        <f t="shared" si="3"/>
        <v>2</v>
      </c>
    </row>
    <row r="228" spans="1:54" x14ac:dyDescent="0.35">
      <c r="A228">
        <v>2036389</v>
      </c>
      <c r="B228" t="s">
        <v>65</v>
      </c>
      <c r="C228" t="s">
        <v>235</v>
      </c>
      <c r="D228" t="s">
        <v>2117</v>
      </c>
      <c r="E228" t="s">
        <v>292</v>
      </c>
      <c r="F228">
        <f>_xlfn.IFNA(VLOOKUP(D228,xg!C$2:N$25,12,FALSE),0)</f>
        <v>1.7</v>
      </c>
      <c r="G228">
        <f>_xlfn.IFNA(VLOOKUP(D228,odds!B$5:C$28,2,FALSE),0)</f>
        <v>5515</v>
      </c>
      <c r="H228">
        <f>_xlfn.IFNA(VLOOKUP(E228,xg!C$2:N$25,12,FALSE),0)</f>
        <v>0</v>
      </c>
      <c r="I228">
        <f>_xlfn.IFNA(VLOOKUP(E228,odds!B$5:C$28,2,FALSE),0)</f>
        <v>0</v>
      </c>
      <c r="J228">
        <v>1</v>
      </c>
      <c r="K228">
        <v>1</v>
      </c>
      <c r="N228">
        <v>1</v>
      </c>
      <c r="O228">
        <v>1</v>
      </c>
      <c r="Q228" s="1" t="s">
        <v>67</v>
      </c>
      <c r="R228" s="1">
        <v>2024</v>
      </c>
      <c r="S228" s="2">
        <v>45177</v>
      </c>
      <c r="T228" s="1" t="s">
        <v>761</v>
      </c>
      <c r="U228" s="1">
        <v>3</v>
      </c>
      <c r="V228" s="1" t="s">
        <v>376</v>
      </c>
      <c r="W228" s="1" t="s">
        <v>387</v>
      </c>
      <c r="AC228" s="1" t="s">
        <v>50</v>
      </c>
      <c r="AD228" s="1" t="s">
        <v>160</v>
      </c>
      <c r="AE228" s="1" t="s">
        <v>369</v>
      </c>
      <c r="AF228" s="1" t="s">
        <v>161</v>
      </c>
      <c r="AG228">
        <v>31740</v>
      </c>
      <c r="AH228" s="1">
        <v>250002670</v>
      </c>
      <c r="AI228" s="1" t="s">
        <v>65</v>
      </c>
      <c r="AJ228" s="1">
        <v>32500</v>
      </c>
      <c r="AK228" s="1">
        <v>39.763199999999998</v>
      </c>
      <c r="AL228" s="1">
        <v>30.467328999999999</v>
      </c>
      <c r="AM228" s="1">
        <v>105</v>
      </c>
      <c r="AN228" s="1">
        <v>68</v>
      </c>
      <c r="AO228" s="1" t="s">
        <v>766</v>
      </c>
      <c r="AS228" s="1" t="s">
        <v>767</v>
      </c>
      <c r="AT228" s="1" t="s">
        <v>467</v>
      </c>
      <c r="AU228" s="1" t="s">
        <v>468</v>
      </c>
      <c r="AV228" s="1" t="s">
        <v>468</v>
      </c>
      <c r="AW228" s="1" t="s">
        <v>468</v>
      </c>
      <c r="AX228" s="1" t="s">
        <v>469</v>
      </c>
      <c r="AY228" s="1" t="s">
        <v>468</v>
      </c>
      <c r="AZ228" t="s">
        <v>1130</v>
      </c>
      <c r="BA228">
        <v>0</v>
      </c>
      <c r="BB228">
        <f t="shared" si="3"/>
        <v>0</v>
      </c>
    </row>
    <row r="229" spans="1:54" x14ac:dyDescent="0.35">
      <c r="A229">
        <v>2036319</v>
      </c>
      <c r="B229" t="s">
        <v>65</v>
      </c>
      <c r="C229" t="s">
        <v>201</v>
      </c>
      <c r="D229" t="s">
        <v>2117</v>
      </c>
      <c r="E229" t="s">
        <v>282</v>
      </c>
      <c r="F229">
        <f>_xlfn.IFNA(VLOOKUP(D229,xg!C$2:N$25,12,FALSE),0)</f>
        <v>1.7</v>
      </c>
      <c r="G229">
        <f>_xlfn.IFNA(VLOOKUP(D229,odds!B$5:C$28,2,FALSE),0)</f>
        <v>5515</v>
      </c>
      <c r="H229">
        <f>_xlfn.IFNA(VLOOKUP(E229,xg!C$2:N$25,12,FALSE),0)</f>
        <v>1.3</v>
      </c>
      <c r="I229">
        <f>_xlfn.IFNA(VLOOKUP(E229,odds!B$5:C$28,2,FALSE),0)</f>
        <v>9340</v>
      </c>
      <c r="J229">
        <v>0</v>
      </c>
      <c r="K229">
        <v>2</v>
      </c>
      <c r="N229">
        <v>0</v>
      </c>
      <c r="O229">
        <v>2</v>
      </c>
      <c r="P229" s="1" t="s">
        <v>282</v>
      </c>
      <c r="Q229" s="1" t="s">
        <v>49</v>
      </c>
      <c r="R229" s="1">
        <v>2024</v>
      </c>
      <c r="S229" s="2">
        <v>45013</v>
      </c>
      <c r="T229" s="1" t="s">
        <v>598</v>
      </c>
      <c r="U229" s="1">
        <v>3</v>
      </c>
      <c r="V229" s="1" t="s">
        <v>376</v>
      </c>
      <c r="W229" s="1" t="s">
        <v>374</v>
      </c>
      <c r="AC229" s="1" t="s">
        <v>50</v>
      </c>
      <c r="AD229" s="1" t="s">
        <v>160</v>
      </c>
      <c r="AE229" s="1" t="s">
        <v>369</v>
      </c>
      <c r="AF229" s="1" t="s">
        <v>161</v>
      </c>
      <c r="AG229">
        <v>37750</v>
      </c>
      <c r="AH229" s="1">
        <v>250002379</v>
      </c>
      <c r="AI229" s="1" t="s">
        <v>65</v>
      </c>
      <c r="AJ229" s="1">
        <v>43396</v>
      </c>
      <c r="AK229" s="1">
        <v>40.210777999999998</v>
      </c>
      <c r="AL229" s="1">
        <v>29.009333000000002</v>
      </c>
      <c r="AM229" s="1">
        <v>105</v>
      </c>
      <c r="AN229" s="1">
        <v>68</v>
      </c>
      <c r="AO229" s="1" t="s">
        <v>610</v>
      </c>
      <c r="AS229" s="1" t="s">
        <v>611</v>
      </c>
      <c r="AT229" s="1" t="s">
        <v>328</v>
      </c>
      <c r="AU229" s="1" t="s">
        <v>612</v>
      </c>
      <c r="AV229" s="1" t="s">
        <v>613</v>
      </c>
      <c r="AW229" s="1" t="s">
        <v>612</v>
      </c>
      <c r="AX229" s="1" t="s">
        <v>614</v>
      </c>
      <c r="AY229" s="1" t="s">
        <v>612</v>
      </c>
      <c r="AZ229" t="s">
        <v>1130</v>
      </c>
      <c r="BA229">
        <v>0</v>
      </c>
      <c r="BB229">
        <f t="shared" si="3"/>
        <v>-2</v>
      </c>
    </row>
    <row r="230" spans="1:54" x14ac:dyDescent="0.35">
      <c r="A230">
        <v>2036432</v>
      </c>
      <c r="B230" t="s">
        <v>226</v>
      </c>
      <c r="C230" t="s">
        <v>303</v>
      </c>
      <c r="D230" t="s">
        <v>300</v>
      </c>
      <c r="E230" t="s">
        <v>463</v>
      </c>
      <c r="F230">
        <f>_xlfn.IFNA(VLOOKUP(D230,xg!C$2:N$25,12,FALSE),0)</f>
        <v>-0.3</v>
      </c>
      <c r="G230">
        <f>_xlfn.IFNA(VLOOKUP(D230,odds!B$5:C$28,2,FALSE),0)</f>
        <v>20062</v>
      </c>
      <c r="H230">
        <f>_xlfn.IFNA(VLOOKUP(E230,xg!C$2:N$25,12,FALSE),0)</f>
        <v>0</v>
      </c>
      <c r="I230">
        <f>_xlfn.IFNA(VLOOKUP(E230,odds!B$5:C$28,2,FALSE),0)</f>
        <v>0</v>
      </c>
      <c r="J230">
        <v>2</v>
      </c>
      <c r="K230">
        <v>0</v>
      </c>
      <c r="N230">
        <v>2</v>
      </c>
      <c r="O230">
        <v>0</v>
      </c>
      <c r="P230" s="1" t="s">
        <v>300</v>
      </c>
      <c r="Q230" s="1" t="s">
        <v>49</v>
      </c>
      <c r="R230" s="1">
        <v>2024</v>
      </c>
      <c r="S230" s="2">
        <v>45213</v>
      </c>
      <c r="T230" s="1" t="s">
        <v>891</v>
      </c>
      <c r="U230" s="1">
        <v>2</v>
      </c>
      <c r="V230" s="1" t="s">
        <v>378</v>
      </c>
      <c r="W230" s="1" t="s">
        <v>389</v>
      </c>
      <c r="AC230" s="1" t="s">
        <v>50</v>
      </c>
      <c r="AD230" s="1" t="s">
        <v>160</v>
      </c>
      <c r="AE230" s="1" t="s">
        <v>369</v>
      </c>
      <c r="AF230" s="1" t="s">
        <v>161</v>
      </c>
      <c r="AG230">
        <v>12939</v>
      </c>
      <c r="AH230" s="1">
        <v>62729</v>
      </c>
      <c r="AI230" s="1" t="s">
        <v>107</v>
      </c>
      <c r="AJ230" s="1">
        <v>18349</v>
      </c>
      <c r="AK230" s="1">
        <v>50.100038900000001</v>
      </c>
      <c r="AL230" s="1">
        <v>14.415130599999999</v>
      </c>
      <c r="AM230" s="1">
        <v>105</v>
      </c>
      <c r="AN230" s="1">
        <v>68</v>
      </c>
      <c r="AO230" s="1" t="s">
        <v>892</v>
      </c>
      <c r="AS230" s="1" t="s">
        <v>893</v>
      </c>
      <c r="AT230" s="1" t="s">
        <v>150</v>
      </c>
      <c r="AU230" s="1" t="s">
        <v>196</v>
      </c>
      <c r="AV230" s="1" t="s">
        <v>195</v>
      </c>
      <c r="AW230" s="1" t="s">
        <v>195</v>
      </c>
      <c r="AX230" s="1" t="s">
        <v>195</v>
      </c>
      <c r="AY230" s="1" t="s">
        <v>196</v>
      </c>
      <c r="AZ230" t="s">
        <v>1130</v>
      </c>
      <c r="BA230">
        <v>0</v>
      </c>
      <c r="BB230">
        <f t="shared" si="3"/>
        <v>2</v>
      </c>
    </row>
    <row r="231" spans="1:54" x14ac:dyDescent="0.35">
      <c r="A231">
        <v>2036364</v>
      </c>
      <c r="B231" t="s">
        <v>226</v>
      </c>
      <c r="C231" t="s">
        <v>118</v>
      </c>
      <c r="D231" t="s">
        <v>300</v>
      </c>
      <c r="E231" t="s">
        <v>117</v>
      </c>
      <c r="F231">
        <f>_xlfn.IFNA(VLOOKUP(D231,xg!C$2:N$25,12,FALSE),0)</f>
        <v>-0.3</v>
      </c>
      <c r="G231">
        <f>_xlfn.IFNA(VLOOKUP(D231,odds!B$5:C$28,2,FALSE),0)</f>
        <v>20062</v>
      </c>
      <c r="H231">
        <f>_xlfn.IFNA(VLOOKUP(E231,xg!C$2:N$25,12,FALSE),0)</f>
        <v>0</v>
      </c>
      <c r="I231">
        <f>_xlfn.IFNA(VLOOKUP(E231,odds!B$5:C$28,2,FALSE),0)</f>
        <v>0</v>
      </c>
      <c r="J231">
        <v>1</v>
      </c>
      <c r="K231">
        <v>0</v>
      </c>
      <c r="N231">
        <v>1</v>
      </c>
      <c r="O231">
        <v>0</v>
      </c>
      <c r="P231" s="1" t="s">
        <v>300</v>
      </c>
      <c r="Q231" s="1" t="s">
        <v>49</v>
      </c>
      <c r="R231" s="1">
        <v>2024</v>
      </c>
      <c r="S231" s="2">
        <v>45096</v>
      </c>
      <c r="T231" s="1" t="s">
        <v>696</v>
      </c>
      <c r="U231" s="1">
        <v>2</v>
      </c>
      <c r="V231" s="1" t="s">
        <v>378</v>
      </c>
      <c r="W231" s="1" t="s">
        <v>386</v>
      </c>
      <c r="AC231" s="1" t="s">
        <v>50</v>
      </c>
      <c r="AD231" s="1" t="s">
        <v>160</v>
      </c>
      <c r="AE231" s="1" t="s">
        <v>369</v>
      </c>
      <c r="AF231" s="1" t="s">
        <v>161</v>
      </c>
      <c r="AG231">
        <v>7543</v>
      </c>
      <c r="AH231" s="1">
        <v>62308</v>
      </c>
      <c r="AI231" s="1" t="s">
        <v>74</v>
      </c>
      <c r="AJ231" s="1">
        <v>18100</v>
      </c>
      <c r="AK231" s="1">
        <v>48.373844400000003</v>
      </c>
      <c r="AL231" s="1">
        <v>17.591627800000001</v>
      </c>
      <c r="AM231" s="1">
        <v>105</v>
      </c>
      <c r="AN231" s="1">
        <v>68</v>
      </c>
      <c r="AO231" s="1" t="s">
        <v>699</v>
      </c>
      <c r="AP231" s="1" t="s">
        <v>700</v>
      </c>
      <c r="AS231" s="1" t="s">
        <v>701</v>
      </c>
      <c r="AT231" s="1" t="s">
        <v>360</v>
      </c>
      <c r="AU231" s="1" t="s">
        <v>361</v>
      </c>
      <c r="AV231" s="1" t="s">
        <v>361</v>
      </c>
      <c r="AW231" s="1" t="s">
        <v>361</v>
      </c>
      <c r="AX231" s="1" t="s">
        <v>361</v>
      </c>
      <c r="AY231" s="1" t="s">
        <v>361</v>
      </c>
      <c r="AZ231" t="s">
        <v>1130</v>
      </c>
      <c r="BA231">
        <v>0</v>
      </c>
      <c r="BB231">
        <f t="shared" si="3"/>
        <v>1</v>
      </c>
    </row>
    <row r="232" spans="1:54" x14ac:dyDescent="0.35">
      <c r="A232">
        <v>2039648</v>
      </c>
      <c r="B232" t="s">
        <v>226</v>
      </c>
      <c r="C232" t="s">
        <v>120</v>
      </c>
      <c r="D232" t="s">
        <v>300</v>
      </c>
      <c r="E232" t="s">
        <v>119</v>
      </c>
      <c r="F232">
        <f>_xlfn.IFNA(VLOOKUP(D232,xg!C$2:N$25,12,FALSE),0)</f>
        <v>-0.3</v>
      </c>
      <c r="G232">
        <f>_xlfn.IFNA(VLOOKUP(D232,odds!B$5:C$28,2,FALSE),0)</f>
        <v>20062</v>
      </c>
      <c r="H232">
        <f>_xlfn.IFNA(VLOOKUP(E232,xg!C$2:N$25,12,FALSE),0)</f>
        <v>0</v>
      </c>
      <c r="I232">
        <f>_xlfn.IFNA(VLOOKUP(E232,odds!B$5:C$28,2,FALSE),0)</f>
        <v>0</v>
      </c>
      <c r="J232">
        <v>2</v>
      </c>
      <c r="K232">
        <v>1</v>
      </c>
      <c r="N232">
        <v>2</v>
      </c>
      <c r="O232">
        <v>1</v>
      </c>
      <c r="P232" s="1" t="s">
        <v>300</v>
      </c>
      <c r="Q232" s="1" t="s">
        <v>49</v>
      </c>
      <c r="R232" s="1">
        <v>2024</v>
      </c>
      <c r="S232" s="2">
        <v>45377</v>
      </c>
      <c r="T232" s="1" t="s">
        <v>1123</v>
      </c>
      <c r="U232" s="1">
        <v>1</v>
      </c>
      <c r="W232" s="1" t="s">
        <v>399</v>
      </c>
      <c r="AC232" s="1" t="s">
        <v>50</v>
      </c>
      <c r="AD232" s="1" t="s">
        <v>323</v>
      </c>
      <c r="AE232" s="1" t="s">
        <v>324</v>
      </c>
      <c r="AF232" s="1" t="s">
        <v>52</v>
      </c>
      <c r="AG232">
        <v>29310</v>
      </c>
      <c r="AH232" s="1">
        <v>250001179</v>
      </c>
      <c r="AI232" s="1" t="s">
        <v>93</v>
      </c>
      <c r="AJ232" s="1">
        <v>41837</v>
      </c>
      <c r="AK232" s="1">
        <v>51.143056000000001</v>
      </c>
      <c r="AL232" s="1">
        <v>16.942222000000001</v>
      </c>
      <c r="AM232" s="1">
        <v>105</v>
      </c>
      <c r="AN232" s="1">
        <v>68</v>
      </c>
      <c r="AO232" s="1" t="s">
        <v>1124</v>
      </c>
      <c r="AS232" s="1" t="s">
        <v>1125</v>
      </c>
      <c r="AT232" s="1" t="s">
        <v>237</v>
      </c>
      <c r="AU232" s="1" t="s">
        <v>783</v>
      </c>
      <c r="AV232" s="1" t="s">
        <v>312</v>
      </c>
      <c r="AW232" s="1" t="s">
        <v>784</v>
      </c>
      <c r="AX232" s="1" t="s">
        <v>784</v>
      </c>
      <c r="AY232" s="1" t="s">
        <v>783</v>
      </c>
      <c r="AZ232" t="s">
        <v>1130</v>
      </c>
      <c r="BA232">
        <v>0</v>
      </c>
      <c r="BB232">
        <f t="shared" si="3"/>
        <v>1</v>
      </c>
    </row>
    <row r="233" spans="1:54" x14ac:dyDescent="0.35">
      <c r="A233">
        <v>2036386</v>
      </c>
      <c r="B233" t="s">
        <v>226</v>
      </c>
      <c r="C233" t="s">
        <v>124</v>
      </c>
      <c r="D233" t="s">
        <v>300</v>
      </c>
      <c r="E233" t="s">
        <v>123</v>
      </c>
      <c r="F233">
        <f>_xlfn.IFNA(VLOOKUP(D233,xg!C$2:N$25,12,FALSE),0)</f>
        <v>-0.3</v>
      </c>
      <c r="G233">
        <f>_xlfn.IFNA(VLOOKUP(D233,odds!B$5:C$28,2,FALSE),0)</f>
        <v>20062</v>
      </c>
      <c r="H233">
        <f>_xlfn.IFNA(VLOOKUP(E233,xg!C$2:N$25,12,FALSE),0)</f>
        <v>0.3</v>
      </c>
      <c r="I233">
        <f>_xlfn.IFNA(VLOOKUP(E233,odds!B$5:C$28,2,FALSE),0)</f>
        <v>451</v>
      </c>
      <c r="J233">
        <v>1</v>
      </c>
      <c r="K233">
        <v>1</v>
      </c>
      <c r="N233">
        <v>1</v>
      </c>
      <c r="O233">
        <v>1</v>
      </c>
      <c r="Q233" s="1" t="s">
        <v>67</v>
      </c>
      <c r="R233" s="1">
        <v>2024</v>
      </c>
      <c r="S233" s="2">
        <v>45178</v>
      </c>
      <c r="T233" s="1" t="s">
        <v>780</v>
      </c>
      <c r="U233" s="1">
        <v>2</v>
      </c>
      <c r="V233" s="1" t="s">
        <v>378</v>
      </c>
      <c r="W233" s="1" t="s">
        <v>387</v>
      </c>
      <c r="AC233" s="1" t="s">
        <v>50</v>
      </c>
      <c r="AD233" s="1" t="s">
        <v>160</v>
      </c>
      <c r="AE233" s="1" t="s">
        <v>369</v>
      </c>
      <c r="AF233" s="1" t="s">
        <v>161</v>
      </c>
      <c r="AG233">
        <v>39000</v>
      </c>
      <c r="AH233" s="1">
        <v>250001179</v>
      </c>
      <c r="AI233" s="1" t="s">
        <v>93</v>
      </c>
      <c r="AJ233" s="1">
        <v>41837</v>
      </c>
      <c r="AK233" s="1">
        <v>51.143056000000001</v>
      </c>
      <c r="AL233" s="1">
        <v>16.942222000000001</v>
      </c>
      <c r="AM233" s="1">
        <v>105</v>
      </c>
      <c r="AN233" s="1">
        <v>68</v>
      </c>
      <c r="AO233" s="1" t="s">
        <v>781</v>
      </c>
      <c r="AS233" s="1" t="s">
        <v>782</v>
      </c>
      <c r="AT233" s="1" t="s">
        <v>237</v>
      </c>
      <c r="AU233" s="1" t="s">
        <v>783</v>
      </c>
      <c r="AV233" s="1" t="s">
        <v>312</v>
      </c>
      <c r="AW233" s="1" t="s">
        <v>784</v>
      </c>
      <c r="AX233" s="1" t="s">
        <v>784</v>
      </c>
      <c r="AY233" s="1" t="s">
        <v>783</v>
      </c>
      <c r="AZ233" t="s">
        <v>1130</v>
      </c>
      <c r="BA233">
        <v>0</v>
      </c>
      <c r="BB233">
        <f t="shared" si="3"/>
        <v>0</v>
      </c>
    </row>
    <row r="234" spans="1:54" x14ac:dyDescent="0.35">
      <c r="A234">
        <v>2036501</v>
      </c>
      <c r="B234" t="s">
        <v>226</v>
      </c>
      <c r="C234" t="s">
        <v>140</v>
      </c>
      <c r="D234" t="s">
        <v>300</v>
      </c>
      <c r="E234" t="s">
        <v>139</v>
      </c>
      <c r="F234">
        <f>_xlfn.IFNA(VLOOKUP(D234,xg!C$2:N$25,12,FALSE),0)</f>
        <v>-0.3</v>
      </c>
      <c r="G234">
        <f>_xlfn.IFNA(VLOOKUP(D234,odds!B$5:C$28,2,FALSE),0)</f>
        <v>20062</v>
      </c>
      <c r="H234">
        <f>_xlfn.IFNA(VLOOKUP(E234,xg!C$2:N$25,12,FALSE),0)</f>
        <v>1</v>
      </c>
      <c r="I234">
        <f>_xlfn.IFNA(VLOOKUP(E234,odds!B$5:C$28,2,FALSE),0)</f>
        <v>1971</v>
      </c>
      <c r="J234">
        <v>0</v>
      </c>
      <c r="K234">
        <v>0</v>
      </c>
      <c r="N234">
        <v>0</v>
      </c>
      <c r="O234">
        <v>0</v>
      </c>
      <c r="Q234" s="1" t="s">
        <v>67</v>
      </c>
      <c r="R234" s="1">
        <v>2024</v>
      </c>
      <c r="S234" s="2">
        <v>45250</v>
      </c>
      <c r="T234" s="1" t="s">
        <v>1071</v>
      </c>
      <c r="U234" s="1">
        <v>1</v>
      </c>
      <c r="V234" s="1" t="s">
        <v>378</v>
      </c>
      <c r="W234" s="1" t="s">
        <v>396</v>
      </c>
      <c r="AC234" s="1" t="s">
        <v>50</v>
      </c>
      <c r="AD234" s="1" t="s">
        <v>160</v>
      </c>
      <c r="AE234" s="1" t="s">
        <v>369</v>
      </c>
      <c r="AF234" s="1" t="s">
        <v>161</v>
      </c>
      <c r="AG234">
        <v>26403</v>
      </c>
      <c r="AH234" s="1">
        <v>63465</v>
      </c>
      <c r="AI234" s="1" t="s">
        <v>88</v>
      </c>
      <c r="AJ234" s="1">
        <v>30210</v>
      </c>
      <c r="AK234" s="1">
        <v>51.038233300000002</v>
      </c>
      <c r="AL234" s="1">
        <v>7.0022361000000002</v>
      </c>
      <c r="AM234" s="1">
        <v>105</v>
      </c>
      <c r="AN234" s="1">
        <v>68</v>
      </c>
      <c r="AS234" s="1" t="s">
        <v>1072</v>
      </c>
      <c r="AT234" s="1" t="s">
        <v>277</v>
      </c>
      <c r="AU234" s="1" t="s">
        <v>278</v>
      </c>
      <c r="AV234" s="1" t="s">
        <v>278</v>
      </c>
      <c r="AW234" s="1" t="s">
        <v>278</v>
      </c>
      <c r="AX234" s="1" t="s">
        <v>278</v>
      </c>
      <c r="AY234" s="1" t="s">
        <v>278</v>
      </c>
      <c r="AZ234" t="s">
        <v>1130</v>
      </c>
      <c r="BA234">
        <v>0</v>
      </c>
      <c r="BB234">
        <f t="shared" si="3"/>
        <v>0</v>
      </c>
    </row>
    <row r="235" spans="1:54" x14ac:dyDescent="0.35">
      <c r="A235">
        <v>2039646</v>
      </c>
      <c r="B235" t="s">
        <v>130</v>
      </c>
      <c r="C235" t="s">
        <v>163</v>
      </c>
      <c r="D235" t="s">
        <v>129</v>
      </c>
      <c r="E235" t="s">
        <v>162</v>
      </c>
      <c r="F235">
        <f>_xlfn.IFNA(VLOOKUP(D235,xg!C$2:N$25,12,FALSE),0)</f>
        <v>0</v>
      </c>
      <c r="G235">
        <f>_xlfn.IFNA(VLOOKUP(D235,odds!B$5:C$28,2,FALSE),0)</f>
        <v>0</v>
      </c>
      <c r="H235">
        <f>_xlfn.IFNA(VLOOKUP(E235,xg!C$2:N$25,12,FALSE),0)</f>
        <v>0</v>
      </c>
      <c r="I235">
        <f>_xlfn.IFNA(VLOOKUP(E235,odds!B$5:C$28,2,FALSE),0)</f>
        <v>0</v>
      </c>
      <c r="J235">
        <v>4</v>
      </c>
      <c r="K235">
        <v>1</v>
      </c>
      <c r="N235">
        <v>4</v>
      </c>
      <c r="O235">
        <v>1</v>
      </c>
      <c r="P235" s="1" t="s">
        <v>129</v>
      </c>
      <c r="Q235" s="1" t="s">
        <v>49</v>
      </c>
      <c r="R235" s="1">
        <v>2024</v>
      </c>
      <c r="S235" s="2">
        <v>45372</v>
      </c>
      <c r="T235" s="1" t="s">
        <v>1101</v>
      </c>
      <c r="U235" s="1">
        <v>0</v>
      </c>
      <c r="W235" s="1" t="s">
        <v>398</v>
      </c>
      <c r="AC235" s="1" t="s">
        <v>50</v>
      </c>
      <c r="AD235" s="1" t="s">
        <v>323</v>
      </c>
      <c r="AE235" s="1" t="s">
        <v>324</v>
      </c>
      <c r="AF235" s="1" t="s">
        <v>52</v>
      </c>
      <c r="AG235">
        <v>32162</v>
      </c>
      <c r="AH235" s="1">
        <v>250001108</v>
      </c>
      <c r="AI235" s="1" t="s">
        <v>130</v>
      </c>
      <c r="AJ235" s="1">
        <v>33322</v>
      </c>
      <c r="AK235" s="1">
        <v>51.474536999999998</v>
      </c>
      <c r="AL235" s="1">
        <v>-3.2008179999999999</v>
      </c>
      <c r="AM235" s="1">
        <v>105</v>
      </c>
      <c r="AN235" s="1">
        <v>68</v>
      </c>
      <c r="AO235" s="1" t="s">
        <v>1107</v>
      </c>
      <c r="AS235" s="1" t="s">
        <v>1108</v>
      </c>
      <c r="AT235" s="1" t="s">
        <v>148</v>
      </c>
      <c r="AU235" s="1" t="s">
        <v>419</v>
      </c>
      <c r="AV235" s="1" t="s">
        <v>419</v>
      </c>
      <c r="AW235" s="1" t="s">
        <v>419</v>
      </c>
      <c r="AX235" s="1" t="s">
        <v>419</v>
      </c>
      <c r="AY235" s="1" t="s">
        <v>419</v>
      </c>
      <c r="AZ235" t="s">
        <v>1130</v>
      </c>
      <c r="BA235">
        <v>0</v>
      </c>
      <c r="BB235">
        <f t="shared" si="3"/>
        <v>3</v>
      </c>
    </row>
    <row r="236" spans="1:54" x14ac:dyDescent="0.35">
      <c r="A236">
        <v>2036320</v>
      </c>
      <c r="B236" t="s">
        <v>130</v>
      </c>
      <c r="C236" t="s">
        <v>296</v>
      </c>
      <c r="D236" t="s">
        <v>129</v>
      </c>
      <c r="E236" t="s">
        <v>295</v>
      </c>
      <c r="F236">
        <f>_xlfn.IFNA(VLOOKUP(D236,xg!C$2:N$25,12,FALSE),0)</f>
        <v>0</v>
      </c>
      <c r="G236">
        <f>_xlfn.IFNA(VLOOKUP(D236,odds!B$5:C$28,2,FALSE),0)</f>
        <v>0</v>
      </c>
      <c r="H236">
        <f>_xlfn.IFNA(VLOOKUP(E236,xg!C$2:N$25,12,FALSE),0)</f>
        <v>0</v>
      </c>
      <c r="I236">
        <f>_xlfn.IFNA(VLOOKUP(E236,odds!B$5:C$28,2,FALSE),0)</f>
        <v>0</v>
      </c>
      <c r="J236">
        <v>1</v>
      </c>
      <c r="K236">
        <v>0</v>
      </c>
      <c r="N236">
        <v>1</v>
      </c>
      <c r="O236">
        <v>0</v>
      </c>
      <c r="P236" s="1" t="s">
        <v>129</v>
      </c>
      <c r="Q236" s="1" t="s">
        <v>49</v>
      </c>
      <c r="R236" s="1">
        <v>2024</v>
      </c>
      <c r="S236" s="2">
        <v>45013</v>
      </c>
      <c r="T236" s="1" t="s">
        <v>598</v>
      </c>
      <c r="U236" s="1">
        <v>1</v>
      </c>
      <c r="V236" s="1" t="s">
        <v>376</v>
      </c>
      <c r="W236" s="1" t="s">
        <v>374</v>
      </c>
      <c r="AC236" s="1" t="s">
        <v>50</v>
      </c>
      <c r="AD236" s="1" t="s">
        <v>160</v>
      </c>
      <c r="AE236" s="1" t="s">
        <v>369</v>
      </c>
      <c r="AF236" s="1" t="s">
        <v>161</v>
      </c>
      <c r="AG236">
        <v>32806</v>
      </c>
      <c r="AH236" s="1">
        <v>250001108</v>
      </c>
      <c r="AI236" s="1" t="s">
        <v>130</v>
      </c>
      <c r="AJ236" s="1">
        <v>33322</v>
      </c>
      <c r="AK236" s="1">
        <v>51.474536999999998</v>
      </c>
      <c r="AL236" s="1">
        <v>-3.2008179999999999</v>
      </c>
      <c r="AM236" s="1">
        <v>105</v>
      </c>
      <c r="AN236" s="1">
        <v>68</v>
      </c>
      <c r="AO236" s="1" t="s">
        <v>615</v>
      </c>
      <c r="AS236" s="1" t="s">
        <v>616</v>
      </c>
      <c r="AT236" s="1" t="s">
        <v>148</v>
      </c>
      <c r="AU236" s="1" t="s">
        <v>419</v>
      </c>
      <c r="AV236" s="1" t="s">
        <v>419</v>
      </c>
      <c r="AW236" s="1" t="s">
        <v>419</v>
      </c>
      <c r="AX236" s="1" t="s">
        <v>419</v>
      </c>
      <c r="AY236" s="1" t="s">
        <v>419</v>
      </c>
      <c r="AZ236" t="s">
        <v>1130</v>
      </c>
      <c r="BA236">
        <v>0</v>
      </c>
      <c r="BB236">
        <f t="shared" si="3"/>
        <v>1</v>
      </c>
    </row>
    <row r="237" spans="1:54" x14ac:dyDescent="0.35">
      <c r="A237">
        <v>2036458</v>
      </c>
      <c r="B237" t="s">
        <v>130</v>
      </c>
      <c r="C237" t="s">
        <v>201</v>
      </c>
      <c r="D237" t="s">
        <v>129</v>
      </c>
      <c r="E237" t="s">
        <v>282</v>
      </c>
      <c r="F237">
        <f>_xlfn.IFNA(VLOOKUP(D237,xg!C$2:N$25,12,FALSE),0)</f>
        <v>0</v>
      </c>
      <c r="G237">
        <f>_xlfn.IFNA(VLOOKUP(D237,odds!B$5:C$28,2,FALSE),0)</f>
        <v>0</v>
      </c>
      <c r="H237">
        <f>_xlfn.IFNA(VLOOKUP(E237,xg!C$2:N$25,12,FALSE),0)</f>
        <v>1.3</v>
      </c>
      <c r="I237">
        <f>_xlfn.IFNA(VLOOKUP(E237,odds!B$5:C$28,2,FALSE),0)</f>
        <v>9340</v>
      </c>
      <c r="J237">
        <v>2</v>
      </c>
      <c r="K237">
        <v>1</v>
      </c>
      <c r="N237">
        <v>2</v>
      </c>
      <c r="O237">
        <v>1</v>
      </c>
      <c r="P237" s="1" t="s">
        <v>129</v>
      </c>
      <c r="Q237" s="1" t="s">
        <v>49</v>
      </c>
      <c r="R237" s="1">
        <v>2024</v>
      </c>
      <c r="S237" s="2">
        <v>45214</v>
      </c>
      <c r="T237" s="1" t="s">
        <v>910</v>
      </c>
      <c r="U237" s="1">
        <v>1</v>
      </c>
      <c r="V237" s="1" t="s">
        <v>376</v>
      </c>
      <c r="W237" s="1" t="s">
        <v>390</v>
      </c>
      <c r="AC237" s="1" t="s">
        <v>50</v>
      </c>
      <c r="AD237" s="1" t="s">
        <v>160</v>
      </c>
      <c r="AE237" s="1" t="s">
        <v>369</v>
      </c>
      <c r="AF237" s="1" t="s">
        <v>161</v>
      </c>
      <c r="AG237">
        <v>31240</v>
      </c>
      <c r="AH237" s="1">
        <v>250001108</v>
      </c>
      <c r="AI237" s="1" t="s">
        <v>130</v>
      </c>
      <c r="AJ237" s="1">
        <v>33322</v>
      </c>
      <c r="AK237" s="1">
        <v>51.474536999999998</v>
      </c>
      <c r="AL237" s="1">
        <v>-3.2008179999999999</v>
      </c>
      <c r="AM237" s="1">
        <v>105</v>
      </c>
      <c r="AN237" s="1">
        <v>68</v>
      </c>
      <c r="AO237" s="1" t="s">
        <v>916</v>
      </c>
      <c r="AS237" s="1" t="s">
        <v>917</v>
      </c>
      <c r="AT237" s="1" t="s">
        <v>148</v>
      </c>
      <c r="AU237" s="1" t="s">
        <v>419</v>
      </c>
      <c r="AV237" s="1" t="s">
        <v>419</v>
      </c>
      <c r="AW237" s="1" t="s">
        <v>419</v>
      </c>
      <c r="AX237" s="1" t="s">
        <v>419</v>
      </c>
      <c r="AY237" s="1" t="s">
        <v>419</v>
      </c>
      <c r="AZ237" t="s">
        <v>1130</v>
      </c>
      <c r="BA237">
        <v>0</v>
      </c>
      <c r="BB237">
        <f t="shared" si="3"/>
        <v>1</v>
      </c>
    </row>
    <row r="238" spans="1:54" x14ac:dyDescent="0.35">
      <c r="A238">
        <v>2036504</v>
      </c>
      <c r="B238" t="s">
        <v>130</v>
      </c>
      <c r="C238" t="s">
        <v>65</v>
      </c>
      <c r="D238" t="s">
        <v>129</v>
      </c>
      <c r="E238" t="s">
        <v>2117</v>
      </c>
      <c r="F238">
        <f>_xlfn.IFNA(VLOOKUP(D238,xg!C$2:N$25,12,FALSE),0)</f>
        <v>0</v>
      </c>
      <c r="G238">
        <f>_xlfn.IFNA(VLOOKUP(D238,odds!B$5:C$28,2,FALSE),0)</f>
        <v>0</v>
      </c>
      <c r="H238">
        <f>_xlfn.IFNA(VLOOKUP(E238,xg!C$2:N$25,12,FALSE),0)</f>
        <v>1.7</v>
      </c>
      <c r="I238">
        <f>_xlfn.IFNA(VLOOKUP(E238,odds!B$5:C$28,2,FALSE),0)</f>
        <v>5515</v>
      </c>
      <c r="J238">
        <v>1</v>
      </c>
      <c r="K238">
        <v>1</v>
      </c>
      <c r="N238">
        <v>1</v>
      </c>
      <c r="O238">
        <v>1</v>
      </c>
      <c r="Q238" s="1" t="s">
        <v>67</v>
      </c>
      <c r="R238" s="1">
        <v>2024</v>
      </c>
      <c r="S238" s="2">
        <v>45251</v>
      </c>
      <c r="T238" s="1" t="s">
        <v>1086</v>
      </c>
      <c r="U238" s="1">
        <v>0</v>
      </c>
      <c r="V238" s="1" t="s">
        <v>376</v>
      </c>
      <c r="W238" s="1" t="s">
        <v>396</v>
      </c>
      <c r="AC238" s="1" t="s">
        <v>50</v>
      </c>
      <c r="AD238" s="1" t="s">
        <v>160</v>
      </c>
      <c r="AE238" s="1" t="s">
        <v>369</v>
      </c>
      <c r="AF238" s="1" t="s">
        <v>161</v>
      </c>
      <c r="AG238">
        <v>32291</v>
      </c>
      <c r="AH238" s="1">
        <v>250001108</v>
      </c>
      <c r="AI238" s="1" t="s">
        <v>130</v>
      </c>
      <c r="AJ238" s="1">
        <v>33322</v>
      </c>
      <c r="AK238" s="1">
        <v>51.474536999999998</v>
      </c>
      <c r="AL238" s="1">
        <v>-3.2008179999999999</v>
      </c>
      <c r="AM238" s="1">
        <v>105</v>
      </c>
      <c r="AN238" s="1">
        <v>68</v>
      </c>
      <c r="AO238" s="1" t="s">
        <v>1095</v>
      </c>
      <c r="AS238" s="1" t="s">
        <v>1096</v>
      </c>
      <c r="AT238" s="1" t="s">
        <v>148</v>
      </c>
      <c r="AU238" s="1" t="s">
        <v>419</v>
      </c>
      <c r="AV238" s="1" t="s">
        <v>419</v>
      </c>
      <c r="AW238" s="1" t="s">
        <v>419</v>
      </c>
      <c r="AX238" s="1" t="s">
        <v>419</v>
      </c>
      <c r="AY238" s="1" t="s">
        <v>419</v>
      </c>
      <c r="AZ238" t="s">
        <v>1130</v>
      </c>
      <c r="BA238">
        <v>0</v>
      </c>
      <c r="BB238">
        <f t="shared" si="3"/>
        <v>0</v>
      </c>
    </row>
    <row r="239" spans="1:54" x14ac:dyDescent="0.35">
      <c r="A239">
        <v>2039649</v>
      </c>
      <c r="B239" t="s">
        <v>130</v>
      </c>
      <c r="C239" t="s">
        <v>93</v>
      </c>
      <c r="D239" t="s">
        <v>129</v>
      </c>
      <c r="E239" t="s">
        <v>91</v>
      </c>
      <c r="F239">
        <f>_xlfn.IFNA(VLOOKUP(D239,xg!C$2:N$25,12,FALSE),0)</f>
        <v>0</v>
      </c>
      <c r="G239">
        <f>_xlfn.IFNA(VLOOKUP(D239,odds!B$5:C$28,2,FALSE),0)</f>
        <v>0</v>
      </c>
      <c r="H239">
        <f>_xlfn.IFNA(VLOOKUP(E239,xg!C$2:N$25,12,FALSE),0)</f>
        <v>-0.1</v>
      </c>
      <c r="I239">
        <f>_xlfn.IFNA(VLOOKUP(E239,odds!B$5:C$28,2,FALSE),0)</f>
        <v>17538</v>
      </c>
      <c r="J239">
        <v>0</v>
      </c>
      <c r="K239">
        <v>0</v>
      </c>
      <c r="L239">
        <v>4</v>
      </c>
      <c r="M239">
        <v>5</v>
      </c>
      <c r="N239">
        <v>0</v>
      </c>
      <c r="O239">
        <v>0</v>
      </c>
      <c r="P239" s="1" t="s">
        <v>91</v>
      </c>
      <c r="Q239" s="1" t="s">
        <v>492</v>
      </c>
      <c r="R239" s="1">
        <v>2024</v>
      </c>
      <c r="S239" s="2">
        <v>45377</v>
      </c>
      <c r="T239" s="1" t="s">
        <v>1123</v>
      </c>
      <c r="U239" s="1">
        <v>0</v>
      </c>
      <c r="W239" s="1" t="s">
        <v>399</v>
      </c>
      <c r="AC239" s="1" t="s">
        <v>50</v>
      </c>
      <c r="AD239" s="1" t="s">
        <v>323</v>
      </c>
      <c r="AE239" s="1" t="s">
        <v>324</v>
      </c>
      <c r="AF239" s="1" t="s">
        <v>52</v>
      </c>
      <c r="AG239">
        <v>31876</v>
      </c>
      <c r="AH239" s="1">
        <v>250001108</v>
      </c>
      <c r="AI239" s="1" t="s">
        <v>130</v>
      </c>
      <c r="AJ239" s="1">
        <v>33322</v>
      </c>
      <c r="AK239" s="1">
        <v>51.474536999999998</v>
      </c>
      <c r="AL239" s="1">
        <v>-3.2008179999999999</v>
      </c>
      <c r="AM239" s="1">
        <v>105</v>
      </c>
      <c r="AN239" s="1">
        <v>68</v>
      </c>
      <c r="AQ239" s="1" t="s">
        <v>1126</v>
      </c>
      <c r="AR239" s="1" t="s">
        <v>1127</v>
      </c>
      <c r="AS239" s="1" t="s">
        <v>1128</v>
      </c>
      <c r="AT239" s="1" t="s">
        <v>148</v>
      </c>
      <c r="AU239" s="1" t="s">
        <v>419</v>
      </c>
      <c r="AV239" s="1" t="s">
        <v>419</v>
      </c>
      <c r="AW239" s="1" t="s">
        <v>419</v>
      </c>
      <c r="AX239" s="1" t="s">
        <v>419</v>
      </c>
      <c r="AY239" s="1" t="s">
        <v>419</v>
      </c>
      <c r="AZ239" t="s">
        <v>1130</v>
      </c>
      <c r="BA239">
        <v>0</v>
      </c>
      <c r="BB239">
        <f t="shared" si="3"/>
        <v>0</v>
      </c>
    </row>
    <row r="240" spans="1:54" x14ac:dyDescent="0.35">
      <c r="A240">
        <v>2036342</v>
      </c>
      <c r="B240" t="s">
        <v>130</v>
      </c>
      <c r="C240" t="s">
        <v>235</v>
      </c>
      <c r="D240" t="s">
        <v>129</v>
      </c>
      <c r="E240" t="s">
        <v>292</v>
      </c>
      <c r="F240">
        <f>_xlfn.IFNA(VLOOKUP(D240,xg!C$2:N$25,12,FALSE),0)</f>
        <v>0</v>
      </c>
      <c r="G240">
        <f>_xlfn.IFNA(VLOOKUP(D240,odds!B$5:C$28,2,FALSE),0)</f>
        <v>0</v>
      </c>
      <c r="H240">
        <f>_xlfn.IFNA(VLOOKUP(E240,xg!C$2:N$25,12,FALSE),0)</f>
        <v>0</v>
      </c>
      <c r="I240">
        <f>_xlfn.IFNA(VLOOKUP(E240,odds!B$5:C$28,2,FALSE),0)</f>
        <v>0</v>
      </c>
      <c r="J240">
        <v>2</v>
      </c>
      <c r="K240">
        <v>4</v>
      </c>
      <c r="N240">
        <v>2</v>
      </c>
      <c r="O240">
        <v>4</v>
      </c>
      <c r="P240" s="1" t="s">
        <v>292</v>
      </c>
      <c r="Q240" s="1" t="s">
        <v>49</v>
      </c>
      <c r="R240" s="1">
        <v>2024</v>
      </c>
      <c r="S240" s="2">
        <v>45093</v>
      </c>
      <c r="T240" s="1" t="s">
        <v>621</v>
      </c>
      <c r="U240" s="1">
        <v>1</v>
      </c>
      <c r="V240" s="1" t="s">
        <v>376</v>
      </c>
      <c r="W240" s="1" t="s">
        <v>381</v>
      </c>
      <c r="AC240" s="1" t="s">
        <v>50</v>
      </c>
      <c r="AD240" s="1" t="s">
        <v>160</v>
      </c>
      <c r="AE240" s="1" t="s">
        <v>369</v>
      </c>
      <c r="AF240" s="1" t="s">
        <v>161</v>
      </c>
      <c r="AG240">
        <v>32774</v>
      </c>
      <c r="AH240" s="1">
        <v>250001108</v>
      </c>
      <c r="AI240" s="1" t="s">
        <v>130</v>
      </c>
      <c r="AJ240" s="1">
        <v>33322</v>
      </c>
      <c r="AK240" s="1">
        <v>51.474536999999998</v>
      </c>
      <c r="AL240" s="1">
        <v>-3.2008179999999999</v>
      </c>
      <c r="AM240" s="1">
        <v>105</v>
      </c>
      <c r="AN240" s="1">
        <v>68</v>
      </c>
      <c r="AO240" s="1" t="s">
        <v>636</v>
      </c>
      <c r="AR240" s="1" t="s">
        <v>637</v>
      </c>
      <c r="AS240" s="1" t="s">
        <v>638</v>
      </c>
      <c r="AT240" s="1" t="s">
        <v>148</v>
      </c>
      <c r="AU240" s="1" t="s">
        <v>419</v>
      </c>
      <c r="AV240" s="1" t="s">
        <v>419</v>
      </c>
      <c r="AW240" s="1" t="s">
        <v>419</v>
      </c>
      <c r="AX240" s="1" t="s">
        <v>419</v>
      </c>
      <c r="AY240" s="1" t="s">
        <v>419</v>
      </c>
      <c r="AZ240" t="s">
        <v>1130</v>
      </c>
      <c r="BA240">
        <v>0</v>
      </c>
      <c r="BB240">
        <f t="shared" si="3"/>
        <v>-2</v>
      </c>
    </row>
    <row r="241" spans="1:53" x14ac:dyDescent="0.35">
      <c r="A241">
        <v>2040212</v>
      </c>
      <c r="B241" t="s">
        <v>87</v>
      </c>
      <c r="C241" t="s">
        <v>71</v>
      </c>
      <c r="D241" t="s">
        <v>86</v>
      </c>
      <c r="E241" t="s">
        <v>70</v>
      </c>
      <c r="F241">
        <f>_xlfn.IFNA(VLOOKUP(D241,xg!C$2:N$25,12,FALSE),0)</f>
        <v>1.4</v>
      </c>
      <c r="G241">
        <f>_xlfn.IFNA(VLOOKUP(D241,odds!B$5:C$28,2,FALSE),0)</f>
        <v>601</v>
      </c>
      <c r="H241">
        <f>_xlfn.IFNA(VLOOKUP(E241,xg!C$2:N$25,12,FALSE),0)</f>
        <v>0</v>
      </c>
      <c r="I241">
        <f>_xlfn.IFNA(VLOOKUP(E241,odds!B$5:C$28,2,FALSE),0)</f>
        <v>0</v>
      </c>
      <c r="J241">
        <v>3</v>
      </c>
      <c r="K241">
        <v>0</v>
      </c>
      <c r="N241">
        <v>3</v>
      </c>
      <c r="O241">
        <v>0</v>
      </c>
      <c r="P241" s="1" t="s">
        <v>86</v>
      </c>
      <c r="Q241" s="1" t="s">
        <v>49</v>
      </c>
      <c r="R241" s="1">
        <v>2024</v>
      </c>
      <c r="S241" s="2">
        <v>45454</v>
      </c>
      <c r="T241" s="1" t="s">
        <v>1131</v>
      </c>
      <c r="U241" s="1">
        <v>1</v>
      </c>
      <c r="V241" s="1" t="s">
        <v>372</v>
      </c>
      <c r="W241" s="1" t="s">
        <v>381</v>
      </c>
      <c r="AC241" s="1" t="s">
        <v>50</v>
      </c>
      <c r="AD241" s="1" t="s">
        <v>160</v>
      </c>
      <c r="AE241" s="1" t="s">
        <v>1132</v>
      </c>
      <c r="AF241" s="1" t="s">
        <v>161</v>
      </c>
      <c r="AG241">
        <v>27024</v>
      </c>
      <c r="AH241" s="1">
        <v>85535</v>
      </c>
      <c r="AI241" s="1" t="s">
        <v>87</v>
      </c>
      <c r="AJ241" s="1">
        <v>31040</v>
      </c>
      <c r="AK241" s="1">
        <v>40.647838900000004</v>
      </c>
      <c r="AL241" s="1">
        <v>-8.5938999999999997</v>
      </c>
      <c r="AM241" s="1">
        <v>105</v>
      </c>
      <c r="AN241" s="1">
        <v>68</v>
      </c>
      <c r="AO241" s="1" t="s">
        <v>1133</v>
      </c>
      <c r="AS241" s="1" t="s">
        <v>1134</v>
      </c>
      <c r="AT241" s="1" t="s">
        <v>436</v>
      </c>
      <c r="AU241" s="1" t="s">
        <v>437</v>
      </c>
      <c r="AV241" s="1" t="s">
        <v>437</v>
      </c>
      <c r="AW241" s="1" t="s">
        <v>437</v>
      </c>
      <c r="AX241" s="1" t="s">
        <v>437</v>
      </c>
      <c r="AY241" s="1" t="s">
        <v>437</v>
      </c>
      <c r="AZ241" t="s">
        <v>1676</v>
      </c>
      <c r="BA241">
        <v>1</v>
      </c>
    </row>
    <row r="242" spans="1:53" x14ac:dyDescent="0.35">
      <c r="A242">
        <v>2040794</v>
      </c>
      <c r="B242" t="s">
        <v>126</v>
      </c>
      <c r="C242" t="s">
        <v>327</v>
      </c>
      <c r="D242" t="s">
        <v>125</v>
      </c>
      <c r="E242" t="s">
        <v>326</v>
      </c>
      <c r="F242">
        <f>_xlfn.IFNA(VLOOKUP(D242,xg!C$2:N$25,12,FALSE),0)</f>
        <v>0</v>
      </c>
      <c r="G242">
        <f>_xlfn.IFNA(VLOOKUP(D242,odds!B$5:C$28,2,FALSE),0)</f>
        <v>0</v>
      </c>
      <c r="H242">
        <f>_xlfn.IFNA(VLOOKUP(E242,xg!C$2:N$25,12,FALSE),0)</f>
        <v>0</v>
      </c>
      <c r="I242">
        <f>_xlfn.IFNA(VLOOKUP(E242,odds!B$5:C$28,2,FALSE),0)</f>
        <v>0</v>
      </c>
      <c r="J242">
        <v>2</v>
      </c>
      <c r="K242">
        <v>0</v>
      </c>
      <c r="N242">
        <v>2</v>
      </c>
      <c r="O242">
        <v>0</v>
      </c>
      <c r="P242" s="1" t="s">
        <v>125</v>
      </c>
      <c r="Q242" s="1" t="s">
        <v>49</v>
      </c>
      <c r="R242" s="1">
        <v>2024</v>
      </c>
      <c r="S242" s="2">
        <v>45454</v>
      </c>
      <c r="T242" s="1" t="s">
        <v>1131</v>
      </c>
      <c r="U242" s="1">
        <v>2</v>
      </c>
      <c r="V242" s="1" t="s">
        <v>372</v>
      </c>
      <c r="W242" s="1" t="s">
        <v>381</v>
      </c>
      <c r="AC242" s="1" t="s">
        <v>50</v>
      </c>
      <c r="AD242" s="1" t="s">
        <v>160</v>
      </c>
      <c r="AE242" s="1" t="s">
        <v>1132</v>
      </c>
      <c r="AF242" s="1" t="s">
        <v>161</v>
      </c>
      <c r="AH242" s="1">
        <v>80311</v>
      </c>
      <c r="AI242" s="1" t="s">
        <v>94</v>
      </c>
      <c r="AJ242" s="1">
        <v>32000</v>
      </c>
      <c r="AK242" s="1">
        <v>38.050919399999998</v>
      </c>
      <c r="AL242" s="1">
        <v>-1.2252917000000001</v>
      </c>
      <c r="AM242" s="1">
        <v>102</v>
      </c>
      <c r="AN242" s="1">
        <v>70</v>
      </c>
      <c r="AO242" s="1" t="s">
        <v>1135</v>
      </c>
      <c r="AS242" s="1" t="s">
        <v>1136</v>
      </c>
      <c r="AT242" s="1" t="s">
        <v>1137</v>
      </c>
      <c r="AU242" s="1" t="s">
        <v>1138</v>
      </c>
      <c r="AV242" s="1" t="s">
        <v>1139</v>
      </c>
      <c r="AW242" s="1" t="s">
        <v>1140</v>
      </c>
      <c r="AX242" s="1" t="s">
        <v>1140</v>
      </c>
      <c r="AY242" s="1" t="s">
        <v>1138</v>
      </c>
      <c r="AZ242" t="s">
        <v>1676</v>
      </c>
      <c r="BA242">
        <v>0</v>
      </c>
    </row>
    <row r="243" spans="1:53" x14ac:dyDescent="0.35">
      <c r="A243">
        <v>2040211</v>
      </c>
      <c r="B243" t="s">
        <v>265</v>
      </c>
      <c r="C243" t="s">
        <v>176</v>
      </c>
      <c r="D243" t="s">
        <v>264</v>
      </c>
      <c r="E243" t="s">
        <v>175</v>
      </c>
      <c r="F243">
        <f>_xlfn.IFNA(VLOOKUP(D243,xg!C$2:N$25,12,FALSE),0)</f>
        <v>0</v>
      </c>
      <c r="G243">
        <f>_xlfn.IFNA(VLOOKUP(D243,odds!B$5:C$28,2,FALSE),0)</f>
        <v>0</v>
      </c>
      <c r="H243">
        <f>_xlfn.IFNA(VLOOKUP(E243,xg!C$2:N$25,12,FALSE),0)</f>
        <v>0</v>
      </c>
      <c r="I243">
        <f>_xlfn.IFNA(VLOOKUP(E243,odds!B$5:C$28,2,FALSE),0)</f>
        <v>0</v>
      </c>
      <c r="J243">
        <v>1</v>
      </c>
      <c r="K243">
        <v>4</v>
      </c>
      <c r="N243">
        <v>1</v>
      </c>
      <c r="O243">
        <v>4</v>
      </c>
      <c r="P243" s="1" t="s">
        <v>175</v>
      </c>
      <c r="Q243" s="1" t="s">
        <v>49</v>
      </c>
      <c r="R243" s="1">
        <v>2024</v>
      </c>
      <c r="S243" s="2">
        <v>45454</v>
      </c>
      <c r="T243" s="1" t="s">
        <v>1141</v>
      </c>
      <c r="U243" s="1">
        <v>2</v>
      </c>
      <c r="V243" s="1" t="s">
        <v>372</v>
      </c>
      <c r="W243" s="1" t="s">
        <v>381</v>
      </c>
      <c r="AC243" s="1" t="s">
        <v>50</v>
      </c>
      <c r="AD243" s="1" t="s">
        <v>160</v>
      </c>
      <c r="AE243" s="1" t="s">
        <v>1132</v>
      </c>
      <c r="AF243" s="1" t="s">
        <v>161</v>
      </c>
      <c r="AH243" s="1">
        <v>62265</v>
      </c>
      <c r="AI243" s="1" t="s">
        <v>265</v>
      </c>
      <c r="AJ243" s="1">
        <v>4798</v>
      </c>
      <c r="AK243" s="1">
        <v>43.971252800000002</v>
      </c>
      <c r="AL243" s="1">
        <v>12.4769694</v>
      </c>
      <c r="AM243" s="1">
        <v>105</v>
      </c>
      <c r="AN243" s="1">
        <v>68</v>
      </c>
      <c r="AO243" s="1" t="s">
        <v>1142</v>
      </c>
      <c r="AS243" s="1" t="s">
        <v>1143</v>
      </c>
      <c r="AT243" s="1" t="s">
        <v>266</v>
      </c>
      <c r="AU243" s="1" t="s">
        <v>267</v>
      </c>
      <c r="AV243" s="1" t="s">
        <v>267</v>
      </c>
      <c r="AW243" s="1" t="s">
        <v>267</v>
      </c>
      <c r="AX243" s="1" t="s">
        <v>267</v>
      </c>
      <c r="AY243" s="1" t="s">
        <v>267</v>
      </c>
      <c r="AZ243" t="s">
        <v>1676</v>
      </c>
      <c r="BA243">
        <v>0</v>
      </c>
    </row>
    <row r="244" spans="1:53" x14ac:dyDescent="0.35">
      <c r="A244">
        <v>2040598</v>
      </c>
      <c r="B244" t="s">
        <v>311</v>
      </c>
      <c r="C244" t="s">
        <v>226</v>
      </c>
      <c r="D244" t="s">
        <v>310</v>
      </c>
      <c r="E244" t="s">
        <v>300</v>
      </c>
      <c r="F244">
        <f>_xlfn.IFNA(VLOOKUP(D244,xg!C$2:N$25,12,FALSE),0)</f>
        <v>0</v>
      </c>
      <c r="G244">
        <f>_xlfn.IFNA(VLOOKUP(D244,odds!B$5:C$28,2,FALSE),0)</f>
        <v>0</v>
      </c>
      <c r="H244">
        <f>_xlfn.IFNA(VLOOKUP(E244,xg!C$2:N$25,12,FALSE),0)</f>
        <v>-0.3</v>
      </c>
      <c r="I244">
        <f>_xlfn.IFNA(VLOOKUP(E244,odds!B$5:C$28,2,FALSE),0)</f>
        <v>20062</v>
      </c>
      <c r="J244">
        <v>0</v>
      </c>
      <c r="K244">
        <v>4</v>
      </c>
      <c r="N244">
        <v>0</v>
      </c>
      <c r="O244">
        <v>4</v>
      </c>
      <c r="P244" s="1" t="s">
        <v>300</v>
      </c>
      <c r="Q244" s="1" t="s">
        <v>49</v>
      </c>
      <c r="R244" s="1">
        <v>2024</v>
      </c>
      <c r="S244" s="2">
        <v>45454</v>
      </c>
      <c r="T244" s="1" t="s">
        <v>1141</v>
      </c>
      <c r="U244" s="1">
        <v>3</v>
      </c>
      <c r="V244" s="1" t="s">
        <v>372</v>
      </c>
      <c r="W244" s="1" t="s">
        <v>381</v>
      </c>
      <c r="AC244" s="1" t="s">
        <v>50</v>
      </c>
      <c r="AD244" s="1" t="s">
        <v>160</v>
      </c>
      <c r="AE244" s="1" t="s">
        <v>1132</v>
      </c>
      <c r="AF244" s="1" t="s">
        <v>161</v>
      </c>
      <c r="AH244" s="1">
        <v>88142</v>
      </c>
      <c r="AI244" s="1" t="s">
        <v>311</v>
      </c>
      <c r="AJ244" s="1">
        <v>10104</v>
      </c>
      <c r="AK244" s="1">
        <v>46.980327799999998</v>
      </c>
      <c r="AL244" s="1">
        <v>28.868086099999999</v>
      </c>
      <c r="AM244" s="1">
        <v>105</v>
      </c>
      <c r="AN244" s="1">
        <v>68</v>
      </c>
      <c r="AO244" s="1" t="s">
        <v>1144</v>
      </c>
      <c r="AS244" s="1" t="s">
        <v>1145</v>
      </c>
      <c r="AT244" s="1" t="s">
        <v>313</v>
      </c>
      <c r="AU244" s="1" t="s">
        <v>379</v>
      </c>
      <c r="AV244" s="1" t="s">
        <v>379</v>
      </c>
      <c r="AW244" s="1" t="s">
        <v>379</v>
      </c>
      <c r="AX244" s="1" t="s">
        <v>379</v>
      </c>
      <c r="AY244" s="1" t="s">
        <v>379</v>
      </c>
      <c r="AZ244" t="s">
        <v>1676</v>
      </c>
      <c r="BA244">
        <v>0</v>
      </c>
    </row>
    <row r="245" spans="1:53" x14ac:dyDescent="0.35">
      <c r="A245">
        <v>2040599</v>
      </c>
      <c r="B245" t="s">
        <v>296</v>
      </c>
      <c r="C245" t="s">
        <v>261</v>
      </c>
      <c r="D245" t="s">
        <v>295</v>
      </c>
      <c r="E245" t="s">
        <v>260</v>
      </c>
      <c r="F245">
        <f>_xlfn.IFNA(VLOOKUP(D245,xg!C$2:N$25,12,FALSE),0)</f>
        <v>0</v>
      </c>
      <c r="G245">
        <f>_xlfn.IFNA(VLOOKUP(D245,odds!B$5:C$28,2,FALSE),0)</f>
        <v>0</v>
      </c>
      <c r="H245">
        <f>_xlfn.IFNA(VLOOKUP(E245,xg!C$2:N$25,12,FALSE),0)</f>
        <v>0</v>
      </c>
      <c r="I245">
        <f>_xlfn.IFNA(VLOOKUP(E245,odds!B$5:C$28,2,FALSE),0)</f>
        <v>0</v>
      </c>
      <c r="J245">
        <v>1</v>
      </c>
      <c r="K245">
        <v>0</v>
      </c>
      <c r="N245">
        <v>1</v>
      </c>
      <c r="O245">
        <v>0</v>
      </c>
      <c r="P245" s="1" t="s">
        <v>295</v>
      </c>
      <c r="Q245" s="1" t="s">
        <v>49</v>
      </c>
      <c r="R245" s="1">
        <v>2024</v>
      </c>
      <c r="S245" s="2">
        <v>45454</v>
      </c>
      <c r="T245" s="1" t="s">
        <v>1141</v>
      </c>
      <c r="U245" s="1">
        <v>3</v>
      </c>
      <c r="V245" s="1" t="s">
        <v>372</v>
      </c>
      <c r="W245" s="1" t="s">
        <v>1146</v>
      </c>
      <c r="AC245" s="1" t="s">
        <v>50</v>
      </c>
      <c r="AD245" s="1" t="s">
        <v>160</v>
      </c>
      <c r="AE245" s="1" t="s">
        <v>1132</v>
      </c>
      <c r="AF245" s="1" t="s">
        <v>161</v>
      </c>
      <c r="AH245" s="1">
        <v>63816</v>
      </c>
      <c r="AI245" s="1" t="s">
        <v>296</v>
      </c>
      <c r="AJ245" s="1">
        <v>4041</v>
      </c>
      <c r="AK245" s="1">
        <v>56.502977799999996</v>
      </c>
      <c r="AL245" s="1">
        <v>20.995161100000001</v>
      </c>
      <c r="AM245" s="1">
        <v>105</v>
      </c>
      <c r="AN245" s="1">
        <v>68</v>
      </c>
      <c r="AO245" s="1" t="s">
        <v>1147</v>
      </c>
      <c r="AS245" s="1" t="s">
        <v>1148</v>
      </c>
      <c r="AT245" s="1" t="s">
        <v>297</v>
      </c>
      <c r="AU245" s="1" t="s">
        <v>298</v>
      </c>
      <c r="AV245" s="1" t="s">
        <v>299</v>
      </c>
      <c r="AW245" s="1" t="s">
        <v>298</v>
      </c>
      <c r="AX245" s="1" t="s">
        <v>298</v>
      </c>
      <c r="AY245" s="1" t="s">
        <v>298</v>
      </c>
      <c r="AZ245" t="s">
        <v>1676</v>
      </c>
      <c r="BA245">
        <v>0</v>
      </c>
    </row>
    <row r="246" spans="1:53" x14ac:dyDescent="0.35">
      <c r="A246">
        <v>2040600</v>
      </c>
      <c r="B246" t="s">
        <v>302</v>
      </c>
      <c r="C246" t="s">
        <v>283</v>
      </c>
      <c r="D246" t="s">
        <v>301</v>
      </c>
      <c r="E246" t="s">
        <v>281</v>
      </c>
      <c r="F246">
        <f>_xlfn.IFNA(VLOOKUP(D246,xg!C$2:N$25,12,FALSE),0)</f>
        <v>0</v>
      </c>
      <c r="G246">
        <f>_xlfn.IFNA(VLOOKUP(D246,odds!B$5:C$28,2,FALSE),0)</f>
        <v>0</v>
      </c>
      <c r="H246">
        <f>_xlfn.IFNA(VLOOKUP(E246,xg!C$2:N$25,12,FALSE),0)</f>
        <v>0</v>
      </c>
      <c r="I246">
        <f>_xlfn.IFNA(VLOOKUP(E246,odds!B$5:C$28,2,FALSE),0)</f>
        <v>0</v>
      </c>
      <c r="J246">
        <v>1</v>
      </c>
      <c r="K246">
        <v>1</v>
      </c>
      <c r="L246">
        <v>3</v>
      </c>
      <c r="M246">
        <v>4</v>
      </c>
      <c r="N246">
        <v>1</v>
      </c>
      <c r="O246">
        <v>1</v>
      </c>
      <c r="P246" s="1" t="s">
        <v>281</v>
      </c>
      <c r="Q246" s="1" t="s">
        <v>492</v>
      </c>
      <c r="R246" s="1">
        <v>2024</v>
      </c>
      <c r="S246" s="2">
        <v>45454</v>
      </c>
      <c r="T246" s="1" t="s">
        <v>1141</v>
      </c>
      <c r="U246" s="1">
        <v>3</v>
      </c>
      <c r="V246" s="1" t="s">
        <v>372</v>
      </c>
      <c r="W246" s="1" t="s">
        <v>1146</v>
      </c>
      <c r="AC246" s="1" t="s">
        <v>50</v>
      </c>
      <c r="AD246" s="1" t="s">
        <v>160</v>
      </c>
      <c r="AE246" s="1" t="s">
        <v>1132</v>
      </c>
      <c r="AF246" s="1" t="s">
        <v>161</v>
      </c>
      <c r="AH246" s="1">
        <v>64556</v>
      </c>
      <c r="AI246" s="1" t="s">
        <v>302</v>
      </c>
      <c r="AJ246" s="1">
        <v>15174</v>
      </c>
      <c r="AK246" s="1">
        <v>54.897366699999999</v>
      </c>
      <c r="AL246" s="1">
        <v>23.937122200000001</v>
      </c>
      <c r="AM246" s="1">
        <v>105</v>
      </c>
      <c r="AN246" s="1">
        <v>68</v>
      </c>
      <c r="AO246" s="1" t="s">
        <v>1149</v>
      </c>
      <c r="AQ246" s="1" t="s">
        <v>1150</v>
      </c>
      <c r="AS246" s="1" t="s">
        <v>1151</v>
      </c>
      <c r="AT246" s="1" t="s">
        <v>348</v>
      </c>
      <c r="AU246" s="1" t="s">
        <v>350</v>
      </c>
      <c r="AV246" s="1" t="s">
        <v>350</v>
      </c>
      <c r="AW246" s="1" t="s">
        <v>349</v>
      </c>
      <c r="AX246" s="1" t="s">
        <v>349</v>
      </c>
      <c r="AY246" s="1" t="s">
        <v>350</v>
      </c>
      <c r="AZ246" t="s">
        <v>1676</v>
      </c>
      <c r="BA246">
        <v>0</v>
      </c>
    </row>
    <row r="247" spans="1:53" x14ac:dyDescent="0.35">
      <c r="A247">
        <v>2040820</v>
      </c>
      <c r="B247" t="s">
        <v>118</v>
      </c>
      <c r="C247" t="s">
        <v>59</v>
      </c>
      <c r="D247" t="s">
        <v>117</v>
      </c>
      <c r="E247" t="s">
        <v>57</v>
      </c>
      <c r="F247">
        <f>_xlfn.IFNA(VLOOKUP(D247,xg!C$2:N$25,12,FALSE),0)</f>
        <v>0</v>
      </c>
      <c r="G247">
        <f>_xlfn.IFNA(VLOOKUP(D247,odds!B$5:C$28,2,FALSE),0)</f>
        <v>0</v>
      </c>
      <c r="H247">
        <f>_xlfn.IFNA(VLOOKUP(E247,xg!C$2:N$25,12,FALSE),0)</f>
        <v>0</v>
      </c>
      <c r="I247">
        <f>_xlfn.IFNA(VLOOKUP(E247,odds!B$5:C$28,2,FALSE),0)</f>
        <v>0</v>
      </c>
      <c r="J247">
        <v>0</v>
      </c>
      <c r="K247">
        <v>2</v>
      </c>
      <c r="N247">
        <v>0</v>
      </c>
      <c r="O247">
        <v>2</v>
      </c>
      <c r="P247" s="1" t="s">
        <v>57</v>
      </c>
      <c r="Q247" s="1" t="s">
        <v>49</v>
      </c>
      <c r="R247" s="1">
        <v>2024</v>
      </c>
      <c r="S247" s="2">
        <v>45454</v>
      </c>
      <c r="T247" s="1" t="s">
        <v>1141</v>
      </c>
      <c r="U247" s="1">
        <v>2</v>
      </c>
      <c r="V247" s="1" t="s">
        <v>372</v>
      </c>
      <c r="W247" s="1" t="s">
        <v>381</v>
      </c>
      <c r="AC247" s="1" t="s">
        <v>50</v>
      </c>
      <c r="AD247" s="1" t="s">
        <v>160</v>
      </c>
      <c r="AE247" s="1" t="s">
        <v>1132</v>
      </c>
      <c r="AF247" s="1" t="s">
        <v>161</v>
      </c>
      <c r="AH247" s="1">
        <v>250001159</v>
      </c>
      <c r="AI247" s="1" t="s">
        <v>79</v>
      </c>
      <c r="AJ247" s="1">
        <v>3020</v>
      </c>
      <c r="AK247" s="1">
        <v>47.743934000000003</v>
      </c>
      <c r="AL247" s="1">
        <v>13.047637999999999</v>
      </c>
      <c r="AM247" s="1">
        <v>104</v>
      </c>
      <c r="AN247" s="1">
        <v>66</v>
      </c>
      <c r="AO247" s="1" t="s">
        <v>1152</v>
      </c>
      <c r="AS247" s="1" t="s">
        <v>1153</v>
      </c>
      <c r="AT247" s="1" t="s">
        <v>1154</v>
      </c>
      <c r="AU247" s="1" t="s">
        <v>1155</v>
      </c>
      <c r="AV247" s="1" t="s">
        <v>1156</v>
      </c>
      <c r="AW247" s="1" t="s">
        <v>1157</v>
      </c>
      <c r="AX247" s="1" t="s">
        <v>1157</v>
      </c>
      <c r="AY247" s="1" t="s">
        <v>1155</v>
      </c>
      <c r="AZ247" t="s">
        <v>1676</v>
      </c>
      <c r="BA247">
        <v>0</v>
      </c>
    </row>
    <row r="248" spans="1:53" x14ac:dyDescent="0.35">
      <c r="A248">
        <v>2040821</v>
      </c>
      <c r="B248" t="s">
        <v>294</v>
      </c>
      <c r="C248" t="s">
        <v>286</v>
      </c>
      <c r="D248" t="s">
        <v>293</v>
      </c>
      <c r="E248" t="s">
        <v>285</v>
      </c>
      <c r="F248">
        <f>_xlfn.IFNA(VLOOKUP(D248,xg!C$2:N$25,12,FALSE),0)</f>
        <v>0</v>
      </c>
      <c r="G248">
        <f>_xlfn.IFNA(VLOOKUP(D248,odds!B$5:C$28,2,FALSE),0)</f>
        <v>0</v>
      </c>
      <c r="H248">
        <f>_xlfn.IFNA(VLOOKUP(E248,xg!C$2:N$25,12,FALSE),0)</f>
        <v>0</v>
      </c>
      <c r="I248">
        <f>_xlfn.IFNA(VLOOKUP(E248,odds!B$5:C$28,2,FALSE),0)</f>
        <v>0</v>
      </c>
      <c r="J248">
        <v>0</v>
      </c>
      <c r="K248">
        <v>4</v>
      </c>
      <c r="N248">
        <v>0</v>
      </c>
      <c r="O248">
        <v>4</v>
      </c>
      <c r="P248" s="1" t="s">
        <v>285</v>
      </c>
      <c r="Q248" s="1" t="s">
        <v>49</v>
      </c>
      <c r="R248" s="1">
        <v>2024</v>
      </c>
      <c r="S248" s="2">
        <v>45454</v>
      </c>
      <c r="T248" s="1" t="s">
        <v>1141</v>
      </c>
      <c r="U248" s="1">
        <v>2</v>
      </c>
      <c r="V248" s="1" t="s">
        <v>372</v>
      </c>
      <c r="W248" s="1" t="s">
        <v>381</v>
      </c>
      <c r="AC248" s="1" t="s">
        <v>50</v>
      </c>
      <c r="AD248" s="1" t="s">
        <v>160</v>
      </c>
      <c r="AE248" s="1" t="s">
        <v>1132</v>
      </c>
      <c r="AF248" s="1" t="s">
        <v>161</v>
      </c>
      <c r="AH248" s="1">
        <v>63453</v>
      </c>
      <c r="AI248" s="1" t="s">
        <v>48</v>
      </c>
      <c r="AJ248" s="1">
        <v>10717</v>
      </c>
      <c r="AK248" s="1">
        <v>47.574897200000002</v>
      </c>
      <c r="AL248" s="1">
        <v>19.084616700000002</v>
      </c>
      <c r="AM248" s="1">
        <v>105</v>
      </c>
      <c r="AN248" s="1">
        <v>68</v>
      </c>
      <c r="AO248" s="1" t="s">
        <v>1158</v>
      </c>
      <c r="AR248" s="1" t="s">
        <v>1159</v>
      </c>
      <c r="AS248" s="1" t="s">
        <v>1160</v>
      </c>
      <c r="AT248" s="1" t="s">
        <v>102</v>
      </c>
      <c r="AU248" s="1" t="s">
        <v>356</v>
      </c>
      <c r="AV248" s="1" t="s">
        <v>357</v>
      </c>
      <c r="AW248" s="1" t="s">
        <v>356</v>
      </c>
      <c r="AX248" s="1" t="s">
        <v>356</v>
      </c>
      <c r="AY248" s="1" t="s">
        <v>356</v>
      </c>
      <c r="AZ248" t="s">
        <v>1676</v>
      </c>
      <c r="BA248">
        <v>0</v>
      </c>
    </row>
    <row r="249" spans="1:53" x14ac:dyDescent="0.35">
      <c r="A249">
        <v>2040797</v>
      </c>
      <c r="B249" t="s">
        <v>308</v>
      </c>
      <c r="C249" t="s">
        <v>371</v>
      </c>
      <c r="D249" t="s">
        <v>307</v>
      </c>
      <c r="E249" t="s">
        <v>370</v>
      </c>
      <c r="F249">
        <f>_xlfn.IFNA(VLOOKUP(D249,xg!C$2:N$25,12,FALSE),0)</f>
        <v>0</v>
      </c>
      <c r="G249">
        <f>_xlfn.IFNA(VLOOKUP(D249,odds!B$5:C$28,2,FALSE),0)</f>
        <v>0</v>
      </c>
      <c r="H249">
        <f>_xlfn.IFNA(VLOOKUP(E249,xg!C$2:N$25,12,FALSE),0)</f>
        <v>0</v>
      </c>
      <c r="I249">
        <f>_xlfn.IFNA(VLOOKUP(E249,odds!B$5:C$28,2,FALSE),0)</f>
        <v>0</v>
      </c>
      <c r="J249">
        <v>3</v>
      </c>
      <c r="K249">
        <v>2</v>
      </c>
      <c r="N249">
        <v>3</v>
      </c>
      <c r="O249">
        <v>2</v>
      </c>
      <c r="P249" s="1" t="s">
        <v>307</v>
      </c>
      <c r="Q249" s="1" t="s">
        <v>49</v>
      </c>
      <c r="R249" s="1">
        <v>2024</v>
      </c>
      <c r="S249" s="2">
        <v>45454</v>
      </c>
      <c r="T249" s="1" t="s">
        <v>1161</v>
      </c>
      <c r="U249" s="1">
        <v>2</v>
      </c>
      <c r="V249" s="1" t="s">
        <v>372</v>
      </c>
      <c r="W249" s="1" t="s">
        <v>381</v>
      </c>
      <c r="AC249" s="1" t="s">
        <v>50</v>
      </c>
      <c r="AD249" s="1" t="s">
        <v>160</v>
      </c>
      <c r="AE249" s="1" t="s">
        <v>1132</v>
      </c>
      <c r="AF249" s="1" t="s">
        <v>161</v>
      </c>
      <c r="AH249" s="1">
        <v>63446</v>
      </c>
      <c r="AI249" s="1" t="s">
        <v>48</v>
      </c>
      <c r="AJ249" s="1">
        <v>8940</v>
      </c>
      <c r="AK249" s="1">
        <v>47.234811100000002</v>
      </c>
      <c r="AL249" s="1">
        <v>16.606958299999999</v>
      </c>
      <c r="AM249" s="1">
        <v>105</v>
      </c>
      <c r="AN249" s="1">
        <v>68</v>
      </c>
      <c r="AO249" s="1" t="s">
        <v>1162</v>
      </c>
      <c r="AS249" s="1" t="s">
        <v>1163</v>
      </c>
      <c r="AT249" s="1" t="s">
        <v>230</v>
      </c>
      <c r="AU249" s="1" t="s">
        <v>231</v>
      </c>
      <c r="AV249" s="1" t="s">
        <v>232</v>
      </c>
      <c r="AW249" s="1" t="s">
        <v>231</v>
      </c>
      <c r="AX249" s="1" t="s">
        <v>231</v>
      </c>
      <c r="AY249" s="1" t="s">
        <v>231</v>
      </c>
      <c r="AZ249" t="s">
        <v>1676</v>
      </c>
      <c r="BA249">
        <v>0</v>
      </c>
    </row>
    <row r="250" spans="1:53" x14ac:dyDescent="0.35">
      <c r="A250">
        <v>2040587</v>
      </c>
      <c r="B250" t="s">
        <v>133</v>
      </c>
      <c r="C250" t="s">
        <v>120</v>
      </c>
      <c r="D250" t="s">
        <v>131</v>
      </c>
      <c r="E250" t="s">
        <v>119</v>
      </c>
      <c r="F250">
        <f>_xlfn.IFNA(VLOOKUP(D250,xg!C$2:N$25,12,FALSE),0)</f>
        <v>0.1</v>
      </c>
      <c r="G250">
        <f>_xlfn.IFNA(VLOOKUP(D250,odds!B$5:C$28,2,FALSE),0)</f>
        <v>1553</v>
      </c>
      <c r="H250">
        <f>_xlfn.IFNA(VLOOKUP(E250,xg!C$2:N$25,12,FALSE),0)</f>
        <v>0</v>
      </c>
      <c r="I250">
        <f>_xlfn.IFNA(VLOOKUP(E250,odds!B$5:C$28,2,FALSE),0)</f>
        <v>0</v>
      </c>
      <c r="J250">
        <v>4</v>
      </c>
      <c r="K250">
        <v>0</v>
      </c>
      <c r="N250">
        <v>4</v>
      </c>
      <c r="O250">
        <v>0</v>
      </c>
      <c r="P250" s="1" t="s">
        <v>131</v>
      </c>
      <c r="Q250" s="1" t="s">
        <v>49</v>
      </c>
      <c r="R250" s="1">
        <v>2024</v>
      </c>
      <c r="S250" s="2">
        <v>45453</v>
      </c>
      <c r="T250" s="1" t="s">
        <v>1164</v>
      </c>
      <c r="U250" s="1">
        <v>2</v>
      </c>
      <c r="V250" s="1" t="s">
        <v>372</v>
      </c>
      <c r="W250" s="1" t="s">
        <v>381</v>
      </c>
      <c r="AC250" s="1" t="s">
        <v>50</v>
      </c>
      <c r="AD250" s="1" t="s">
        <v>160</v>
      </c>
      <c r="AE250" s="1" t="s">
        <v>1132</v>
      </c>
      <c r="AF250" s="1" t="s">
        <v>161</v>
      </c>
      <c r="AH250" s="1">
        <v>52851</v>
      </c>
      <c r="AI250" s="1" t="s">
        <v>133</v>
      </c>
      <c r="AJ250" s="1">
        <v>48100</v>
      </c>
      <c r="AK250" s="1">
        <v>51.893905599999997</v>
      </c>
      <c r="AL250" s="1">
        <v>4.5232000000000001</v>
      </c>
      <c r="AM250" s="1">
        <v>105</v>
      </c>
      <c r="AN250" s="1">
        <v>68</v>
      </c>
      <c r="AO250" s="1" t="s">
        <v>1165</v>
      </c>
      <c r="AS250" s="1" t="s">
        <v>1166</v>
      </c>
      <c r="AT250" s="1" t="s">
        <v>155</v>
      </c>
      <c r="AU250" s="1" t="s">
        <v>156</v>
      </c>
      <c r="AV250" s="1" t="s">
        <v>157</v>
      </c>
      <c r="AW250" s="1" t="s">
        <v>156</v>
      </c>
      <c r="AX250" s="1" t="s">
        <v>157</v>
      </c>
      <c r="AY250" s="1" t="s">
        <v>156</v>
      </c>
      <c r="AZ250" t="s">
        <v>1676</v>
      </c>
      <c r="BA250">
        <v>0</v>
      </c>
    </row>
    <row r="251" spans="1:53" x14ac:dyDescent="0.35">
      <c r="A251">
        <v>2040596</v>
      </c>
      <c r="B251" t="s">
        <v>93</v>
      </c>
      <c r="C251" t="s">
        <v>65</v>
      </c>
      <c r="D251" t="s">
        <v>91</v>
      </c>
      <c r="E251" t="s">
        <v>2117</v>
      </c>
      <c r="F251">
        <f>_xlfn.IFNA(VLOOKUP(D251,xg!C$2:N$25,12,FALSE),0)</f>
        <v>-0.1</v>
      </c>
      <c r="G251">
        <f>_xlfn.IFNA(VLOOKUP(D251,odds!B$5:C$28,2,FALSE),0)</f>
        <v>17538</v>
      </c>
      <c r="H251">
        <f>_xlfn.IFNA(VLOOKUP(E251,xg!C$2:N$25,12,FALSE),0)</f>
        <v>1.7</v>
      </c>
      <c r="I251">
        <f>_xlfn.IFNA(VLOOKUP(E251,odds!B$5:C$28,2,FALSE),0)</f>
        <v>5515</v>
      </c>
      <c r="J251">
        <v>2</v>
      </c>
      <c r="K251">
        <v>1</v>
      </c>
      <c r="N251">
        <v>2</v>
      </c>
      <c r="O251">
        <v>1</v>
      </c>
      <c r="P251" s="1" t="s">
        <v>91</v>
      </c>
      <c r="Q251" s="1" t="s">
        <v>49</v>
      </c>
      <c r="R251" s="1">
        <v>2024</v>
      </c>
      <c r="S251" s="2">
        <v>45453</v>
      </c>
      <c r="T251" s="1" t="s">
        <v>1164</v>
      </c>
      <c r="U251" s="1">
        <v>2</v>
      </c>
      <c r="V251" s="1" t="s">
        <v>372</v>
      </c>
      <c r="W251" s="1" t="s">
        <v>381</v>
      </c>
      <c r="AC251" s="1" t="s">
        <v>50</v>
      </c>
      <c r="AD251" s="1" t="s">
        <v>160</v>
      </c>
      <c r="AE251" s="1" t="s">
        <v>1132</v>
      </c>
      <c r="AF251" s="1" t="s">
        <v>161</v>
      </c>
      <c r="AH251" s="1">
        <v>250001178</v>
      </c>
      <c r="AI251" s="1" t="s">
        <v>93</v>
      </c>
      <c r="AJ251" s="1">
        <v>58274</v>
      </c>
      <c r="AK251" s="1">
        <v>52.239406000000002</v>
      </c>
      <c r="AL251" s="1">
        <v>21.045881000000001</v>
      </c>
      <c r="AM251" s="1">
        <v>105</v>
      </c>
      <c r="AN251" s="1">
        <v>68</v>
      </c>
      <c r="AO251" s="1" t="s">
        <v>1167</v>
      </c>
      <c r="AS251" s="1" t="s">
        <v>1168</v>
      </c>
      <c r="AT251" s="1" t="s">
        <v>186</v>
      </c>
      <c r="AU251" s="1" t="s">
        <v>444</v>
      </c>
      <c r="AV251" s="1" t="s">
        <v>444</v>
      </c>
      <c r="AW251" s="1" t="s">
        <v>443</v>
      </c>
      <c r="AX251" s="1" t="s">
        <v>443</v>
      </c>
      <c r="AY251" s="1" t="s">
        <v>444</v>
      </c>
      <c r="AZ251" t="s">
        <v>1676</v>
      </c>
      <c r="BA251">
        <v>0</v>
      </c>
    </row>
    <row r="252" spans="1:53" x14ac:dyDescent="0.35">
      <c r="A252">
        <v>2040597</v>
      </c>
      <c r="B252" t="s">
        <v>107</v>
      </c>
      <c r="C252" t="s">
        <v>303</v>
      </c>
      <c r="D252" t="s">
        <v>288</v>
      </c>
      <c r="E252" t="s">
        <v>463</v>
      </c>
      <c r="F252">
        <f>_xlfn.IFNA(VLOOKUP(D252,xg!C$2:N$25,12,FALSE),0)</f>
        <v>-1.4</v>
      </c>
      <c r="G252">
        <f>_xlfn.IFNA(VLOOKUP(D252,odds!B$5:C$28,2,FALSE),0)</f>
        <v>15861</v>
      </c>
      <c r="H252">
        <f>_xlfn.IFNA(VLOOKUP(E252,xg!C$2:N$25,12,FALSE),0)</f>
        <v>0</v>
      </c>
      <c r="I252">
        <f>_xlfn.IFNA(VLOOKUP(E252,odds!B$5:C$28,2,FALSE),0)</f>
        <v>0</v>
      </c>
      <c r="J252">
        <v>2</v>
      </c>
      <c r="K252">
        <v>1</v>
      </c>
      <c r="N252">
        <v>2</v>
      </c>
      <c r="O252">
        <v>1</v>
      </c>
      <c r="P252" s="1" t="s">
        <v>288</v>
      </c>
      <c r="Q252" s="1" t="s">
        <v>49</v>
      </c>
      <c r="R252" s="1">
        <v>2024</v>
      </c>
      <c r="S252" s="2">
        <v>45453</v>
      </c>
      <c r="T252" s="1" t="s">
        <v>1169</v>
      </c>
      <c r="U252" s="1">
        <v>2</v>
      </c>
      <c r="V252" s="1" t="s">
        <v>372</v>
      </c>
      <c r="W252" s="1" t="s">
        <v>381</v>
      </c>
      <c r="AC252" s="1" t="s">
        <v>50</v>
      </c>
      <c r="AD252" s="1" t="s">
        <v>160</v>
      </c>
      <c r="AE252" s="1" t="s">
        <v>1132</v>
      </c>
      <c r="AF252" s="1" t="s">
        <v>161</v>
      </c>
      <c r="AG252">
        <v>8864</v>
      </c>
      <c r="AH252" s="1">
        <v>64442</v>
      </c>
      <c r="AI252" s="1" t="s">
        <v>107</v>
      </c>
      <c r="AJ252" s="1">
        <v>9300</v>
      </c>
      <c r="AK252" s="1">
        <v>50.206413900000001</v>
      </c>
      <c r="AL252" s="1">
        <v>15.8454306</v>
      </c>
      <c r="AM252" s="1">
        <v>105</v>
      </c>
      <c r="AN252" s="1">
        <v>68</v>
      </c>
      <c r="AO252" s="1" t="s">
        <v>1170</v>
      </c>
      <c r="AS252" s="1" t="s">
        <v>1171</v>
      </c>
      <c r="AT252" s="1" t="s">
        <v>1172</v>
      </c>
      <c r="AU252" s="1" t="s">
        <v>1173</v>
      </c>
      <c r="AV252" s="1" t="s">
        <v>1174</v>
      </c>
      <c r="AW252" s="1" t="s">
        <v>1174</v>
      </c>
      <c r="AX252" s="1" t="s">
        <v>1174</v>
      </c>
      <c r="AY252" s="1" t="s">
        <v>1173</v>
      </c>
      <c r="AZ252" t="s">
        <v>1676</v>
      </c>
      <c r="BA252">
        <v>0</v>
      </c>
    </row>
    <row r="253" spans="1:53" x14ac:dyDescent="0.35">
      <c r="A253">
        <v>2040621</v>
      </c>
      <c r="B253" t="s">
        <v>58</v>
      </c>
      <c r="C253" t="s">
        <v>1176</v>
      </c>
      <c r="D253" t="s">
        <v>56</v>
      </c>
      <c r="E253" t="s">
        <v>1175</v>
      </c>
      <c r="F253">
        <f>_xlfn.IFNA(VLOOKUP(D253,xg!C$2:N$25,12,FALSE),0)</f>
        <v>1.2</v>
      </c>
      <c r="G253">
        <f>_xlfn.IFNA(VLOOKUP(D253,odds!B$5:C$28,2,FALSE),0)</f>
        <v>401</v>
      </c>
      <c r="H253">
        <f>_xlfn.IFNA(VLOOKUP(E253,xg!C$2:N$25,12,FALSE),0)</f>
        <v>0</v>
      </c>
      <c r="I253">
        <f>_xlfn.IFNA(VLOOKUP(E253,odds!B$5:C$28,2,FALSE),0)</f>
        <v>0</v>
      </c>
      <c r="J253">
        <v>0</v>
      </c>
      <c r="K253">
        <v>0</v>
      </c>
      <c r="N253">
        <v>0</v>
      </c>
      <c r="O253">
        <v>0</v>
      </c>
      <c r="Q253" s="1" t="s">
        <v>67</v>
      </c>
      <c r="R253" s="1">
        <v>2024</v>
      </c>
      <c r="S253" s="2">
        <v>45452</v>
      </c>
      <c r="T253" s="1" t="s">
        <v>1177</v>
      </c>
      <c r="U253" s="1">
        <v>2</v>
      </c>
      <c r="V253" s="1" t="s">
        <v>372</v>
      </c>
      <c r="W253" s="1" t="s">
        <v>381</v>
      </c>
      <c r="AC253" s="1" t="s">
        <v>50</v>
      </c>
      <c r="AD253" s="1" t="s">
        <v>160</v>
      </c>
      <c r="AE253" s="1" t="s">
        <v>1132</v>
      </c>
      <c r="AF253" s="1" t="s">
        <v>161</v>
      </c>
      <c r="AH253" s="1">
        <v>250002702</v>
      </c>
      <c r="AI253" s="1" t="s">
        <v>58</v>
      </c>
      <c r="AJ253" s="1">
        <v>41774</v>
      </c>
      <c r="AK253" s="1">
        <v>44.899250000000002</v>
      </c>
      <c r="AL253" s="1">
        <v>-0.56579000000000002</v>
      </c>
      <c r="AM253" s="1">
        <v>105</v>
      </c>
      <c r="AN253" s="1">
        <v>68</v>
      </c>
      <c r="AS253" s="1" t="s">
        <v>1178</v>
      </c>
      <c r="AT253" s="1" t="s">
        <v>1179</v>
      </c>
      <c r="AU253" s="1" t="s">
        <v>1180</v>
      </c>
      <c r="AV253" s="1" t="s">
        <v>1181</v>
      </c>
      <c r="AW253" s="1" t="s">
        <v>1181</v>
      </c>
      <c r="AX253" s="1" t="s">
        <v>1181</v>
      </c>
      <c r="AY253" s="1" t="s">
        <v>1180</v>
      </c>
      <c r="AZ253" t="s">
        <v>1676</v>
      </c>
      <c r="BA253">
        <v>1</v>
      </c>
    </row>
    <row r="254" spans="1:53" x14ac:dyDescent="0.35">
      <c r="A254">
        <v>2040264</v>
      </c>
      <c r="B254" t="s">
        <v>140</v>
      </c>
      <c r="C254" t="s">
        <v>258</v>
      </c>
      <c r="D254" t="s">
        <v>139</v>
      </c>
      <c r="E254" t="s">
        <v>325</v>
      </c>
      <c r="F254">
        <f>_xlfn.IFNA(VLOOKUP(D254,xg!C$2:N$25,12,FALSE),0)</f>
        <v>1</v>
      </c>
      <c r="G254">
        <f>_xlfn.IFNA(VLOOKUP(D254,odds!B$5:C$28,2,FALSE),0)</f>
        <v>1971</v>
      </c>
      <c r="H254">
        <f>_xlfn.IFNA(VLOOKUP(E254,xg!C$2:N$25,12,FALSE),0)</f>
        <v>0</v>
      </c>
      <c r="I254">
        <f>_xlfn.IFNA(VLOOKUP(E254,odds!B$5:C$28,2,FALSE),0)</f>
        <v>0</v>
      </c>
      <c r="J254">
        <v>1</v>
      </c>
      <c r="K254">
        <v>0</v>
      </c>
      <c r="N254">
        <v>1</v>
      </c>
      <c r="O254">
        <v>0</v>
      </c>
      <c r="P254" s="1" t="s">
        <v>139</v>
      </c>
      <c r="Q254" s="1" t="s">
        <v>49</v>
      </c>
      <c r="R254" s="1">
        <v>2024</v>
      </c>
      <c r="S254" s="2">
        <v>45452</v>
      </c>
      <c r="T254" s="1" t="s">
        <v>1182</v>
      </c>
      <c r="U254" s="1">
        <v>2</v>
      </c>
      <c r="V254" s="1" t="s">
        <v>372</v>
      </c>
      <c r="W254" s="1" t="s">
        <v>381</v>
      </c>
      <c r="AC254" s="1" t="s">
        <v>50</v>
      </c>
      <c r="AD254" s="1" t="s">
        <v>160</v>
      </c>
      <c r="AE254" s="1" t="s">
        <v>1132</v>
      </c>
      <c r="AF254" s="1" t="s">
        <v>161</v>
      </c>
      <c r="AH254" s="1">
        <v>63182</v>
      </c>
      <c r="AI254" s="1" t="s">
        <v>140</v>
      </c>
      <c r="AJ254" s="1">
        <v>6667</v>
      </c>
      <c r="AK254" s="1">
        <v>43.726511100000003</v>
      </c>
      <c r="AL254" s="1">
        <v>10.9547472</v>
      </c>
      <c r="AM254" s="1">
        <v>105</v>
      </c>
      <c r="AN254" s="1">
        <v>66</v>
      </c>
      <c r="AO254" s="1" t="s">
        <v>1183</v>
      </c>
      <c r="AS254" s="1" t="s">
        <v>1184</v>
      </c>
      <c r="AT254" s="1" t="s">
        <v>1185</v>
      </c>
      <c r="AU254" s="1" t="s">
        <v>1186</v>
      </c>
      <c r="AV254" s="1" t="s">
        <v>1187</v>
      </c>
      <c r="AW254" s="1" t="s">
        <v>1187</v>
      </c>
      <c r="AX254" s="1" t="s">
        <v>1187</v>
      </c>
      <c r="AY254" s="1" t="s">
        <v>1186</v>
      </c>
      <c r="AZ254" t="s">
        <v>1676</v>
      </c>
      <c r="BA254">
        <v>0</v>
      </c>
    </row>
    <row r="255" spans="1:53" x14ac:dyDescent="0.35">
      <c r="A255">
        <v>2040594</v>
      </c>
      <c r="B255" t="s">
        <v>74</v>
      </c>
      <c r="C255" t="s">
        <v>130</v>
      </c>
      <c r="D255" t="s">
        <v>289</v>
      </c>
      <c r="E255" t="s">
        <v>129</v>
      </c>
      <c r="F255">
        <f>_xlfn.IFNA(VLOOKUP(D255,xg!C$2:N$25,12,FALSE),0)</f>
        <v>-1.1000000000000001</v>
      </c>
      <c r="G255">
        <f>_xlfn.IFNA(VLOOKUP(D255,odds!B$5:C$28,2,FALSE),0)</f>
        <v>15850</v>
      </c>
      <c r="H255">
        <f>_xlfn.IFNA(VLOOKUP(E255,xg!C$2:N$25,12,FALSE),0)</f>
        <v>0</v>
      </c>
      <c r="I255">
        <f>_xlfn.IFNA(VLOOKUP(E255,odds!B$5:C$28,2,FALSE),0)</f>
        <v>0</v>
      </c>
      <c r="J255">
        <v>4</v>
      </c>
      <c r="K255">
        <v>0</v>
      </c>
      <c r="N255">
        <v>4</v>
      </c>
      <c r="O255">
        <v>0</v>
      </c>
      <c r="P255" s="1" t="s">
        <v>289</v>
      </c>
      <c r="Q255" s="1" t="s">
        <v>49</v>
      </c>
      <c r="R255" s="1">
        <v>2024</v>
      </c>
      <c r="S255" s="2">
        <v>45452</v>
      </c>
      <c r="T255" s="1" t="s">
        <v>1182</v>
      </c>
      <c r="U255" s="1">
        <v>2</v>
      </c>
      <c r="V255" s="1" t="s">
        <v>372</v>
      </c>
      <c r="W255" s="1" t="s">
        <v>381</v>
      </c>
      <c r="AC255" s="1" t="s">
        <v>50</v>
      </c>
      <c r="AD255" s="1" t="s">
        <v>160</v>
      </c>
      <c r="AE255" s="1" t="s">
        <v>1132</v>
      </c>
      <c r="AF255" s="1" t="s">
        <v>161</v>
      </c>
      <c r="AG255">
        <v>6348</v>
      </c>
      <c r="AH255" s="1">
        <v>62308</v>
      </c>
      <c r="AI255" s="1" t="s">
        <v>74</v>
      </c>
      <c r="AJ255" s="1">
        <v>18100</v>
      </c>
      <c r="AK255" s="1">
        <v>48.373844400000003</v>
      </c>
      <c r="AL255" s="1">
        <v>17.591627800000001</v>
      </c>
      <c r="AM255" s="1">
        <v>105</v>
      </c>
      <c r="AN255" s="1">
        <v>68</v>
      </c>
      <c r="AO255" s="1" t="s">
        <v>1188</v>
      </c>
      <c r="AS255" s="1" t="s">
        <v>1189</v>
      </c>
      <c r="AT255" s="1" t="s">
        <v>360</v>
      </c>
      <c r="AU255" s="1" t="s">
        <v>361</v>
      </c>
      <c r="AV255" s="1" t="s">
        <v>361</v>
      </c>
      <c r="AW255" s="1" t="s">
        <v>361</v>
      </c>
      <c r="AX255" s="1" t="s">
        <v>361</v>
      </c>
      <c r="AY255" s="1" t="s">
        <v>361</v>
      </c>
      <c r="AZ255" t="s">
        <v>1676</v>
      </c>
      <c r="BA255">
        <v>0</v>
      </c>
    </row>
    <row r="256" spans="1:53" x14ac:dyDescent="0.35">
      <c r="A256">
        <v>2040595</v>
      </c>
      <c r="B256" t="s">
        <v>213</v>
      </c>
      <c r="C256" t="s">
        <v>181</v>
      </c>
      <c r="D256" t="s">
        <v>414</v>
      </c>
      <c r="E256" t="s">
        <v>309</v>
      </c>
      <c r="F256">
        <f>_xlfn.IFNA(VLOOKUP(D256,xg!C$2:N$25,12,FALSE),0)</f>
        <v>0</v>
      </c>
      <c r="G256">
        <f>_xlfn.IFNA(VLOOKUP(D256,odds!B$5:C$28,2,FALSE),0)</f>
        <v>0</v>
      </c>
      <c r="H256">
        <f>_xlfn.IFNA(VLOOKUP(E256,xg!C$2:N$25,12,FALSE),0)</f>
        <v>-1.7</v>
      </c>
      <c r="I256">
        <f>_xlfn.IFNA(VLOOKUP(E256,odds!B$5:C$28,2,FALSE),0)</f>
        <v>66820</v>
      </c>
      <c r="J256">
        <v>1</v>
      </c>
      <c r="K256">
        <v>3</v>
      </c>
      <c r="N256">
        <v>1</v>
      </c>
      <c r="O256">
        <v>3</v>
      </c>
      <c r="P256" s="1" t="s">
        <v>309</v>
      </c>
      <c r="Q256" s="1" t="s">
        <v>49</v>
      </c>
      <c r="R256" s="1">
        <v>2024</v>
      </c>
      <c r="S256" s="2">
        <v>45452</v>
      </c>
      <c r="T256" s="1" t="s">
        <v>1182</v>
      </c>
      <c r="U256" s="1">
        <v>2</v>
      </c>
      <c r="V256" s="1" t="s">
        <v>372</v>
      </c>
      <c r="W256" s="1" t="s">
        <v>381</v>
      </c>
      <c r="AC256" s="1" t="s">
        <v>50</v>
      </c>
      <c r="AD256" s="1" t="s">
        <v>160</v>
      </c>
      <c r="AE256" s="1" t="s">
        <v>1132</v>
      </c>
      <c r="AF256" s="1" t="s">
        <v>161</v>
      </c>
      <c r="AG256">
        <v>2942</v>
      </c>
      <c r="AH256" s="1">
        <v>62907</v>
      </c>
      <c r="AI256" s="1" t="s">
        <v>213</v>
      </c>
      <c r="AJ256" s="1">
        <v>11563</v>
      </c>
      <c r="AK256" s="1">
        <v>42.445561099999999</v>
      </c>
      <c r="AL256" s="1">
        <v>19.264344399999999</v>
      </c>
      <c r="AM256" s="1">
        <v>105</v>
      </c>
      <c r="AN256" s="1">
        <v>68</v>
      </c>
      <c r="AO256" s="1" t="s">
        <v>1190</v>
      </c>
      <c r="AS256" s="1" t="s">
        <v>1191</v>
      </c>
      <c r="AT256" s="1" t="s">
        <v>214</v>
      </c>
      <c r="AU256" s="1" t="s">
        <v>215</v>
      </c>
      <c r="AV256" s="1" t="s">
        <v>215</v>
      </c>
      <c r="AW256" s="1" t="s">
        <v>215</v>
      </c>
      <c r="AX256" s="1" t="s">
        <v>215</v>
      </c>
      <c r="AY256" s="1" t="s">
        <v>215</v>
      </c>
      <c r="AZ256" t="s">
        <v>1676</v>
      </c>
      <c r="BA256">
        <v>0</v>
      </c>
    </row>
    <row r="257" spans="1:53" x14ac:dyDescent="0.35">
      <c r="A257">
        <v>2040593</v>
      </c>
      <c r="B257" t="s">
        <v>94</v>
      </c>
      <c r="C257" t="s">
        <v>126</v>
      </c>
      <c r="D257" t="s">
        <v>92</v>
      </c>
      <c r="E257" t="s">
        <v>125</v>
      </c>
      <c r="F257">
        <f>_xlfn.IFNA(VLOOKUP(D257,xg!C$2:N$25,12,FALSE),0)</f>
        <v>-0.1</v>
      </c>
      <c r="G257">
        <f>_xlfn.IFNA(VLOOKUP(D257,odds!B$5:C$28,2,FALSE),0)</f>
        <v>545</v>
      </c>
      <c r="H257">
        <f>_xlfn.IFNA(VLOOKUP(E257,xg!C$2:N$25,12,FALSE),0)</f>
        <v>0</v>
      </c>
      <c r="I257">
        <f>_xlfn.IFNA(VLOOKUP(E257,odds!B$5:C$28,2,FALSE),0)</f>
        <v>0</v>
      </c>
      <c r="J257">
        <v>5</v>
      </c>
      <c r="K257">
        <v>1</v>
      </c>
      <c r="N257">
        <v>5</v>
      </c>
      <c r="O257">
        <v>1</v>
      </c>
      <c r="P257" s="1" t="s">
        <v>92</v>
      </c>
      <c r="Q257" s="1" t="s">
        <v>49</v>
      </c>
      <c r="R257" s="1">
        <v>2024</v>
      </c>
      <c r="S257" s="2">
        <v>45451</v>
      </c>
      <c r="T257" s="1" t="s">
        <v>1192</v>
      </c>
      <c r="U257" s="1">
        <v>2</v>
      </c>
      <c r="V257" s="1" t="s">
        <v>372</v>
      </c>
      <c r="W257" s="1" t="s">
        <v>374</v>
      </c>
      <c r="AC257" s="1" t="s">
        <v>50</v>
      </c>
      <c r="AD257" s="1" t="s">
        <v>160</v>
      </c>
      <c r="AE257" s="1" t="s">
        <v>1132</v>
      </c>
      <c r="AF257" s="1" t="s">
        <v>161</v>
      </c>
      <c r="AH257" s="1">
        <v>74569</v>
      </c>
      <c r="AI257" s="1" t="s">
        <v>94</v>
      </c>
      <c r="AJ257" s="1">
        <v>26020</v>
      </c>
      <c r="AK257" s="1">
        <v>39.5899778</v>
      </c>
      <c r="AL257" s="1">
        <v>2.6301082999999998</v>
      </c>
      <c r="AM257" s="1">
        <v>105</v>
      </c>
      <c r="AN257" s="1">
        <v>68</v>
      </c>
      <c r="AO257" s="1" t="s">
        <v>1193</v>
      </c>
      <c r="AS257" s="1" t="s">
        <v>1194</v>
      </c>
      <c r="AT257" s="1" t="s">
        <v>393</v>
      </c>
      <c r="AU257" s="1" t="s">
        <v>395</v>
      </c>
      <c r="AV257" s="1" t="s">
        <v>395</v>
      </c>
      <c r="AW257" s="1" t="s">
        <v>394</v>
      </c>
      <c r="AX257" s="1" t="s">
        <v>394</v>
      </c>
      <c r="AY257" s="1" t="s">
        <v>395</v>
      </c>
      <c r="AZ257" t="s">
        <v>1676</v>
      </c>
      <c r="BA257">
        <v>1</v>
      </c>
    </row>
    <row r="258" spans="1:53" x14ac:dyDescent="0.35">
      <c r="A258">
        <v>2039991</v>
      </c>
      <c r="B258" t="s">
        <v>128</v>
      </c>
      <c r="C258" t="s">
        <v>154</v>
      </c>
      <c r="D258" t="s">
        <v>127</v>
      </c>
      <c r="E258" t="s">
        <v>153</v>
      </c>
      <c r="F258">
        <f>_xlfn.IFNA(VLOOKUP(D258,xg!C$2:N$25,12,FALSE),0)</f>
        <v>1.1000000000000001</v>
      </c>
      <c r="G258">
        <f>_xlfn.IFNA(VLOOKUP(D258,odds!B$5:C$28,2,FALSE),0)</f>
        <v>2488</v>
      </c>
      <c r="H258">
        <f>_xlfn.IFNA(VLOOKUP(E258,xg!C$2:N$25,12,FALSE),0)</f>
        <v>0</v>
      </c>
      <c r="I258">
        <f>_xlfn.IFNA(VLOOKUP(E258,odds!B$5:C$28,2,FALSE),0)</f>
        <v>0</v>
      </c>
      <c r="J258">
        <v>3</v>
      </c>
      <c r="K258">
        <v>0</v>
      </c>
      <c r="N258">
        <v>3</v>
      </c>
      <c r="O258">
        <v>0</v>
      </c>
      <c r="P258" s="1" t="s">
        <v>127</v>
      </c>
      <c r="Q258" s="1" t="s">
        <v>49</v>
      </c>
      <c r="R258" s="1">
        <v>2024</v>
      </c>
      <c r="S258" s="2">
        <v>45451</v>
      </c>
      <c r="T258" s="1" t="s">
        <v>1195</v>
      </c>
      <c r="U258" s="1">
        <v>2</v>
      </c>
      <c r="V258" s="1" t="s">
        <v>372</v>
      </c>
      <c r="W258" s="1" t="s">
        <v>374</v>
      </c>
      <c r="AC258" s="1" t="s">
        <v>50</v>
      </c>
      <c r="AD258" s="1" t="s">
        <v>160</v>
      </c>
      <c r="AE258" s="1" t="s">
        <v>1132</v>
      </c>
      <c r="AF258" s="1" t="s">
        <v>161</v>
      </c>
      <c r="AH258" s="1">
        <v>62073</v>
      </c>
      <c r="AI258" s="1" t="s">
        <v>128</v>
      </c>
      <c r="AJ258" s="1">
        <v>48693</v>
      </c>
      <c r="AK258" s="1">
        <v>50.895758299999997</v>
      </c>
      <c r="AL258" s="1">
        <v>4.3339471999999999</v>
      </c>
      <c r="AM258" s="1">
        <v>105</v>
      </c>
      <c r="AN258" s="1">
        <v>68</v>
      </c>
      <c r="AO258" s="1" t="s">
        <v>1196</v>
      </c>
      <c r="AS258" s="1" t="s">
        <v>1197</v>
      </c>
      <c r="AT258" s="1" t="s">
        <v>151</v>
      </c>
      <c r="AU258" s="1" t="s">
        <v>152</v>
      </c>
      <c r="AV258" s="1" t="s">
        <v>152</v>
      </c>
      <c r="AW258" s="1" t="s">
        <v>152</v>
      </c>
      <c r="AX258" s="1" t="s">
        <v>152</v>
      </c>
      <c r="AY258" s="1" t="s">
        <v>152</v>
      </c>
      <c r="AZ258" t="s">
        <v>1676</v>
      </c>
      <c r="BA258">
        <v>0</v>
      </c>
    </row>
    <row r="259" spans="1:53" x14ac:dyDescent="0.35">
      <c r="A259">
        <v>2040210</v>
      </c>
      <c r="B259" t="s">
        <v>98</v>
      </c>
      <c r="C259" t="s">
        <v>78</v>
      </c>
      <c r="D259" t="s">
        <v>97</v>
      </c>
      <c r="E259" t="s">
        <v>76</v>
      </c>
      <c r="F259">
        <f>_xlfn.IFNA(VLOOKUP(D259,xg!C$2:N$25,12,FALSE),0)</f>
        <v>0.6</v>
      </c>
      <c r="G259">
        <f>_xlfn.IFNA(VLOOKUP(D259,odds!B$5:C$28,2,FALSE),0)</f>
        <v>5264</v>
      </c>
      <c r="H259">
        <f>_xlfn.IFNA(VLOOKUP(E259,xg!C$2:N$25,12,FALSE),0)</f>
        <v>0</v>
      </c>
      <c r="I259">
        <f>_xlfn.IFNA(VLOOKUP(E259,odds!B$5:C$28,2,FALSE),0)</f>
        <v>0</v>
      </c>
      <c r="J259">
        <v>3</v>
      </c>
      <c r="K259">
        <v>1</v>
      </c>
      <c r="N259">
        <v>3</v>
      </c>
      <c r="O259">
        <v>1</v>
      </c>
      <c r="P259" s="1" t="s">
        <v>97</v>
      </c>
      <c r="Q259" s="1" t="s">
        <v>49</v>
      </c>
      <c r="R259" s="1">
        <v>2024</v>
      </c>
      <c r="S259" s="2">
        <v>45451</v>
      </c>
      <c r="T259" s="1" t="s">
        <v>1198</v>
      </c>
      <c r="U259" s="1">
        <v>2</v>
      </c>
      <c r="V259" s="1" t="s">
        <v>372</v>
      </c>
      <c r="W259" s="1" t="s">
        <v>374</v>
      </c>
      <c r="AC259" s="1" t="s">
        <v>50</v>
      </c>
      <c r="AD259" s="1" t="s">
        <v>160</v>
      </c>
      <c r="AE259" s="1" t="s">
        <v>1132</v>
      </c>
      <c r="AF259" s="1" t="s">
        <v>161</v>
      </c>
      <c r="AG259">
        <v>23390</v>
      </c>
      <c r="AH259" s="1">
        <v>63149</v>
      </c>
      <c r="AI259" s="1" t="s">
        <v>98</v>
      </c>
      <c r="AJ259" s="1">
        <v>23804</v>
      </c>
      <c r="AK259" s="1">
        <v>55.649011100000003</v>
      </c>
      <c r="AL259" s="1">
        <v>12.418775</v>
      </c>
      <c r="AM259" s="1">
        <v>105</v>
      </c>
      <c r="AN259" s="1">
        <v>68</v>
      </c>
      <c r="AO259" s="1" t="s">
        <v>1199</v>
      </c>
      <c r="AS259" s="1" t="s">
        <v>1200</v>
      </c>
      <c r="AT259" s="1" t="s">
        <v>1201</v>
      </c>
      <c r="AU259" s="1" t="s">
        <v>1202</v>
      </c>
      <c r="AV259" s="1" t="s">
        <v>1202</v>
      </c>
      <c r="AW259" s="1" t="s">
        <v>1202</v>
      </c>
      <c r="AX259" s="1" t="s">
        <v>1202</v>
      </c>
      <c r="AY259" s="1" t="s">
        <v>1202</v>
      </c>
      <c r="AZ259" t="s">
        <v>1676</v>
      </c>
      <c r="BA259">
        <v>0</v>
      </c>
    </row>
    <row r="260" spans="1:53" x14ac:dyDescent="0.35">
      <c r="A260">
        <v>2040004</v>
      </c>
      <c r="B260" t="s">
        <v>87</v>
      </c>
      <c r="C260" t="s">
        <v>201</v>
      </c>
      <c r="D260" t="s">
        <v>86</v>
      </c>
      <c r="E260" t="s">
        <v>282</v>
      </c>
      <c r="F260">
        <f>_xlfn.IFNA(VLOOKUP(D260,xg!C$2:N$25,12,FALSE),0)</f>
        <v>1.4</v>
      </c>
      <c r="G260">
        <f>_xlfn.IFNA(VLOOKUP(D260,odds!B$5:C$28,2,FALSE),0)</f>
        <v>601</v>
      </c>
      <c r="H260">
        <f>_xlfn.IFNA(VLOOKUP(E260,xg!C$2:N$25,12,FALSE),0)</f>
        <v>1.3</v>
      </c>
      <c r="I260">
        <f>_xlfn.IFNA(VLOOKUP(E260,odds!B$5:C$28,2,FALSE),0)</f>
        <v>9340</v>
      </c>
      <c r="J260">
        <v>1</v>
      </c>
      <c r="K260">
        <v>2</v>
      </c>
      <c r="N260">
        <v>1</v>
      </c>
      <c r="O260">
        <v>2</v>
      </c>
      <c r="P260" s="1" t="s">
        <v>282</v>
      </c>
      <c r="Q260" s="1" t="s">
        <v>49</v>
      </c>
      <c r="R260" s="1">
        <v>2024</v>
      </c>
      <c r="S260" s="2">
        <v>45451</v>
      </c>
      <c r="T260" s="1" t="s">
        <v>1203</v>
      </c>
      <c r="U260" s="1">
        <v>1</v>
      </c>
      <c r="V260" s="1" t="s">
        <v>372</v>
      </c>
      <c r="W260" s="1" t="s">
        <v>374</v>
      </c>
      <c r="AC260" s="1" t="s">
        <v>50</v>
      </c>
      <c r="AD260" s="1" t="s">
        <v>160</v>
      </c>
      <c r="AE260" s="1" t="s">
        <v>1132</v>
      </c>
      <c r="AF260" s="1" t="s">
        <v>161</v>
      </c>
      <c r="AH260" s="1">
        <v>62404</v>
      </c>
      <c r="AI260" s="1" t="s">
        <v>87</v>
      </c>
      <c r="AJ260" s="1">
        <v>37942</v>
      </c>
      <c r="AK260" s="1">
        <v>38.708872200000002</v>
      </c>
      <c r="AL260" s="1">
        <v>-9.2609361000000003</v>
      </c>
      <c r="AM260" s="1">
        <v>105</v>
      </c>
      <c r="AN260" s="1">
        <v>68</v>
      </c>
      <c r="AO260" s="1" t="s">
        <v>1204</v>
      </c>
      <c r="AS260" s="1" t="s">
        <v>1205</v>
      </c>
      <c r="AT260" s="1" t="s">
        <v>110</v>
      </c>
      <c r="AU260" s="1" t="s">
        <v>111</v>
      </c>
      <c r="AV260" s="1" t="s">
        <v>111</v>
      </c>
      <c r="AW260" s="1" t="s">
        <v>111</v>
      </c>
      <c r="AX260" s="1" t="s">
        <v>111</v>
      </c>
      <c r="AY260" s="1" t="s">
        <v>111</v>
      </c>
      <c r="AZ260" t="s">
        <v>1676</v>
      </c>
      <c r="BA260">
        <v>1</v>
      </c>
    </row>
    <row r="261" spans="1:53" x14ac:dyDescent="0.35">
      <c r="A261">
        <v>2040262</v>
      </c>
      <c r="B261" t="s">
        <v>116</v>
      </c>
      <c r="C261" t="s">
        <v>84</v>
      </c>
      <c r="D261" t="s">
        <v>115</v>
      </c>
      <c r="E261" t="s">
        <v>380</v>
      </c>
      <c r="F261">
        <f>_xlfn.IFNA(VLOOKUP(D261,xg!C$2:N$25,12,FALSE),0)</f>
        <v>0</v>
      </c>
      <c r="G261">
        <f>_xlfn.IFNA(VLOOKUP(D261,odds!B$5:C$28,2,FALSE),0)</f>
        <v>0</v>
      </c>
      <c r="H261">
        <f>_xlfn.IFNA(VLOOKUP(E261,xg!C$2:N$25,12,FALSE),0)</f>
        <v>-0.3</v>
      </c>
      <c r="I261">
        <f>_xlfn.IFNA(VLOOKUP(E261,odds!B$5:C$28,2,FALSE),0)</f>
        <v>15858</v>
      </c>
      <c r="J261">
        <v>0</v>
      </c>
      <c r="K261">
        <v>3</v>
      </c>
      <c r="N261">
        <v>0</v>
      </c>
      <c r="O261">
        <v>3</v>
      </c>
      <c r="P261" s="1" t="s">
        <v>380</v>
      </c>
      <c r="Q261" s="1" t="s">
        <v>49</v>
      </c>
      <c r="R261" s="1">
        <v>2024</v>
      </c>
      <c r="S261" s="2">
        <v>45451</v>
      </c>
      <c r="T261" s="1" t="s">
        <v>1206</v>
      </c>
      <c r="U261" s="1">
        <v>2</v>
      </c>
      <c r="V261" s="1" t="s">
        <v>372</v>
      </c>
      <c r="W261" s="1" t="s">
        <v>374</v>
      </c>
      <c r="AC261" s="1" t="s">
        <v>50</v>
      </c>
      <c r="AD261" s="1" t="s">
        <v>160</v>
      </c>
      <c r="AE261" s="1" t="s">
        <v>1132</v>
      </c>
      <c r="AF261" s="1" t="s">
        <v>161</v>
      </c>
      <c r="AG261">
        <v>46956</v>
      </c>
      <c r="AH261" s="1">
        <v>250001872</v>
      </c>
      <c r="AI261" s="1" t="s">
        <v>116</v>
      </c>
      <c r="AJ261" s="1">
        <v>50573</v>
      </c>
      <c r="AK261" s="1">
        <v>59.372500000000002</v>
      </c>
      <c r="AL261" s="1">
        <v>18</v>
      </c>
      <c r="AM261" s="1">
        <v>105</v>
      </c>
      <c r="AN261" s="1">
        <v>68</v>
      </c>
      <c r="AO261" s="1" t="s">
        <v>1207</v>
      </c>
      <c r="AS261" s="1" t="s">
        <v>1208</v>
      </c>
      <c r="AT261" s="1" t="s">
        <v>159</v>
      </c>
      <c r="AU261" s="1" t="s">
        <v>441</v>
      </c>
      <c r="AV261" s="1" t="s">
        <v>441</v>
      </c>
      <c r="AW261" s="1" t="s">
        <v>441</v>
      </c>
      <c r="AX261" s="1" t="s">
        <v>442</v>
      </c>
      <c r="AY261" s="1" t="s">
        <v>441</v>
      </c>
      <c r="AZ261" t="s">
        <v>1676</v>
      </c>
      <c r="BA261">
        <v>0</v>
      </c>
    </row>
    <row r="262" spans="1:53" x14ac:dyDescent="0.35">
      <c r="A262">
        <v>2040263</v>
      </c>
      <c r="B262" t="s">
        <v>311</v>
      </c>
      <c r="C262" t="s">
        <v>176</v>
      </c>
      <c r="D262" t="s">
        <v>310</v>
      </c>
      <c r="E262" t="s">
        <v>175</v>
      </c>
      <c r="F262">
        <f>_xlfn.IFNA(VLOOKUP(D262,xg!C$2:N$25,12,FALSE),0)</f>
        <v>0</v>
      </c>
      <c r="G262">
        <f>_xlfn.IFNA(VLOOKUP(D262,odds!B$5:C$28,2,FALSE),0)</f>
        <v>0</v>
      </c>
      <c r="H262">
        <f>_xlfn.IFNA(VLOOKUP(E262,xg!C$2:N$25,12,FALSE),0)</f>
        <v>0</v>
      </c>
      <c r="I262">
        <f>_xlfn.IFNA(VLOOKUP(E262,odds!B$5:C$28,2,FALSE),0)</f>
        <v>0</v>
      </c>
      <c r="J262">
        <v>3</v>
      </c>
      <c r="K262">
        <v>2</v>
      </c>
      <c r="N262">
        <v>3</v>
      </c>
      <c r="O262">
        <v>2</v>
      </c>
      <c r="P262" s="1" t="s">
        <v>310</v>
      </c>
      <c r="Q262" s="1" t="s">
        <v>49</v>
      </c>
      <c r="R262" s="1">
        <v>2024</v>
      </c>
      <c r="S262" s="2">
        <v>45451</v>
      </c>
      <c r="T262" s="1" t="s">
        <v>1206</v>
      </c>
      <c r="U262" s="1">
        <v>3</v>
      </c>
      <c r="V262" s="1" t="s">
        <v>372</v>
      </c>
      <c r="W262" s="1" t="s">
        <v>374</v>
      </c>
      <c r="AC262" s="1" t="s">
        <v>50</v>
      </c>
      <c r="AD262" s="1" t="s">
        <v>160</v>
      </c>
      <c r="AE262" s="1" t="s">
        <v>1132</v>
      </c>
      <c r="AF262" s="1" t="s">
        <v>161</v>
      </c>
      <c r="AH262" s="1">
        <v>88142</v>
      </c>
      <c r="AI262" s="1" t="s">
        <v>311</v>
      </c>
      <c r="AJ262" s="1">
        <v>10104</v>
      </c>
      <c r="AK262" s="1">
        <v>46.980327799999998</v>
      </c>
      <c r="AL262" s="1">
        <v>28.868086099999999</v>
      </c>
      <c r="AM262" s="1">
        <v>105</v>
      </c>
      <c r="AN262" s="1">
        <v>68</v>
      </c>
      <c r="AO262" s="1" t="s">
        <v>1209</v>
      </c>
      <c r="AS262" s="1" t="s">
        <v>1210</v>
      </c>
      <c r="AT262" s="1" t="s">
        <v>313</v>
      </c>
      <c r="AU262" s="1" t="s">
        <v>379</v>
      </c>
      <c r="AV262" s="1" t="s">
        <v>379</v>
      </c>
      <c r="AW262" s="1" t="s">
        <v>379</v>
      </c>
      <c r="AX262" s="1" t="s">
        <v>379</v>
      </c>
      <c r="AY262" s="1" t="s">
        <v>379</v>
      </c>
      <c r="AZ262" t="s">
        <v>1676</v>
      </c>
      <c r="BA262">
        <v>0</v>
      </c>
    </row>
    <row r="263" spans="1:53" x14ac:dyDescent="0.35">
      <c r="A263">
        <v>2040265</v>
      </c>
      <c r="B263" t="s">
        <v>134</v>
      </c>
      <c r="C263" t="s">
        <v>79</v>
      </c>
      <c r="D263" t="s">
        <v>132</v>
      </c>
      <c r="E263" t="s">
        <v>77</v>
      </c>
      <c r="F263">
        <f>_xlfn.IFNA(VLOOKUP(D263,xg!C$2:N$25,12,FALSE),0)</f>
        <v>1.4</v>
      </c>
      <c r="G263">
        <f>_xlfn.IFNA(VLOOKUP(D263,odds!B$5:C$28,2,FALSE),0)</f>
        <v>4995</v>
      </c>
      <c r="H263">
        <f>_xlfn.IFNA(VLOOKUP(E263,xg!C$2:N$25,12,FALSE),0)</f>
        <v>-1.2</v>
      </c>
      <c r="I263">
        <f>_xlfn.IFNA(VLOOKUP(E263,odds!B$5:C$28,2,FALSE),0)</f>
        <v>6048</v>
      </c>
      <c r="J263">
        <v>1</v>
      </c>
      <c r="K263">
        <v>1</v>
      </c>
      <c r="N263">
        <v>1</v>
      </c>
      <c r="O263">
        <v>1</v>
      </c>
      <c r="Q263" s="1" t="s">
        <v>67</v>
      </c>
      <c r="R263" s="1">
        <v>2024</v>
      </c>
      <c r="S263" s="2">
        <v>45451</v>
      </c>
      <c r="T263" s="1" t="s">
        <v>1206</v>
      </c>
      <c r="U263" s="1">
        <v>2</v>
      </c>
      <c r="V263" s="1" t="s">
        <v>372</v>
      </c>
      <c r="W263" s="1" t="s">
        <v>374</v>
      </c>
      <c r="AC263" s="1" t="s">
        <v>50</v>
      </c>
      <c r="AD263" s="1" t="s">
        <v>160</v>
      </c>
      <c r="AE263" s="1" t="s">
        <v>1132</v>
      </c>
      <c r="AF263" s="1" t="s">
        <v>161</v>
      </c>
      <c r="AH263" s="1">
        <v>250000018</v>
      </c>
      <c r="AI263" s="1" t="s">
        <v>134</v>
      </c>
      <c r="AJ263" s="1">
        <v>17152</v>
      </c>
      <c r="AK263" s="1">
        <v>47.407019400000003</v>
      </c>
      <c r="AL263" s="1">
        <v>9.3041861000000008</v>
      </c>
      <c r="AM263" s="1">
        <v>105</v>
      </c>
      <c r="AN263" s="1">
        <v>68</v>
      </c>
      <c r="AO263" s="1" t="s">
        <v>1211</v>
      </c>
      <c r="AS263" s="1" t="s">
        <v>1212</v>
      </c>
      <c r="AT263" s="1" t="s">
        <v>238</v>
      </c>
      <c r="AU263" s="1" t="s">
        <v>446</v>
      </c>
      <c r="AV263" s="1" t="s">
        <v>446</v>
      </c>
      <c r="AW263" s="1" t="s">
        <v>445</v>
      </c>
      <c r="AX263" s="1" t="s">
        <v>447</v>
      </c>
      <c r="AY263" s="1" t="s">
        <v>446</v>
      </c>
      <c r="AZ263" t="s">
        <v>1676</v>
      </c>
      <c r="BA263">
        <v>0</v>
      </c>
    </row>
    <row r="264" spans="1:53" x14ac:dyDescent="0.35">
      <c r="A264">
        <v>2040590</v>
      </c>
      <c r="B264" t="s">
        <v>283</v>
      </c>
      <c r="C264" t="s">
        <v>261</v>
      </c>
      <c r="D264" t="s">
        <v>281</v>
      </c>
      <c r="E264" t="s">
        <v>260</v>
      </c>
      <c r="F264">
        <f>_xlfn.IFNA(VLOOKUP(D264,xg!C$2:N$25,12,FALSE),0)</f>
        <v>0</v>
      </c>
      <c r="G264">
        <f>_xlfn.IFNA(VLOOKUP(D264,odds!B$5:C$28,2,FALSE),0)</f>
        <v>0</v>
      </c>
      <c r="H264">
        <f>_xlfn.IFNA(VLOOKUP(E264,xg!C$2:N$25,12,FALSE),0)</f>
        <v>0</v>
      </c>
      <c r="I264">
        <f>_xlfn.IFNA(VLOOKUP(E264,odds!B$5:C$28,2,FALSE),0)</f>
        <v>0</v>
      </c>
      <c r="J264">
        <v>4</v>
      </c>
      <c r="K264">
        <v>1</v>
      </c>
      <c r="N264">
        <v>4</v>
      </c>
      <c r="O264">
        <v>1</v>
      </c>
      <c r="P264" s="1" t="s">
        <v>281</v>
      </c>
      <c r="Q264" s="1" t="s">
        <v>49</v>
      </c>
      <c r="R264" s="1">
        <v>2024</v>
      </c>
      <c r="S264" s="2">
        <v>45451</v>
      </c>
      <c r="T264" s="1" t="s">
        <v>1206</v>
      </c>
      <c r="U264" s="1">
        <v>3</v>
      </c>
      <c r="V264" s="1" t="s">
        <v>372</v>
      </c>
      <c r="W264" s="1" t="s">
        <v>1213</v>
      </c>
      <c r="AC264" s="1" t="s">
        <v>50</v>
      </c>
      <c r="AD264" s="1" t="s">
        <v>160</v>
      </c>
      <c r="AE264" s="1" t="s">
        <v>1132</v>
      </c>
      <c r="AF264" s="1" t="s">
        <v>161</v>
      </c>
      <c r="AH264" s="1">
        <v>77966</v>
      </c>
      <c r="AI264" s="1" t="s">
        <v>283</v>
      </c>
      <c r="AJ264" s="1">
        <v>14336</v>
      </c>
      <c r="AK264" s="1">
        <v>59.421358300000001</v>
      </c>
      <c r="AL264" s="1">
        <v>24.732155599999999</v>
      </c>
      <c r="AM264" s="1">
        <v>105</v>
      </c>
      <c r="AN264" s="1">
        <v>68</v>
      </c>
      <c r="AO264" s="1" t="s">
        <v>1214</v>
      </c>
      <c r="AS264" s="1" t="s">
        <v>1215</v>
      </c>
      <c r="AT264" s="1" t="s">
        <v>284</v>
      </c>
      <c r="AU264" s="1" t="s">
        <v>355</v>
      </c>
      <c r="AV264" s="1" t="s">
        <v>355</v>
      </c>
      <c r="AW264" s="1" t="s">
        <v>354</v>
      </c>
      <c r="AX264" s="1" t="s">
        <v>354</v>
      </c>
      <c r="AY264" s="1" t="s">
        <v>355</v>
      </c>
      <c r="AZ264" t="s">
        <v>1676</v>
      </c>
      <c r="BA264">
        <v>0</v>
      </c>
    </row>
    <row r="265" spans="1:53" x14ac:dyDescent="0.35">
      <c r="A265">
        <v>2040592</v>
      </c>
      <c r="B265" t="s">
        <v>48</v>
      </c>
      <c r="C265" t="s">
        <v>286</v>
      </c>
      <c r="D265" t="s">
        <v>47</v>
      </c>
      <c r="E265" t="s">
        <v>285</v>
      </c>
      <c r="F265">
        <f>_xlfn.IFNA(VLOOKUP(D265,xg!C$2:N$25,12,FALSE),0)</f>
        <v>-1.5</v>
      </c>
      <c r="G265">
        <f>_xlfn.IFNA(VLOOKUP(D265,odds!B$5:C$28,2,FALSE),0)</f>
        <v>40918</v>
      </c>
      <c r="H265">
        <f>_xlfn.IFNA(VLOOKUP(E265,xg!C$2:N$25,12,FALSE),0)</f>
        <v>0</v>
      </c>
      <c r="I265">
        <f>_xlfn.IFNA(VLOOKUP(E265,odds!B$5:C$28,2,FALSE),0)</f>
        <v>0</v>
      </c>
      <c r="J265">
        <v>3</v>
      </c>
      <c r="K265">
        <v>0</v>
      </c>
      <c r="N265">
        <v>3</v>
      </c>
      <c r="O265">
        <v>0</v>
      </c>
      <c r="P265" s="1" t="s">
        <v>47</v>
      </c>
      <c r="Q265" s="1" t="s">
        <v>49</v>
      </c>
      <c r="R265" s="1">
        <v>2024</v>
      </c>
      <c r="S265" s="2">
        <v>45451</v>
      </c>
      <c r="T265" s="1" t="s">
        <v>1206</v>
      </c>
      <c r="U265" s="1">
        <v>2</v>
      </c>
      <c r="V265" s="1" t="s">
        <v>372</v>
      </c>
      <c r="W265" s="1" t="s">
        <v>374</v>
      </c>
      <c r="AC265" s="1" t="s">
        <v>50</v>
      </c>
      <c r="AD265" s="1" t="s">
        <v>160</v>
      </c>
      <c r="AE265" s="1" t="s">
        <v>1132</v>
      </c>
      <c r="AF265" s="1" t="s">
        <v>161</v>
      </c>
      <c r="AH265" s="1">
        <v>250001811</v>
      </c>
      <c r="AI265" s="1" t="s">
        <v>48</v>
      </c>
      <c r="AJ265" s="1">
        <v>20453</v>
      </c>
      <c r="AK265" s="1">
        <v>47.549444000000001</v>
      </c>
      <c r="AL265" s="1">
        <v>21.638888999999999</v>
      </c>
      <c r="AM265" s="1">
        <v>105</v>
      </c>
      <c r="AN265" s="1">
        <v>68</v>
      </c>
      <c r="AO265" s="1" t="s">
        <v>1216</v>
      </c>
      <c r="AS265" s="1" t="s">
        <v>1217</v>
      </c>
      <c r="AT265" s="1" t="s">
        <v>239</v>
      </c>
      <c r="AU265" s="1" t="s">
        <v>1218</v>
      </c>
      <c r="AV265" s="1" t="s">
        <v>1219</v>
      </c>
      <c r="AW265" s="1" t="s">
        <v>1218</v>
      </c>
      <c r="AX265" s="1" t="s">
        <v>1218</v>
      </c>
      <c r="AY265" s="1" t="s">
        <v>1218</v>
      </c>
      <c r="AZ265" t="s">
        <v>1676</v>
      </c>
      <c r="BA265">
        <v>0</v>
      </c>
    </row>
    <row r="266" spans="1:53" x14ac:dyDescent="0.35">
      <c r="A266">
        <v>2040011</v>
      </c>
      <c r="B266" t="s">
        <v>291</v>
      </c>
      <c r="C266" t="s">
        <v>83</v>
      </c>
      <c r="D266" t="s">
        <v>290</v>
      </c>
      <c r="E266" t="s">
        <v>82</v>
      </c>
      <c r="F266">
        <f>_xlfn.IFNA(VLOOKUP(D266,xg!C$2:N$25,12,FALSE),0)</f>
        <v>-0.6</v>
      </c>
      <c r="G266">
        <f>_xlfn.IFNA(VLOOKUP(D266,odds!B$5:C$28,2,FALSE),0)</f>
        <v>18358</v>
      </c>
      <c r="H266">
        <f>_xlfn.IFNA(VLOOKUP(E266,xg!C$2:N$25,12,FALSE),0)</f>
        <v>0</v>
      </c>
      <c r="I266">
        <f>_xlfn.IFNA(VLOOKUP(E266,odds!B$5:C$28,2,FALSE),0)</f>
        <v>0</v>
      </c>
      <c r="J266">
        <v>1</v>
      </c>
      <c r="K266">
        <v>1</v>
      </c>
      <c r="N266">
        <v>1</v>
      </c>
      <c r="O266">
        <v>1</v>
      </c>
      <c r="Q266" s="1" t="s">
        <v>67</v>
      </c>
      <c r="R266" s="1">
        <v>2024</v>
      </c>
      <c r="S266" s="2">
        <v>45451</v>
      </c>
      <c r="T266" s="1" t="s">
        <v>1220</v>
      </c>
      <c r="U266" s="1">
        <v>2</v>
      </c>
      <c r="V266" s="1" t="s">
        <v>372</v>
      </c>
      <c r="W266" s="1" t="s">
        <v>374</v>
      </c>
      <c r="AC266" s="1" t="s">
        <v>50</v>
      </c>
      <c r="AD266" s="1" t="s">
        <v>160</v>
      </c>
      <c r="AE266" s="1" t="s">
        <v>1132</v>
      </c>
      <c r="AF266" s="1" t="s">
        <v>161</v>
      </c>
      <c r="AH266" s="1">
        <v>250001140</v>
      </c>
      <c r="AI266" s="1" t="s">
        <v>291</v>
      </c>
      <c r="AJ266" s="1">
        <v>15796</v>
      </c>
      <c r="AK266" s="1">
        <v>46.080641</v>
      </c>
      <c r="AL266" s="1">
        <v>14.52444</v>
      </c>
      <c r="AM266" s="1">
        <v>105</v>
      </c>
      <c r="AN266" s="1">
        <v>68</v>
      </c>
      <c r="AO266" s="1" t="s">
        <v>1221</v>
      </c>
      <c r="AS266" s="1" t="s">
        <v>1222</v>
      </c>
      <c r="AT266" s="1" t="s">
        <v>319</v>
      </c>
      <c r="AU266" s="1" t="s">
        <v>420</v>
      </c>
      <c r="AV266" s="1" t="s">
        <v>420</v>
      </c>
      <c r="AW266" s="1" t="s">
        <v>420</v>
      </c>
      <c r="AX266" s="1" t="s">
        <v>420</v>
      </c>
      <c r="AY266" s="1" t="s">
        <v>420</v>
      </c>
      <c r="AZ266" t="s">
        <v>1676</v>
      </c>
      <c r="BA266">
        <v>0</v>
      </c>
    </row>
    <row r="267" spans="1:53" x14ac:dyDescent="0.35">
      <c r="A267">
        <v>2040591</v>
      </c>
      <c r="B267" t="s">
        <v>296</v>
      </c>
      <c r="C267" t="s">
        <v>302</v>
      </c>
      <c r="D267" t="s">
        <v>295</v>
      </c>
      <c r="E267" t="s">
        <v>301</v>
      </c>
      <c r="F267">
        <f>_xlfn.IFNA(VLOOKUP(D267,xg!C$2:N$25,12,FALSE),0)</f>
        <v>0</v>
      </c>
      <c r="G267">
        <f>_xlfn.IFNA(VLOOKUP(D267,odds!B$5:C$28,2,FALSE),0)</f>
        <v>0</v>
      </c>
      <c r="H267">
        <f>_xlfn.IFNA(VLOOKUP(E267,xg!C$2:N$25,12,FALSE),0)</f>
        <v>0</v>
      </c>
      <c r="I267">
        <f>_xlfn.IFNA(VLOOKUP(E267,odds!B$5:C$28,2,FALSE),0)</f>
        <v>0</v>
      </c>
      <c r="J267">
        <v>0</v>
      </c>
      <c r="K267">
        <v>2</v>
      </c>
      <c r="N267">
        <v>0</v>
      </c>
      <c r="O267">
        <v>2</v>
      </c>
      <c r="P267" s="1" t="s">
        <v>301</v>
      </c>
      <c r="Q267" s="1" t="s">
        <v>49</v>
      </c>
      <c r="R267" s="1">
        <v>2024</v>
      </c>
      <c r="S267" s="2">
        <v>45451</v>
      </c>
      <c r="T267" s="1" t="s">
        <v>1220</v>
      </c>
      <c r="U267" s="1">
        <v>3</v>
      </c>
      <c r="V267" s="1" t="s">
        <v>372</v>
      </c>
      <c r="W267" s="1" t="s">
        <v>1213</v>
      </c>
      <c r="AC267" s="1" t="s">
        <v>50</v>
      </c>
      <c r="AD267" s="1" t="s">
        <v>160</v>
      </c>
      <c r="AE267" s="1" t="s">
        <v>1132</v>
      </c>
      <c r="AF267" s="1" t="s">
        <v>161</v>
      </c>
      <c r="AH267" s="1">
        <v>63816</v>
      </c>
      <c r="AI267" s="1" t="s">
        <v>296</v>
      </c>
      <c r="AJ267" s="1">
        <v>4041</v>
      </c>
      <c r="AK267" s="1">
        <v>56.502977799999996</v>
      </c>
      <c r="AL267" s="1">
        <v>20.995161100000001</v>
      </c>
      <c r="AM267" s="1">
        <v>105</v>
      </c>
      <c r="AN267" s="1">
        <v>68</v>
      </c>
      <c r="AO267" s="1" t="s">
        <v>1223</v>
      </c>
      <c r="AS267" s="1" t="s">
        <v>1224</v>
      </c>
      <c r="AT267" s="1" t="s">
        <v>297</v>
      </c>
      <c r="AU267" s="1" t="s">
        <v>298</v>
      </c>
      <c r="AV267" s="1" t="s">
        <v>299</v>
      </c>
      <c r="AW267" s="1" t="s">
        <v>298</v>
      </c>
      <c r="AX267" s="1" t="s">
        <v>298</v>
      </c>
      <c r="AY267" s="1" t="s">
        <v>298</v>
      </c>
      <c r="AZ267" t="s">
        <v>1676</v>
      </c>
      <c r="BA267">
        <v>0</v>
      </c>
    </row>
    <row r="268" spans="1:53" x14ac:dyDescent="0.35">
      <c r="A268">
        <v>2040003</v>
      </c>
      <c r="B268" t="s">
        <v>168</v>
      </c>
      <c r="C268" t="s">
        <v>163</v>
      </c>
      <c r="D268" t="s">
        <v>167</v>
      </c>
      <c r="E268" t="s">
        <v>162</v>
      </c>
      <c r="F268">
        <f>_xlfn.IFNA(VLOOKUP(D268,xg!C$2:N$25,12,FALSE),0)</f>
        <v>-2.4</v>
      </c>
      <c r="G268">
        <f>_xlfn.IFNA(VLOOKUP(D268,odds!B$5:C$28,2,FALSE),0)</f>
        <v>20868</v>
      </c>
      <c r="H268">
        <f>_xlfn.IFNA(VLOOKUP(E268,xg!C$2:N$25,12,FALSE),0)</f>
        <v>0</v>
      </c>
      <c r="I268">
        <f>_xlfn.IFNA(VLOOKUP(E268,odds!B$5:C$28,2,FALSE),0)</f>
        <v>0</v>
      </c>
      <c r="J268">
        <v>2</v>
      </c>
      <c r="K268">
        <v>2</v>
      </c>
      <c r="N268">
        <v>2</v>
      </c>
      <c r="O268">
        <v>2</v>
      </c>
      <c r="Q268" s="1" t="s">
        <v>67</v>
      </c>
      <c r="R268" s="1">
        <v>2024</v>
      </c>
      <c r="S268" s="2">
        <v>45450</v>
      </c>
      <c r="T268" s="1" t="s">
        <v>1225</v>
      </c>
      <c r="U268" s="1">
        <v>1</v>
      </c>
      <c r="V268" s="1" t="s">
        <v>372</v>
      </c>
      <c r="W268" s="1" t="s">
        <v>374</v>
      </c>
      <c r="AC268" s="1" t="s">
        <v>50</v>
      </c>
      <c r="AD268" s="1" t="s">
        <v>160</v>
      </c>
      <c r="AE268" s="1" t="s">
        <v>1132</v>
      </c>
      <c r="AF268" s="1" t="s">
        <v>161</v>
      </c>
      <c r="AG268">
        <v>40519</v>
      </c>
      <c r="AH268" s="1">
        <v>62427</v>
      </c>
      <c r="AI268" s="1" t="s">
        <v>168</v>
      </c>
      <c r="AJ268" s="1">
        <v>51824</v>
      </c>
      <c r="AK268" s="1">
        <v>55.8258583</v>
      </c>
      <c r="AL268" s="1">
        <v>-4.2519416999999997</v>
      </c>
      <c r="AM268" s="1">
        <v>105</v>
      </c>
      <c r="AN268" s="1">
        <v>68</v>
      </c>
      <c r="AO268" s="1" t="s">
        <v>1226</v>
      </c>
      <c r="AS268" s="1" t="s">
        <v>1227</v>
      </c>
      <c r="AT268" s="1" t="s">
        <v>171</v>
      </c>
      <c r="AU268" s="1" t="s">
        <v>172</v>
      </c>
      <c r="AV268" s="1" t="s">
        <v>172</v>
      </c>
      <c r="AW268" s="1" t="s">
        <v>172</v>
      </c>
      <c r="AX268" s="1" t="s">
        <v>172</v>
      </c>
      <c r="AY268" s="1" t="s">
        <v>172</v>
      </c>
      <c r="AZ268" t="s">
        <v>1676</v>
      </c>
      <c r="BA268">
        <v>0</v>
      </c>
    </row>
    <row r="269" spans="1:53" x14ac:dyDescent="0.35">
      <c r="A269">
        <v>2040209</v>
      </c>
      <c r="B269" t="s">
        <v>124</v>
      </c>
      <c r="C269" t="s">
        <v>120</v>
      </c>
      <c r="D269" t="s">
        <v>123</v>
      </c>
      <c r="E269" t="s">
        <v>119</v>
      </c>
      <c r="F269">
        <f>_xlfn.IFNA(VLOOKUP(D269,xg!C$2:N$25,12,FALSE),0)</f>
        <v>0.3</v>
      </c>
      <c r="G269">
        <f>_xlfn.IFNA(VLOOKUP(D269,odds!B$5:C$28,2,FALSE),0)</f>
        <v>451</v>
      </c>
      <c r="H269">
        <f>_xlfn.IFNA(VLOOKUP(E269,xg!C$2:N$25,12,FALSE),0)</f>
        <v>0</v>
      </c>
      <c r="I269">
        <f>_xlfn.IFNA(VLOOKUP(E269,odds!B$5:C$28,2,FALSE),0)</f>
        <v>0</v>
      </c>
      <c r="J269">
        <v>0</v>
      </c>
      <c r="K269">
        <v>1</v>
      </c>
      <c r="N269">
        <v>0</v>
      </c>
      <c r="O269">
        <v>1</v>
      </c>
      <c r="P269" s="1" t="s">
        <v>119</v>
      </c>
      <c r="Q269" s="1" t="s">
        <v>49</v>
      </c>
      <c r="R269" s="1">
        <v>2024</v>
      </c>
      <c r="S269" s="2">
        <v>45450</v>
      </c>
      <c r="T269" s="1" t="s">
        <v>1225</v>
      </c>
      <c r="U269" s="1">
        <v>1</v>
      </c>
      <c r="V269" s="1" t="s">
        <v>372</v>
      </c>
      <c r="W269" s="1" t="s">
        <v>374</v>
      </c>
      <c r="AC269" s="1" t="s">
        <v>50</v>
      </c>
      <c r="AD269" s="1" t="s">
        <v>160</v>
      </c>
      <c r="AE269" s="1" t="s">
        <v>1132</v>
      </c>
      <c r="AF269" s="1" t="s">
        <v>161</v>
      </c>
      <c r="AH269" s="1">
        <v>1100043</v>
      </c>
      <c r="AI269" s="1" t="s">
        <v>124</v>
      </c>
      <c r="AJ269" s="1">
        <v>87360</v>
      </c>
      <c r="AK269" s="1">
        <v>51.555841700000002</v>
      </c>
      <c r="AL269" s="1">
        <v>-0.27959719999999999</v>
      </c>
      <c r="AM269" s="1">
        <v>105</v>
      </c>
      <c r="AN269" s="1">
        <v>68</v>
      </c>
      <c r="AO269" s="1" t="s">
        <v>1228</v>
      </c>
      <c r="AS269" s="1" t="s">
        <v>1229</v>
      </c>
      <c r="AT269" s="1" t="s">
        <v>170</v>
      </c>
      <c r="AU269" s="1" t="s">
        <v>400</v>
      </c>
      <c r="AV269" s="1" t="s">
        <v>400</v>
      </c>
      <c r="AW269" s="1" t="s">
        <v>400</v>
      </c>
      <c r="AX269" s="1" t="s">
        <v>400</v>
      </c>
      <c r="AY269" s="1" t="s">
        <v>400</v>
      </c>
      <c r="AZ269" t="s">
        <v>1676</v>
      </c>
      <c r="BA269">
        <v>1</v>
      </c>
    </row>
    <row r="270" spans="1:53" x14ac:dyDescent="0.35">
      <c r="A270">
        <v>2040586</v>
      </c>
      <c r="B270" t="s">
        <v>88</v>
      </c>
      <c r="C270" t="s">
        <v>59</v>
      </c>
      <c r="D270" t="s">
        <v>263</v>
      </c>
      <c r="E270" t="s">
        <v>57</v>
      </c>
      <c r="F270">
        <f>_xlfn.IFNA(VLOOKUP(D270,xg!C$2:N$25,12,FALSE),0)</f>
        <v>2.5</v>
      </c>
      <c r="G270">
        <f>_xlfn.IFNA(VLOOKUP(D270,odds!B$5:C$28,2,FALSE),0)</f>
        <v>398</v>
      </c>
      <c r="H270">
        <f>_xlfn.IFNA(VLOOKUP(E270,xg!C$2:N$25,12,FALSE),0)</f>
        <v>0</v>
      </c>
      <c r="I270">
        <f>_xlfn.IFNA(VLOOKUP(E270,odds!B$5:C$28,2,FALSE),0)</f>
        <v>0</v>
      </c>
      <c r="J270">
        <v>2</v>
      </c>
      <c r="K270">
        <v>1</v>
      </c>
      <c r="N270">
        <v>2</v>
      </c>
      <c r="O270">
        <v>1</v>
      </c>
      <c r="P270" s="1" t="s">
        <v>263</v>
      </c>
      <c r="Q270" s="1" t="s">
        <v>49</v>
      </c>
      <c r="R270" s="1">
        <v>2024</v>
      </c>
      <c r="S270" s="2">
        <v>45450</v>
      </c>
      <c r="T270" s="1" t="s">
        <v>1225</v>
      </c>
      <c r="U270" s="1">
        <v>2</v>
      </c>
      <c r="V270" s="1" t="s">
        <v>372</v>
      </c>
      <c r="W270" s="1" t="s">
        <v>374</v>
      </c>
      <c r="AC270" s="1" t="s">
        <v>50</v>
      </c>
      <c r="AD270" s="1" t="s">
        <v>160</v>
      </c>
      <c r="AE270" s="1" t="s">
        <v>1132</v>
      </c>
      <c r="AF270" s="1" t="s">
        <v>161</v>
      </c>
      <c r="AH270" s="1">
        <v>88350</v>
      </c>
      <c r="AI270" s="1" t="s">
        <v>88</v>
      </c>
      <c r="AJ270" s="1">
        <v>46279</v>
      </c>
      <c r="AK270" s="1">
        <v>51.1746056</v>
      </c>
      <c r="AL270" s="1">
        <v>6.3854417000000003</v>
      </c>
      <c r="AM270" s="1">
        <v>105</v>
      </c>
      <c r="AN270" s="1">
        <v>68</v>
      </c>
      <c r="AO270" s="1" t="s">
        <v>1230</v>
      </c>
      <c r="AS270" s="1" t="s">
        <v>1231</v>
      </c>
      <c r="AT270" s="1" t="s">
        <v>484</v>
      </c>
      <c r="AU270" s="1" t="s">
        <v>485</v>
      </c>
      <c r="AV270" s="1" t="s">
        <v>485</v>
      </c>
      <c r="AW270" s="1" t="s">
        <v>485</v>
      </c>
      <c r="AX270" s="1" t="s">
        <v>486</v>
      </c>
      <c r="AY270" s="1" t="s">
        <v>485</v>
      </c>
      <c r="AZ270" t="s">
        <v>1676</v>
      </c>
      <c r="BA270">
        <v>0</v>
      </c>
    </row>
    <row r="271" spans="1:53" x14ac:dyDescent="0.35">
      <c r="A271">
        <v>2040589</v>
      </c>
      <c r="B271" t="s">
        <v>93</v>
      </c>
      <c r="C271" t="s">
        <v>226</v>
      </c>
      <c r="D271" t="s">
        <v>91</v>
      </c>
      <c r="E271" t="s">
        <v>300</v>
      </c>
      <c r="F271">
        <f>_xlfn.IFNA(VLOOKUP(D271,xg!C$2:N$25,12,FALSE),0)</f>
        <v>-0.1</v>
      </c>
      <c r="G271">
        <f>_xlfn.IFNA(VLOOKUP(D271,odds!B$5:C$28,2,FALSE),0)</f>
        <v>17538</v>
      </c>
      <c r="H271">
        <f>_xlfn.IFNA(VLOOKUP(E271,xg!C$2:N$25,12,FALSE),0)</f>
        <v>-0.3</v>
      </c>
      <c r="I271">
        <f>_xlfn.IFNA(VLOOKUP(E271,odds!B$5:C$28,2,FALSE),0)</f>
        <v>20062</v>
      </c>
      <c r="J271">
        <v>3</v>
      </c>
      <c r="K271">
        <v>1</v>
      </c>
      <c r="N271">
        <v>3</v>
      </c>
      <c r="O271">
        <v>1</v>
      </c>
      <c r="P271" s="1" t="s">
        <v>91</v>
      </c>
      <c r="Q271" s="1" t="s">
        <v>49</v>
      </c>
      <c r="R271" s="1">
        <v>2024</v>
      </c>
      <c r="S271" s="2">
        <v>45450</v>
      </c>
      <c r="T271" s="1" t="s">
        <v>1225</v>
      </c>
      <c r="U271" s="1">
        <v>2</v>
      </c>
      <c r="V271" s="1" t="s">
        <v>372</v>
      </c>
      <c r="W271" s="1" t="s">
        <v>374</v>
      </c>
      <c r="AC271" s="1" t="s">
        <v>50</v>
      </c>
      <c r="AD271" s="1" t="s">
        <v>160</v>
      </c>
      <c r="AE271" s="1" t="s">
        <v>1132</v>
      </c>
      <c r="AF271" s="1" t="s">
        <v>161</v>
      </c>
      <c r="AH271" s="1">
        <v>250001178</v>
      </c>
      <c r="AI271" s="1" t="s">
        <v>93</v>
      </c>
      <c r="AJ271" s="1">
        <v>58274</v>
      </c>
      <c r="AK271" s="1">
        <v>52.239406000000002</v>
      </c>
      <c r="AL271" s="1">
        <v>21.045881000000001</v>
      </c>
      <c r="AM271" s="1">
        <v>105</v>
      </c>
      <c r="AN271" s="1">
        <v>68</v>
      </c>
      <c r="AO271" s="1" t="s">
        <v>1232</v>
      </c>
      <c r="AS271" s="1" t="s">
        <v>1233</v>
      </c>
      <c r="AT271" s="1" t="s">
        <v>186</v>
      </c>
      <c r="AU271" s="1" t="s">
        <v>444</v>
      </c>
      <c r="AV271" s="1" t="s">
        <v>444</v>
      </c>
      <c r="AW271" s="1" t="s">
        <v>443</v>
      </c>
      <c r="AX271" s="1" t="s">
        <v>443</v>
      </c>
      <c r="AY271" s="1" t="s">
        <v>444</v>
      </c>
      <c r="AZ271" t="s">
        <v>1676</v>
      </c>
      <c r="BA271">
        <v>0</v>
      </c>
    </row>
    <row r="272" spans="1:53" x14ac:dyDescent="0.35">
      <c r="A272">
        <v>2039990</v>
      </c>
      <c r="B272" t="s">
        <v>64</v>
      </c>
      <c r="C272" t="s">
        <v>280</v>
      </c>
      <c r="D272" t="s">
        <v>62</v>
      </c>
      <c r="E272" t="s">
        <v>279</v>
      </c>
      <c r="F272">
        <f>_xlfn.IFNA(VLOOKUP(D272,xg!C$2:N$25,12,FALSE),0)</f>
        <v>0.3</v>
      </c>
      <c r="G272">
        <f>_xlfn.IFNA(VLOOKUP(D272,odds!B$5:C$28,2,FALSE),0)</f>
        <v>12509</v>
      </c>
      <c r="H272">
        <f>_xlfn.IFNA(VLOOKUP(E272,xg!C$2:N$25,12,FALSE),0)</f>
        <v>0</v>
      </c>
      <c r="I272">
        <f>_xlfn.IFNA(VLOOKUP(E272,odds!B$5:C$28,2,FALSE),0)</f>
        <v>0</v>
      </c>
      <c r="J272">
        <v>0</v>
      </c>
      <c r="K272">
        <v>0</v>
      </c>
      <c r="N272">
        <v>0</v>
      </c>
      <c r="O272">
        <v>0</v>
      </c>
      <c r="Q272" s="1" t="s">
        <v>67</v>
      </c>
      <c r="R272" s="1">
        <v>2024</v>
      </c>
      <c r="S272" s="2">
        <v>45450</v>
      </c>
      <c r="T272" s="1" t="s">
        <v>1234</v>
      </c>
      <c r="U272" s="1">
        <v>3</v>
      </c>
      <c r="V272" s="1" t="s">
        <v>372</v>
      </c>
      <c r="W272" s="1" t="s">
        <v>374</v>
      </c>
      <c r="AC272" s="1" t="s">
        <v>50</v>
      </c>
      <c r="AD272" s="1" t="s">
        <v>160</v>
      </c>
      <c r="AE272" s="1" t="s">
        <v>1132</v>
      </c>
      <c r="AF272" s="1" t="s">
        <v>161</v>
      </c>
      <c r="AG272">
        <v>25097</v>
      </c>
      <c r="AH272" s="1">
        <v>250004575</v>
      </c>
      <c r="AI272" s="1" t="s">
        <v>64</v>
      </c>
      <c r="AJ272" s="1">
        <v>31406</v>
      </c>
      <c r="AK272" s="1">
        <v>44.412844399999997</v>
      </c>
      <c r="AL272" s="1">
        <v>26.040419400000001</v>
      </c>
      <c r="AM272" s="1">
        <v>105</v>
      </c>
      <c r="AN272" s="1">
        <v>68</v>
      </c>
      <c r="AS272" s="1" t="s">
        <v>1235</v>
      </c>
      <c r="AT272" s="1" t="s">
        <v>66</v>
      </c>
      <c r="AU272" s="1" t="s">
        <v>254</v>
      </c>
      <c r="AV272" s="1" t="s">
        <v>255</v>
      </c>
      <c r="AW272" s="1" t="s">
        <v>254</v>
      </c>
      <c r="AX272" s="1" t="s">
        <v>255</v>
      </c>
      <c r="AY272" s="1" t="s">
        <v>254</v>
      </c>
      <c r="AZ272" t="s">
        <v>1676</v>
      </c>
      <c r="BA272">
        <v>0</v>
      </c>
    </row>
    <row r="273" spans="1:53" x14ac:dyDescent="0.35">
      <c r="A273">
        <v>2040620</v>
      </c>
      <c r="B273" t="s">
        <v>294</v>
      </c>
      <c r="C273" t="s">
        <v>53</v>
      </c>
      <c r="D273" t="s">
        <v>293</v>
      </c>
      <c r="E273" t="s">
        <v>317</v>
      </c>
      <c r="F273">
        <f>_xlfn.IFNA(VLOOKUP(D273,xg!C$2:N$25,12,FALSE),0)</f>
        <v>0</v>
      </c>
      <c r="G273">
        <f>_xlfn.IFNA(VLOOKUP(D273,odds!B$5:C$28,2,FALSE),0)</f>
        <v>0</v>
      </c>
      <c r="H273">
        <f>_xlfn.IFNA(VLOOKUP(E273,xg!C$2:N$25,12,FALSE),0)</f>
        <v>0</v>
      </c>
      <c r="I273">
        <f>_xlfn.IFNA(VLOOKUP(E273,odds!B$5:C$28,2,FALSE),0)</f>
        <v>0</v>
      </c>
      <c r="J273">
        <v>0</v>
      </c>
      <c r="K273">
        <v>4</v>
      </c>
      <c r="N273">
        <v>0</v>
      </c>
      <c r="O273">
        <v>4</v>
      </c>
      <c r="P273" s="1" t="s">
        <v>317</v>
      </c>
      <c r="Q273" s="1" t="s">
        <v>49</v>
      </c>
      <c r="R273" s="1">
        <v>2024</v>
      </c>
      <c r="S273" s="2">
        <v>45450</v>
      </c>
      <c r="T273" s="1" t="s">
        <v>1236</v>
      </c>
      <c r="U273" s="1">
        <v>3</v>
      </c>
      <c r="V273" s="1" t="s">
        <v>372</v>
      </c>
      <c r="W273" s="1" t="s">
        <v>374</v>
      </c>
      <c r="AC273" s="1" t="s">
        <v>50</v>
      </c>
      <c r="AD273" s="1" t="s">
        <v>160</v>
      </c>
      <c r="AE273" s="1" t="s">
        <v>1132</v>
      </c>
      <c r="AF273" s="1" t="s">
        <v>161</v>
      </c>
      <c r="AH273" s="1">
        <v>62088</v>
      </c>
      <c r="AI273" s="1" t="s">
        <v>294</v>
      </c>
      <c r="AJ273" s="1">
        <v>21491</v>
      </c>
      <c r="AK273" s="1">
        <v>53.895269399999997</v>
      </c>
      <c r="AL273" s="1">
        <v>27.559897200000002</v>
      </c>
      <c r="AM273" s="1">
        <v>105</v>
      </c>
      <c r="AN273" s="1">
        <v>68</v>
      </c>
      <c r="AO273" s="1" t="s">
        <v>1237</v>
      </c>
      <c r="AS273" s="1" t="s">
        <v>1238</v>
      </c>
      <c r="AT273" s="1" t="s">
        <v>314</v>
      </c>
      <c r="AU273" s="1" t="s">
        <v>315</v>
      </c>
      <c r="AV273" s="1" t="s">
        <v>316</v>
      </c>
      <c r="AW273" s="1" t="s">
        <v>315</v>
      </c>
      <c r="AX273" s="1" t="s">
        <v>315</v>
      </c>
      <c r="AY273" s="1" t="s">
        <v>315</v>
      </c>
      <c r="AZ273" t="s">
        <v>1676</v>
      </c>
      <c r="BA273">
        <v>0</v>
      </c>
    </row>
    <row r="274" spans="1:53" x14ac:dyDescent="0.35">
      <c r="A274">
        <v>2040796</v>
      </c>
      <c r="B274" t="s">
        <v>114</v>
      </c>
      <c r="C274" t="s">
        <v>308</v>
      </c>
      <c r="D274" t="s">
        <v>113</v>
      </c>
      <c r="E274" t="s">
        <v>307</v>
      </c>
      <c r="F274">
        <f>_xlfn.IFNA(VLOOKUP(D274,xg!C$2:N$25,12,FALSE),0)</f>
        <v>-2.2000000000000002</v>
      </c>
      <c r="G274">
        <f>_xlfn.IFNA(VLOOKUP(D274,odds!B$5:C$28,2,FALSE),0)</f>
        <v>48468</v>
      </c>
      <c r="H274">
        <f>_xlfn.IFNA(VLOOKUP(E274,xg!C$2:N$25,12,FALSE),0)</f>
        <v>0</v>
      </c>
      <c r="I274">
        <f>_xlfn.IFNA(VLOOKUP(E274,odds!B$5:C$28,2,FALSE),0)</f>
        <v>0</v>
      </c>
      <c r="J274">
        <v>3</v>
      </c>
      <c r="K274">
        <v>1</v>
      </c>
      <c r="N274">
        <v>3</v>
      </c>
      <c r="O274">
        <v>1</v>
      </c>
      <c r="P274" s="1" t="s">
        <v>113</v>
      </c>
      <c r="Q274" s="1" t="s">
        <v>49</v>
      </c>
      <c r="R274" s="1">
        <v>2024</v>
      </c>
      <c r="S274" s="2">
        <v>45450</v>
      </c>
      <c r="T274" s="1" t="s">
        <v>1236</v>
      </c>
      <c r="U274" s="1">
        <v>2</v>
      </c>
      <c r="V274" s="1" t="s">
        <v>372</v>
      </c>
      <c r="W274" s="1" t="s">
        <v>374</v>
      </c>
      <c r="AC274" s="1" t="s">
        <v>50</v>
      </c>
      <c r="AD274" s="1" t="s">
        <v>160</v>
      </c>
      <c r="AE274" s="1" t="s">
        <v>1132</v>
      </c>
      <c r="AF274" s="1" t="s">
        <v>161</v>
      </c>
      <c r="AH274" s="1">
        <v>63446</v>
      </c>
      <c r="AI274" s="1" t="s">
        <v>48</v>
      </c>
      <c r="AJ274" s="1">
        <v>8940</v>
      </c>
      <c r="AK274" s="1">
        <v>47.234811100000002</v>
      </c>
      <c r="AL274" s="1">
        <v>16.606958299999999</v>
      </c>
      <c r="AM274" s="1">
        <v>105</v>
      </c>
      <c r="AN274" s="1">
        <v>68</v>
      </c>
      <c r="AO274" s="1" t="s">
        <v>1239</v>
      </c>
      <c r="AS274" s="1" t="s">
        <v>1240</v>
      </c>
      <c r="AT274" s="1" t="s">
        <v>230</v>
      </c>
      <c r="AU274" s="1" t="s">
        <v>231</v>
      </c>
      <c r="AV274" s="1" t="s">
        <v>232</v>
      </c>
      <c r="AW274" s="1" t="s">
        <v>231</v>
      </c>
      <c r="AX274" s="1" t="s">
        <v>231</v>
      </c>
      <c r="AY274" s="1" t="s">
        <v>231</v>
      </c>
      <c r="AZ274" t="s">
        <v>1676</v>
      </c>
      <c r="BA274">
        <v>0</v>
      </c>
    </row>
    <row r="275" spans="1:53" x14ac:dyDescent="0.35">
      <c r="A275">
        <v>2040208</v>
      </c>
      <c r="B275" t="s">
        <v>235</v>
      </c>
      <c r="C275" t="s">
        <v>371</v>
      </c>
      <c r="D275" t="s">
        <v>292</v>
      </c>
      <c r="E275" t="s">
        <v>370</v>
      </c>
      <c r="F275">
        <f>_xlfn.IFNA(VLOOKUP(D275,xg!C$2:N$25,12,FALSE),0)</f>
        <v>0</v>
      </c>
      <c r="G275">
        <f>_xlfn.IFNA(VLOOKUP(D275,odds!B$5:C$28,2,FALSE),0)</f>
        <v>0</v>
      </c>
      <c r="H275">
        <f>_xlfn.IFNA(VLOOKUP(E275,xg!C$2:N$25,12,FALSE),0)</f>
        <v>0</v>
      </c>
      <c r="I275">
        <f>_xlfn.IFNA(VLOOKUP(E275,odds!B$5:C$28,2,FALSE),0)</f>
        <v>0</v>
      </c>
      <c r="J275">
        <v>2</v>
      </c>
      <c r="K275">
        <v>1</v>
      </c>
      <c r="N275">
        <v>2</v>
      </c>
      <c r="O275">
        <v>1</v>
      </c>
      <c r="P275" s="1" t="s">
        <v>292</v>
      </c>
      <c r="Q275" s="1" t="s">
        <v>49</v>
      </c>
      <c r="R275" s="1">
        <v>2024</v>
      </c>
      <c r="S275" s="2">
        <v>45450</v>
      </c>
      <c r="T275" s="1" t="s">
        <v>1241</v>
      </c>
      <c r="U275" s="1">
        <v>4</v>
      </c>
      <c r="V275" s="1" t="s">
        <v>372</v>
      </c>
      <c r="W275" s="1" t="s">
        <v>374</v>
      </c>
      <c r="AC275" s="1" t="s">
        <v>50</v>
      </c>
      <c r="AD275" s="1" t="s">
        <v>160</v>
      </c>
      <c r="AE275" s="1" t="s">
        <v>1132</v>
      </c>
      <c r="AF275" s="1" t="s">
        <v>161</v>
      </c>
      <c r="AH275" s="1">
        <v>78014</v>
      </c>
      <c r="AI275" s="1" t="s">
        <v>235</v>
      </c>
      <c r="AJ275" s="1">
        <v>14527</v>
      </c>
      <c r="AK275" s="1">
        <v>40.171930600000003</v>
      </c>
      <c r="AL275" s="1">
        <v>44.525680600000001</v>
      </c>
      <c r="AM275" s="1">
        <v>105</v>
      </c>
      <c r="AN275" s="1">
        <v>68</v>
      </c>
      <c r="AO275" s="1" t="s">
        <v>1242</v>
      </c>
      <c r="AS275" s="1" t="s">
        <v>1243</v>
      </c>
      <c r="AT275" s="1" t="s">
        <v>236</v>
      </c>
      <c r="AU275" s="1" t="s">
        <v>347</v>
      </c>
      <c r="AV275" s="1" t="s">
        <v>347</v>
      </c>
      <c r="AW275" s="1" t="s">
        <v>347</v>
      </c>
      <c r="AX275" s="1" t="s">
        <v>347</v>
      </c>
      <c r="AY275" s="1" t="s">
        <v>347</v>
      </c>
      <c r="AZ275" t="s">
        <v>1676</v>
      </c>
      <c r="BA275">
        <v>0</v>
      </c>
    </row>
    <row r="276" spans="1:53" x14ac:dyDescent="0.35">
      <c r="A276">
        <v>2040588</v>
      </c>
      <c r="B276" t="s">
        <v>107</v>
      </c>
      <c r="C276" t="s">
        <v>118</v>
      </c>
      <c r="D276" t="s">
        <v>288</v>
      </c>
      <c r="E276" t="s">
        <v>117</v>
      </c>
      <c r="F276">
        <f>_xlfn.IFNA(VLOOKUP(D276,xg!C$2:N$25,12,FALSE),0)</f>
        <v>-1.4</v>
      </c>
      <c r="G276">
        <f>_xlfn.IFNA(VLOOKUP(D276,odds!B$5:C$28,2,FALSE),0)</f>
        <v>15861</v>
      </c>
      <c r="H276">
        <f>_xlfn.IFNA(VLOOKUP(E276,xg!C$2:N$25,12,FALSE),0)</f>
        <v>0</v>
      </c>
      <c r="I276">
        <f>_xlfn.IFNA(VLOOKUP(E276,odds!B$5:C$28,2,FALSE),0)</f>
        <v>0</v>
      </c>
      <c r="J276">
        <v>7</v>
      </c>
      <c r="K276">
        <v>1</v>
      </c>
      <c r="N276">
        <v>7</v>
      </c>
      <c r="O276">
        <v>1</v>
      </c>
      <c r="P276" s="1" t="s">
        <v>288</v>
      </c>
      <c r="Q276" s="1" t="s">
        <v>49</v>
      </c>
      <c r="R276" s="1">
        <v>2024</v>
      </c>
      <c r="S276" s="2">
        <v>45450</v>
      </c>
      <c r="T276" s="1" t="s">
        <v>1244</v>
      </c>
      <c r="U276" s="1">
        <v>2</v>
      </c>
      <c r="V276" s="1" t="s">
        <v>372</v>
      </c>
      <c r="W276" s="1" t="s">
        <v>374</v>
      </c>
      <c r="AC276" s="1" t="s">
        <v>50</v>
      </c>
      <c r="AD276" s="1" t="s">
        <v>160</v>
      </c>
      <c r="AE276" s="1" t="s">
        <v>1132</v>
      </c>
      <c r="AF276" s="1" t="s">
        <v>161</v>
      </c>
      <c r="AH276" s="1">
        <v>250001159</v>
      </c>
      <c r="AI276" s="1" t="s">
        <v>79</v>
      </c>
      <c r="AJ276" s="1">
        <v>3020</v>
      </c>
      <c r="AK276" s="1">
        <v>47.743934000000003</v>
      </c>
      <c r="AL276" s="1">
        <v>13.047637999999999</v>
      </c>
      <c r="AM276" s="1">
        <v>104</v>
      </c>
      <c r="AN276" s="1">
        <v>66</v>
      </c>
      <c r="AO276" s="1" t="s">
        <v>1245</v>
      </c>
      <c r="AR276" s="1" t="s">
        <v>1246</v>
      </c>
      <c r="AS276" s="1" t="s">
        <v>1247</v>
      </c>
      <c r="AT276" s="1" t="s">
        <v>1154</v>
      </c>
      <c r="AU276" s="1" t="s">
        <v>1155</v>
      </c>
      <c r="AV276" s="1" t="s">
        <v>1156</v>
      </c>
      <c r="AW276" s="1" t="s">
        <v>1157</v>
      </c>
      <c r="AX276" s="1" t="s">
        <v>1157</v>
      </c>
      <c r="AY276" s="1" t="s">
        <v>1155</v>
      </c>
      <c r="AZ276" t="s">
        <v>1676</v>
      </c>
      <c r="BA276">
        <v>0</v>
      </c>
    </row>
    <row r="277" spans="1:53" x14ac:dyDescent="0.35">
      <c r="A277">
        <v>2040585</v>
      </c>
      <c r="B277" t="s">
        <v>133</v>
      </c>
      <c r="C277" t="s">
        <v>1176</v>
      </c>
      <c r="D277" t="s">
        <v>131</v>
      </c>
      <c r="E277" t="s">
        <v>1175</v>
      </c>
      <c r="F277">
        <f>_xlfn.IFNA(VLOOKUP(D277,xg!C$2:N$25,12,FALSE),0)</f>
        <v>0.1</v>
      </c>
      <c r="G277">
        <f>_xlfn.IFNA(VLOOKUP(D277,odds!B$5:C$28,2,FALSE),0)</f>
        <v>1553</v>
      </c>
      <c r="H277">
        <f>_xlfn.IFNA(VLOOKUP(E277,xg!C$2:N$25,12,FALSE),0)</f>
        <v>0</v>
      </c>
      <c r="I277">
        <f>_xlfn.IFNA(VLOOKUP(E277,odds!B$5:C$28,2,FALSE),0)</f>
        <v>0</v>
      </c>
      <c r="J277">
        <v>4</v>
      </c>
      <c r="K277">
        <v>0</v>
      </c>
      <c r="N277">
        <v>4</v>
      </c>
      <c r="O277">
        <v>0</v>
      </c>
      <c r="P277" s="1" t="s">
        <v>131</v>
      </c>
      <c r="Q277" s="1" t="s">
        <v>49</v>
      </c>
      <c r="R277" s="1">
        <v>2024</v>
      </c>
      <c r="S277" s="2">
        <v>45449</v>
      </c>
      <c r="T277" s="1" t="s">
        <v>1248</v>
      </c>
      <c r="U277" s="1">
        <v>2</v>
      </c>
      <c r="V277" s="1" t="s">
        <v>372</v>
      </c>
      <c r="W277" s="1" t="s">
        <v>374</v>
      </c>
      <c r="AC277" s="1" t="s">
        <v>50</v>
      </c>
      <c r="AD277" s="1" t="s">
        <v>160</v>
      </c>
      <c r="AE277" s="1" t="s">
        <v>1132</v>
      </c>
      <c r="AF277" s="1" t="s">
        <v>161</v>
      </c>
      <c r="AH277" s="1">
        <v>52851</v>
      </c>
      <c r="AI277" s="1" t="s">
        <v>133</v>
      </c>
      <c r="AJ277" s="1">
        <v>48100</v>
      </c>
      <c r="AK277" s="1">
        <v>51.893905599999997</v>
      </c>
      <c r="AL277" s="1">
        <v>4.5232000000000001</v>
      </c>
      <c r="AM277" s="1">
        <v>105</v>
      </c>
      <c r="AN277" s="1">
        <v>68</v>
      </c>
      <c r="AO277" s="1" t="s">
        <v>1249</v>
      </c>
      <c r="AS277" s="1" t="s">
        <v>1250</v>
      </c>
      <c r="AT277" s="1" t="s">
        <v>155</v>
      </c>
      <c r="AU277" s="1" t="s">
        <v>156</v>
      </c>
      <c r="AV277" s="1" t="s">
        <v>157</v>
      </c>
      <c r="AW277" s="1" t="s">
        <v>156</v>
      </c>
      <c r="AX277" s="1" t="s">
        <v>157</v>
      </c>
      <c r="AY277" s="1" t="s">
        <v>156</v>
      </c>
      <c r="AZ277" t="s">
        <v>1676</v>
      </c>
      <c r="BA277">
        <v>0</v>
      </c>
    </row>
    <row r="278" spans="1:53" x14ac:dyDescent="0.35">
      <c r="A278">
        <v>2040619</v>
      </c>
      <c r="B278" t="s">
        <v>433</v>
      </c>
      <c r="C278" t="s">
        <v>130</v>
      </c>
      <c r="D278" t="s">
        <v>432</v>
      </c>
      <c r="E278" t="s">
        <v>129</v>
      </c>
      <c r="F278">
        <f>_xlfn.IFNA(VLOOKUP(D278,xg!C$2:N$25,12,FALSE),0)</f>
        <v>0</v>
      </c>
      <c r="G278">
        <f>_xlfn.IFNA(VLOOKUP(D278,odds!B$5:C$28,2,FALSE),0)</f>
        <v>0</v>
      </c>
      <c r="H278">
        <f>_xlfn.IFNA(VLOOKUP(E278,xg!C$2:N$25,12,FALSE),0)</f>
        <v>0</v>
      </c>
      <c r="I278">
        <f>_xlfn.IFNA(VLOOKUP(E278,odds!B$5:C$28,2,FALSE),0)</f>
        <v>0</v>
      </c>
      <c r="J278">
        <v>0</v>
      </c>
      <c r="K278">
        <v>0</v>
      </c>
      <c r="N278">
        <v>0</v>
      </c>
      <c r="O278">
        <v>0</v>
      </c>
      <c r="Q278" s="1" t="s">
        <v>67</v>
      </c>
      <c r="R278" s="1">
        <v>2024</v>
      </c>
      <c r="S278" s="2">
        <v>45449</v>
      </c>
      <c r="T278" s="1" t="s">
        <v>1251</v>
      </c>
      <c r="U278" s="1">
        <v>1</v>
      </c>
      <c r="V278" s="1" t="s">
        <v>372</v>
      </c>
      <c r="W278" s="1" t="s">
        <v>374</v>
      </c>
      <c r="AC278" s="1" t="s">
        <v>50</v>
      </c>
      <c r="AD278" s="1" t="s">
        <v>160</v>
      </c>
      <c r="AE278" s="1" t="s">
        <v>1132</v>
      </c>
      <c r="AF278" s="1" t="s">
        <v>161</v>
      </c>
      <c r="AH278" s="1">
        <v>83174</v>
      </c>
      <c r="AI278" s="1" t="s">
        <v>87</v>
      </c>
      <c r="AJ278" s="1">
        <v>21329</v>
      </c>
      <c r="AK278" s="1">
        <v>37.0882972</v>
      </c>
      <c r="AL278" s="1">
        <v>-7.9747528000000001</v>
      </c>
      <c r="AM278" s="1">
        <v>105</v>
      </c>
      <c r="AN278" s="1">
        <v>68</v>
      </c>
      <c r="AS278" s="1" t="s">
        <v>1252</v>
      </c>
      <c r="AT278" s="1" t="s">
        <v>434</v>
      </c>
      <c r="AU278" s="1" t="s">
        <v>435</v>
      </c>
      <c r="AV278" s="1" t="s">
        <v>435</v>
      </c>
      <c r="AW278" s="1" t="s">
        <v>435</v>
      </c>
      <c r="AX278" s="1" t="s">
        <v>435</v>
      </c>
      <c r="AY278" s="1" t="s">
        <v>435</v>
      </c>
      <c r="AZ278" t="s">
        <v>1676</v>
      </c>
      <c r="BA278">
        <v>0</v>
      </c>
    </row>
    <row r="279" spans="1:53" x14ac:dyDescent="0.35">
      <c r="A279">
        <v>2040584</v>
      </c>
      <c r="B279" t="s">
        <v>94</v>
      </c>
      <c r="C279" t="s">
        <v>327</v>
      </c>
      <c r="D279" t="s">
        <v>92</v>
      </c>
      <c r="E279" t="s">
        <v>326</v>
      </c>
      <c r="F279">
        <f>_xlfn.IFNA(VLOOKUP(D279,xg!C$2:N$25,12,FALSE),0)</f>
        <v>-0.1</v>
      </c>
      <c r="G279">
        <f>_xlfn.IFNA(VLOOKUP(D279,odds!B$5:C$28,2,FALSE),0)</f>
        <v>545</v>
      </c>
      <c r="H279">
        <f>_xlfn.IFNA(VLOOKUP(E279,xg!C$2:N$25,12,FALSE),0)</f>
        <v>0</v>
      </c>
      <c r="I279">
        <f>_xlfn.IFNA(VLOOKUP(E279,odds!B$5:C$28,2,FALSE),0)</f>
        <v>0</v>
      </c>
      <c r="J279">
        <v>5</v>
      </c>
      <c r="K279">
        <v>0</v>
      </c>
      <c r="N279">
        <v>5</v>
      </c>
      <c r="O279">
        <v>0</v>
      </c>
      <c r="P279" s="1" t="s">
        <v>92</v>
      </c>
      <c r="Q279" s="1" t="s">
        <v>49</v>
      </c>
      <c r="R279" s="1">
        <v>2024</v>
      </c>
      <c r="S279" s="2">
        <v>45448</v>
      </c>
      <c r="T279" s="1" t="s">
        <v>1253</v>
      </c>
      <c r="U279" s="1">
        <v>2</v>
      </c>
      <c r="V279" s="1" t="s">
        <v>372</v>
      </c>
      <c r="W279" s="1" t="s">
        <v>374</v>
      </c>
      <c r="AC279" s="1" t="s">
        <v>50</v>
      </c>
      <c r="AD279" s="1" t="s">
        <v>160</v>
      </c>
      <c r="AE279" s="1" t="s">
        <v>1132</v>
      </c>
      <c r="AF279" s="1" t="s">
        <v>161</v>
      </c>
      <c r="AH279" s="1">
        <v>250002916</v>
      </c>
      <c r="AI279" s="1" t="s">
        <v>94</v>
      </c>
      <c r="AJ279" s="1">
        <v>14211</v>
      </c>
      <c r="AK279" s="1">
        <v>0</v>
      </c>
      <c r="AL279" s="1">
        <v>0</v>
      </c>
      <c r="AM279" s="1">
        <v>105</v>
      </c>
      <c r="AN279" s="1">
        <v>69</v>
      </c>
      <c r="AO279" s="1" t="s">
        <v>1254</v>
      </c>
      <c r="AS279" s="1" t="s">
        <v>1255</v>
      </c>
      <c r="AT279" s="1" t="s">
        <v>340</v>
      </c>
      <c r="AU279" s="1" t="s">
        <v>1256</v>
      </c>
      <c r="AV279" s="1" t="s">
        <v>1256</v>
      </c>
      <c r="AW279" s="1" t="s">
        <v>1256</v>
      </c>
      <c r="AX279" s="1" t="s">
        <v>1256</v>
      </c>
      <c r="AY279" s="1" t="s">
        <v>1256</v>
      </c>
      <c r="AZ279" t="s">
        <v>1676</v>
      </c>
      <c r="BA279">
        <v>1</v>
      </c>
    </row>
    <row r="280" spans="1:53" x14ac:dyDescent="0.35">
      <c r="A280">
        <v>2040618</v>
      </c>
      <c r="B280" t="s">
        <v>58</v>
      </c>
      <c r="C280" t="s">
        <v>154</v>
      </c>
      <c r="D280" t="s">
        <v>56</v>
      </c>
      <c r="E280" t="s">
        <v>153</v>
      </c>
      <c r="F280">
        <f>_xlfn.IFNA(VLOOKUP(D280,xg!C$2:N$25,12,FALSE),0)</f>
        <v>1.2</v>
      </c>
      <c r="G280">
        <f>_xlfn.IFNA(VLOOKUP(D280,odds!B$5:C$28,2,FALSE),0)</f>
        <v>401</v>
      </c>
      <c r="H280">
        <f>_xlfn.IFNA(VLOOKUP(E280,xg!C$2:N$25,12,FALSE),0)</f>
        <v>0</v>
      </c>
      <c r="I280">
        <f>_xlfn.IFNA(VLOOKUP(E280,odds!B$5:C$28,2,FALSE),0)</f>
        <v>0</v>
      </c>
      <c r="J280">
        <v>3</v>
      </c>
      <c r="K280">
        <v>0</v>
      </c>
      <c r="N280">
        <v>3</v>
      </c>
      <c r="O280">
        <v>0</v>
      </c>
      <c r="P280" s="1" t="s">
        <v>56</v>
      </c>
      <c r="Q280" s="1" t="s">
        <v>49</v>
      </c>
      <c r="R280" s="1">
        <v>2024</v>
      </c>
      <c r="S280" s="2">
        <v>45448</v>
      </c>
      <c r="T280" s="1" t="s">
        <v>1257</v>
      </c>
      <c r="U280" s="1">
        <v>2</v>
      </c>
      <c r="V280" s="1" t="s">
        <v>372</v>
      </c>
      <c r="W280" s="1" t="s">
        <v>374</v>
      </c>
      <c r="AC280" s="1" t="s">
        <v>50</v>
      </c>
      <c r="AD280" s="1" t="s">
        <v>160</v>
      </c>
      <c r="AE280" s="1" t="s">
        <v>1132</v>
      </c>
      <c r="AF280" s="1" t="s">
        <v>161</v>
      </c>
      <c r="AH280" s="1">
        <v>92003</v>
      </c>
      <c r="AI280" s="1" t="s">
        <v>58</v>
      </c>
      <c r="AJ280" s="1">
        <v>28992</v>
      </c>
      <c r="AK280" s="1">
        <v>49.1098</v>
      </c>
      <c r="AL280" s="1">
        <v>6.1594556000000003</v>
      </c>
      <c r="AM280" s="1">
        <v>105</v>
      </c>
      <c r="AN280" s="1">
        <v>68</v>
      </c>
      <c r="AO280" s="1" t="s">
        <v>1258</v>
      </c>
      <c r="AS280" s="1" t="s">
        <v>1259</v>
      </c>
      <c r="AT280" s="1" t="s">
        <v>421</v>
      </c>
      <c r="AU280" s="1" t="s">
        <v>422</v>
      </c>
      <c r="AV280" s="1" t="s">
        <v>423</v>
      </c>
      <c r="AW280" s="1" t="s">
        <v>422</v>
      </c>
      <c r="AX280" s="1" t="s">
        <v>422</v>
      </c>
      <c r="AY280" s="1" t="s">
        <v>422</v>
      </c>
      <c r="AZ280" t="s">
        <v>1676</v>
      </c>
      <c r="BA280">
        <v>1</v>
      </c>
    </row>
    <row r="281" spans="1:53" x14ac:dyDescent="0.35">
      <c r="A281">
        <v>2040261</v>
      </c>
      <c r="B281" t="s">
        <v>128</v>
      </c>
      <c r="C281" t="s">
        <v>213</v>
      </c>
      <c r="D281" t="s">
        <v>127</v>
      </c>
      <c r="E281" t="s">
        <v>414</v>
      </c>
      <c r="F281">
        <f>_xlfn.IFNA(VLOOKUP(D281,xg!C$2:N$25,12,FALSE),0)</f>
        <v>1.1000000000000001</v>
      </c>
      <c r="G281">
        <f>_xlfn.IFNA(VLOOKUP(D281,odds!B$5:C$28,2,FALSE),0)</f>
        <v>2488</v>
      </c>
      <c r="H281">
        <f>_xlfn.IFNA(VLOOKUP(E281,xg!C$2:N$25,12,FALSE),0)</f>
        <v>0</v>
      </c>
      <c r="I281">
        <f>_xlfn.IFNA(VLOOKUP(E281,odds!B$5:C$28,2,FALSE),0)</f>
        <v>0</v>
      </c>
      <c r="J281">
        <v>2</v>
      </c>
      <c r="K281">
        <v>0</v>
      </c>
      <c r="N281">
        <v>2</v>
      </c>
      <c r="O281">
        <v>0</v>
      </c>
      <c r="P281" s="1" t="s">
        <v>127</v>
      </c>
      <c r="Q281" s="1" t="s">
        <v>49</v>
      </c>
      <c r="R281" s="1">
        <v>2024</v>
      </c>
      <c r="S281" s="2">
        <v>45448</v>
      </c>
      <c r="T281" s="1" t="s">
        <v>1260</v>
      </c>
      <c r="U281" s="1">
        <v>2</v>
      </c>
      <c r="V281" s="1" t="s">
        <v>372</v>
      </c>
      <c r="W281" s="1" t="s">
        <v>374</v>
      </c>
      <c r="AC281" s="1" t="s">
        <v>50</v>
      </c>
      <c r="AD281" s="1" t="s">
        <v>160</v>
      </c>
      <c r="AE281" s="1" t="s">
        <v>1132</v>
      </c>
      <c r="AF281" s="1" t="s">
        <v>161</v>
      </c>
      <c r="AH281" s="1">
        <v>62073</v>
      </c>
      <c r="AI281" s="1" t="s">
        <v>128</v>
      </c>
      <c r="AJ281" s="1">
        <v>48693</v>
      </c>
      <c r="AK281" s="1">
        <v>50.895758299999997</v>
      </c>
      <c r="AL281" s="1">
        <v>4.3339471999999999</v>
      </c>
      <c r="AM281" s="1">
        <v>105</v>
      </c>
      <c r="AN281" s="1">
        <v>68</v>
      </c>
      <c r="AO281" s="1" t="s">
        <v>1261</v>
      </c>
      <c r="AR281" s="1" t="s">
        <v>1262</v>
      </c>
      <c r="AS281" s="1" t="s">
        <v>1263</v>
      </c>
      <c r="AT281" s="1" t="s">
        <v>151</v>
      </c>
      <c r="AU281" s="1" t="s">
        <v>152</v>
      </c>
      <c r="AV281" s="1" t="s">
        <v>152</v>
      </c>
      <c r="AW281" s="1" t="s">
        <v>152</v>
      </c>
      <c r="AX281" s="1" t="s">
        <v>152</v>
      </c>
      <c r="AY281" s="1" t="s">
        <v>152</v>
      </c>
      <c r="AZ281" t="s">
        <v>1676</v>
      </c>
      <c r="BA281">
        <v>0</v>
      </c>
    </row>
    <row r="282" spans="1:53" x14ac:dyDescent="0.35">
      <c r="A282">
        <v>2040206</v>
      </c>
      <c r="B282" t="s">
        <v>98</v>
      </c>
      <c r="C282" t="s">
        <v>116</v>
      </c>
      <c r="D282" t="s">
        <v>97</v>
      </c>
      <c r="E282" t="s">
        <v>115</v>
      </c>
      <c r="F282">
        <f>_xlfn.IFNA(VLOOKUP(D282,xg!C$2:N$25,12,FALSE),0)</f>
        <v>0.6</v>
      </c>
      <c r="G282">
        <f>_xlfn.IFNA(VLOOKUP(D282,odds!B$5:C$28,2,FALSE),0)</f>
        <v>5264</v>
      </c>
      <c r="H282">
        <f>_xlfn.IFNA(VLOOKUP(E282,xg!C$2:N$25,12,FALSE),0)</f>
        <v>0</v>
      </c>
      <c r="I282">
        <f>_xlfn.IFNA(VLOOKUP(E282,odds!B$5:C$28,2,FALSE),0)</f>
        <v>0</v>
      </c>
      <c r="J282">
        <v>2</v>
      </c>
      <c r="K282">
        <v>1</v>
      </c>
      <c r="N282">
        <v>2</v>
      </c>
      <c r="O282">
        <v>1</v>
      </c>
      <c r="P282" s="1" t="s">
        <v>97</v>
      </c>
      <c r="Q282" s="1" t="s">
        <v>49</v>
      </c>
      <c r="R282" s="1">
        <v>2024</v>
      </c>
      <c r="S282" s="2">
        <v>45448</v>
      </c>
      <c r="T282" s="1" t="s">
        <v>1264</v>
      </c>
      <c r="U282" s="1">
        <v>2</v>
      </c>
      <c r="V282" s="1" t="s">
        <v>372</v>
      </c>
      <c r="W282" s="1" t="s">
        <v>374</v>
      </c>
      <c r="AC282" s="1" t="s">
        <v>50</v>
      </c>
      <c r="AD282" s="1" t="s">
        <v>160</v>
      </c>
      <c r="AE282" s="1" t="s">
        <v>1132</v>
      </c>
      <c r="AF282" s="1" t="s">
        <v>161</v>
      </c>
      <c r="AG282">
        <v>35522</v>
      </c>
      <c r="AH282" s="1">
        <v>63462</v>
      </c>
      <c r="AI282" s="1" t="s">
        <v>98</v>
      </c>
      <c r="AJ282" s="1">
        <v>38052</v>
      </c>
      <c r="AK282" s="1">
        <v>55.702761099999996</v>
      </c>
      <c r="AL282" s="1">
        <v>12.572274999999999</v>
      </c>
      <c r="AM282" s="1">
        <v>105</v>
      </c>
      <c r="AN282" s="1">
        <v>68</v>
      </c>
      <c r="AO282" s="1" t="s">
        <v>1265</v>
      </c>
      <c r="AS282" s="1" t="s">
        <v>1266</v>
      </c>
      <c r="AT282" s="1" t="s">
        <v>99</v>
      </c>
      <c r="AU282" s="1" t="s">
        <v>100</v>
      </c>
      <c r="AV282" s="1" t="s">
        <v>100</v>
      </c>
      <c r="AW282" s="1" t="s">
        <v>100</v>
      </c>
      <c r="AX282" s="1" t="s">
        <v>101</v>
      </c>
      <c r="AY282" s="1" t="s">
        <v>100</v>
      </c>
      <c r="AZ282" t="s">
        <v>1676</v>
      </c>
      <c r="BA282">
        <v>0</v>
      </c>
    </row>
    <row r="283" spans="1:53" x14ac:dyDescent="0.35">
      <c r="A283">
        <v>2040207</v>
      </c>
      <c r="B283" t="s">
        <v>78</v>
      </c>
      <c r="C283" t="s">
        <v>471</v>
      </c>
      <c r="D283" t="s">
        <v>76</v>
      </c>
      <c r="E283" t="s">
        <v>470</v>
      </c>
      <c r="F283">
        <f>_xlfn.IFNA(VLOOKUP(D283,xg!C$2:N$25,12,FALSE),0)</f>
        <v>0</v>
      </c>
      <c r="G283">
        <f>_xlfn.IFNA(VLOOKUP(D283,odds!B$5:C$28,2,FALSE),0)</f>
        <v>0</v>
      </c>
      <c r="H283">
        <f>_xlfn.IFNA(VLOOKUP(E283,xg!C$2:N$25,12,FALSE),0)</f>
        <v>0</v>
      </c>
      <c r="I283">
        <f>_xlfn.IFNA(VLOOKUP(E283,odds!B$5:C$28,2,FALSE),0)</f>
        <v>0</v>
      </c>
      <c r="J283">
        <v>3</v>
      </c>
      <c r="K283">
        <v>0</v>
      </c>
      <c r="N283">
        <v>3</v>
      </c>
      <c r="O283">
        <v>0</v>
      </c>
      <c r="P283" s="1" t="s">
        <v>76</v>
      </c>
      <c r="Q283" s="1" t="s">
        <v>49</v>
      </c>
      <c r="R283" s="1">
        <v>2024</v>
      </c>
      <c r="S283" s="2">
        <v>45448</v>
      </c>
      <c r="T283" s="1" t="s">
        <v>1264</v>
      </c>
      <c r="U283" s="1">
        <v>2</v>
      </c>
      <c r="V283" s="1" t="s">
        <v>372</v>
      </c>
      <c r="W283" s="1" t="s">
        <v>374</v>
      </c>
      <c r="AC283" s="1" t="s">
        <v>50</v>
      </c>
      <c r="AD283" s="1" t="s">
        <v>160</v>
      </c>
      <c r="AE283" s="1" t="s">
        <v>1132</v>
      </c>
      <c r="AF283" s="1" t="s">
        <v>161</v>
      </c>
      <c r="AG283">
        <v>19634</v>
      </c>
      <c r="AH283" s="1">
        <v>62397</v>
      </c>
      <c r="AI283" s="1" t="s">
        <v>78</v>
      </c>
      <c r="AJ283" s="1">
        <v>27184</v>
      </c>
      <c r="AK283" s="1">
        <v>59.949047200000003</v>
      </c>
      <c r="AL283" s="1">
        <v>10.7342139</v>
      </c>
      <c r="AM283" s="1">
        <v>105</v>
      </c>
      <c r="AN283" s="1">
        <v>68</v>
      </c>
      <c r="AO283" s="1" t="s">
        <v>1267</v>
      </c>
      <c r="AS283" s="1" t="s">
        <v>1268</v>
      </c>
      <c r="AT283" s="1" t="s">
        <v>80</v>
      </c>
      <c r="AU283" s="1" t="s">
        <v>81</v>
      </c>
      <c r="AV283" s="1" t="s">
        <v>81</v>
      </c>
      <c r="AW283" s="1" t="s">
        <v>81</v>
      </c>
      <c r="AX283" s="1" t="s">
        <v>81</v>
      </c>
      <c r="AY283" s="1" t="s">
        <v>81</v>
      </c>
      <c r="AZ283" t="s">
        <v>1676</v>
      </c>
      <c r="BA283">
        <v>0</v>
      </c>
    </row>
    <row r="284" spans="1:53" x14ac:dyDescent="0.35">
      <c r="A284">
        <v>2040617</v>
      </c>
      <c r="B284" t="s">
        <v>74</v>
      </c>
      <c r="C284" t="s">
        <v>265</v>
      </c>
      <c r="D284" t="s">
        <v>289</v>
      </c>
      <c r="E284" t="s">
        <v>264</v>
      </c>
      <c r="F284">
        <f>_xlfn.IFNA(VLOOKUP(D284,xg!C$2:N$25,12,FALSE),0)</f>
        <v>-1.1000000000000001</v>
      </c>
      <c r="G284">
        <f>_xlfn.IFNA(VLOOKUP(D284,odds!B$5:C$28,2,FALSE),0)</f>
        <v>15850</v>
      </c>
      <c r="H284">
        <f>_xlfn.IFNA(VLOOKUP(E284,xg!C$2:N$25,12,FALSE),0)</f>
        <v>0</v>
      </c>
      <c r="I284">
        <f>_xlfn.IFNA(VLOOKUP(E284,odds!B$5:C$28,2,FALSE),0)</f>
        <v>0</v>
      </c>
      <c r="J284">
        <v>4</v>
      </c>
      <c r="K284">
        <v>0</v>
      </c>
      <c r="N284">
        <v>4</v>
      </c>
      <c r="O284">
        <v>0</v>
      </c>
      <c r="P284" s="1" t="s">
        <v>289</v>
      </c>
      <c r="Q284" s="1" t="s">
        <v>49</v>
      </c>
      <c r="R284" s="1">
        <v>2024</v>
      </c>
      <c r="S284" s="2">
        <v>45448</v>
      </c>
      <c r="T284" s="1" t="s">
        <v>1269</v>
      </c>
      <c r="U284" s="1">
        <v>2</v>
      </c>
      <c r="V284" s="1" t="s">
        <v>372</v>
      </c>
      <c r="W284" s="1" t="s">
        <v>374</v>
      </c>
      <c r="AC284" s="1" t="s">
        <v>50</v>
      </c>
      <c r="AD284" s="1" t="s">
        <v>160</v>
      </c>
      <c r="AE284" s="1" t="s">
        <v>1132</v>
      </c>
      <c r="AF284" s="1" t="s">
        <v>161</v>
      </c>
      <c r="AG284">
        <v>452</v>
      </c>
      <c r="AH284" s="1">
        <v>66629</v>
      </c>
      <c r="AI284" s="1" t="s">
        <v>79</v>
      </c>
      <c r="AJ284" s="1">
        <v>3083</v>
      </c>
      <c r="AK284" s="1">
        <v>47.822758299999997</v>
      </c>
      <c r="AL284" s="1">
        <v>16.2553722</v>
      </c>
      <c r="AM284" s="1">
        <v>105</v>
      </c>
      <c r="AN284" s="1">
        <v>68</v>
      </c>
      <c r="AO284" s="1" t="s">
        <v>1270</v>
      </c>
      <c r="AS284" s="1" t="s">
        <v>1271</v>
      </c>
      <c r="AT284" s="1" t="s">
        <v>1272</v>
      </c>
      <c r="AU284" s="1" t="s">
        <v>1273</v>
      </c>
      <c r="AV284" s="1" t="s">
        <v>1273</v>
      </c>
      <c r="AW284" s="1" t="s">
        <v>1273</v>
      </c>
      <c r="AX284" s="1" t="s">
        <v>1273</v>
      </c>
      <c r="AY284" s="1" t="s">
        <v>1273</v>
      </c>
      <c r="AZ284" t="s">
        <v>1676</v>
      </c>
      <c r="BA284">
        <v>0</v>
      </c>
    </row>
    <row r="285" spans="1:53" x14ac:dyDescent="0.35">
      <c r="A285">
        <v>2040258</v>
      </c>
      <c r="B285" t="s">
        <v>140</v>
      </c>
      <c r="C285" t="s">
        <v>65</v>
      </c>
      <c r="D285" t="s">
        <v>139</v>
      </c>
      <c r="E285" t="s">
        <v>2117</v>
      </c>
      <c r="F285">
        <f>_xlfn.IFNA(VLOOKUP(D285,xg!C$2:N$25,12,FALSE),0)</f>
        <v>1</v>
      </c>
      <c r="G285">
        <f>_xlfn.IFNA(VLOOKUP(D285,odds!B$5:C$28,2,FALSE),0)</f>
        <v>1971</v>
      </c>
      <c r="H285">
        <f>_xlfn.IFNA(VLOOKUP(E285,xg!C$2:N$25,12,FALSE),0)</f>
        <v>1.7</v>
      </c>
      <c r="I285">
        <f>_xlfn.IFNA(VLOOKUP(E285,odds!B$5:C$28,2,FALSE),0)</f>
        <v>5515</v>
      </c>
      <c r="J285">
        <v>0</v>
      </c>
      <c r="K285">
        <v>0</v>
      </c>
      <c r="N285">
        <v>0</v>
      </c>
      <c r="O285">
        <v>0</v>
      </c>
      <c r="Q285" s="1" t="s">
        <v>67</v>
      </c>
      <c r="R285" s="1">
        <v>2024</v>
      </c>
      <c r="S285" s="2">
        <v>45447</v>
      </c>
      <c r="T285" s="1" t="s">
        <v>1274</v>
      </c>
      <c r="U285" s="1">
        <v>2</v>
      </c>
      <c r="V285" s="1" t="s">
        <v>372</v>
      </c>
      <c r="W285" s="1" t="s">
        <v>368</v>
      </c>
      <c r="AC285" s="1" t="s">
        <v>50</v>
      </c>
      <c r="AD285" s="1" t="s">
        <v>160</v>
      </c>
      <c r="AE285" s="1" t="s">
        <v>1132</v>
      </c>
      <c r="AF285" s="1" t="s">
        <v>161</v>
      </c>
      <c r="AH285" s="1">
        <v>62412</v>
      </c>
      <c r="AI285" s="1" t="s">
        <v>140</v>
      </c>
      <c r="AJ285" s="1">
        <v>30790</v>
      </c>
      <c r="AK285" s="1">
        <v>44.492474999999999</v>
      </c>
      <c r="AL285" s="1">
        <v>11.30955</v>
      </c>
      <c r="AM285" s="1">
        <v>105</v>
      </c>
      <c r="AN285" s="1">
        <v>68</v>
      </c>
      <c r="AS285" s="1" t="s">
        <v>1275</v>
      </c>
      <c r="AT285" s="1" t="s">
        <v>141</v>
      </c>
      <c r="AU285" s="1" t="s">
        <v>143</v>
      </c>
      <c r="AV285" s="1" t="s">
        <v>142</v>
      </c>
      <c r="AW285" s="1" t="s">
        <v>142</v>
      </c>
      <c r="AX285" s="1" t="s">
        <v>142</v>
      </c>
      <c r="AY285" s="1" t="s">
        <v>143</v>
      </c>
      <c r="AZ285" t="s">
        <v>1676</v>
      </c>
      <c r="BA285">
        <v>0</v>
      </c>
    </row>
    <row r="286" spans="1:53" x14ac:dyDescent="0.35">
      <c r="A286">
        <v>2040010</v>
      </c>
      <c r="B286" t="s">
        <v>71</v>
      </c>
      <c r="C286" t="s">
        <v>48</v>
      </c>
      <c r="D286" t="s">
        <v>70</v>
      </c>
      <c r="E286" t="s">
        <v>47</v>
      </c>
      <c r="F286">
        <f>_xlfn.IFNA(VLOOKUP(D286,xg!C$2:N$25,12,FALSE),0)</f>
        <v>0</v>
      </c>
      <c r="G286">
        <f>_xlfn.IFNA(VLOOKUP(D286,odds!B$5:C$28,2,FALSE),0)</f>
        <v>0</v>
      </c>
      <c r="H286">
        <f>_xlfn.IFNA(VLOOKUP(E286,xg!C$2:N$25,12,FALSE),0)</f>
        <v>-1.5</v>
      </c>
      <c r="I286">
        <f>_xlfn.IFNA(VLOOKUP(E286,odds!B$5:C$28,2,FALSE),0)</f>
        <v>40918</v>
      </c>
      <c r="J286">
        <v>2</v>
      </c>
      <c r="K286">
        <v>1</v>
      </c>
      <c r="N286">
        <v>2</v>
      </c>
      <c r="O286">
        <v>1</v>
      </c>
      <c r="P286" s="1" t="s">
        <v>70</v>
      </c>
      <c r="Q286" s="1" t="s">
        <v>49</v>
      </c>
      <c r="R286" s="1">
        <v>2024</v>
      </c>
      <c r="S286" s="2">
        <v>45447</v>
      </c>
      <c r="T286" s="1" t="s">
        <v>1276</v>
      </c>
      <c r="U286" s="1">
        <v>1</v>
      </c>
      <c r="V286" s="1" t="s">
        <v>372</v>
      </c>
      <c r="W286" s="1" t="s">
        <v>368</v>
      </c>
      <c r="AC286" s="1" t="s">
        <v>50</v>
      </c>
      <c r="AD286" s="1" t="s">
        <v>160</v>
      </c>
      <c r="AE286" s="1" t="s">
        <v>1132</v>
      </c>
      <c r="AF286" s="1" t="s">
        <v>161</v>
      </c>
      <c r="AH286" s="1">
        <v>250001051</v>
      </c>
      <c r="AI286" s="1" t="s">
        <v>71</v>
      </c>
      <c r="AJ286" s="1">
        <v>51700</v>
      </c>
      <c r="AK286" s="1">
        <v>53.335690999999997</v>
      </c>
      <c r="AL286" s="1">
        <v>-6.2288189999999997</v>
      </c>
      <c r="AM286" s="1">
        <v>105</v>
      </c>
      <c r="AN286" s="1">
        <v>68</v>
      </c>
      <c r="AO286" s="1" t="s">
        <v>1277</v>
      </c>
      <c r="AS286" s="1" t="s">
        <v>1278</v>
      </c>
      <c r="AT286" s="1" t="s">
        <v>72</v>
      </c>
      <c r="AU286" s="1" t="s">
        <v>417</v>
      </c>
      <c r="AV286" s="1" t="s">
        <v>416</v>
      </c>
      <c r="AW286" s="1" t="s">
        <v>416</v>
      </c>
      <c r="AX286" s="1" t="s">
        <v>416</v>
      </c>
      <c r="AY286" s="1" t="s">
        <v>417</v>
      </c>
      <c r="AZ286" t="s">
        <v>1676</v>
      </c>
      <c r="BA286">
        <v>0</v>
      </c>
    </row>
    <row r="287" spans="1:53" x14ac:dyDescent="0.35">
      <c r="A287">
        <v>2040260</v>
      </c>
      <c r="B287" t="s">
        <v>79</v>
      </c>
      <c r="C287" t="s">
        <v>84</v>
      </c>
      <c r="D287" t="s">
        <v>77</v>
      </c>
      <c r="E287" t="s">
        <v>380</v>
      </c>
      <c r="F287">
        <f>_xlfn.IFNA(VLOOKUP(D287,xg!C$2:N$25,12,FALSE),0)</f>
        <v>-1.2</v>
      </c>
      <c r="G287">
        <f>_xlfn.IFNA(VLOOKUP(D287,odds!B$5:C$28,2,FALSE),0)</f>
        <v>6048</v>
      </c>
      <c r="H287">
        <f>_xlfn.IFNA(VLOOKUP(E287,xg!C$2:N$25,12,FALSE),0)</f>
        <v>-0.3</v>
      </c>
      <c r="I287">
        <f>_xlfn.IFNA(VLOOKUP(E287,odds!B$5:C$28,2,FALSE),0)</f>
        <v>15858</v>
      </c>
      <c r="J287">
        <v>2</v>
      </c>
      <c r="K287">
        <v>1</v>
      </c>
      <c r="N287">
        <v>2</v>
      </c>
      <c r="O287">
        <v>1</v>
      </c>
      <c r="P287" s="1" t="s">
        <v>77</v>
      </c>
      <c r="Q287" s="1" t="s">
        <v>49</v>
      </c>
      <c r="R287" s="1">
        <v>2024</v>
      </c>
      <c r="S287" s="2">
        <v>45447</v>
      </c>
      <c r="T287" s="1" t="s">
        <v>1276</v>
      </c>
      <c r="U287" s="1">
        <v>2</v>
      </c>
      <c r="V287" s="1" t="s">
        <v>372</v>
      </c>
      <c r="W287" s="1" t="s">
        <v>368</v>
      </c>
      <c r="AC287" s="1" t="s">
        <v>50</v>
      </c>
      <c r="AD287" s="1" t="s">
        <v>160</v>
      </c>
      <c r="AE287" s="1" t="s">
        <v>1132</v>
      </c>
      <c r="AF287" s="1" t="s">
        <v>161</v>
      </c>
      <c r="AH287" s="1">
        <v>62085</v>
      </c>
      <c r="AI287" s="1" t="s">
        <v>79</v>
      </c>
      <c r="AJ287" s="1">
        <v>49898</v>
      </c>
      <c r="AK287" s="1">
        <v>48.207188899999998</v>
      </c>
      <c r="AL287" s="1">
        <v>16.420508300000002</v>
      </c>
      <c r="AM287" s="1">
        <v>105</v>
      </c>
      <c r="AN287" s="1">
        <v>68</v>
      </c>
      <c r="AO287" s="1" t="s">
        <v>1279</v>
      </c>
      <c r="AS287" s="1" t="s">
        <v>1280</v>
      </c>
      <c r="AT287" s="1" t="s">
        <v>95</v>
      </c>
      <c r="AU287" s="1" t="s">
        <v>96</v>
      </c>
      <c r="AV287" s="1" t="s">
        <v>96</v>
      </c>
      <c r="AW287" s="1" t="s">
        <v>96</v>
      </c>
      <c r="AX287" s="1" t="s">
        <v>96</v>
      </c>
      <c r="AY287" s="1" t="s">
        <v>96</v>
      </c>
      <c r="AZ287" t="s">
        <v>1676</v>
      </c>
      <c r="BA287">
        <v>0</v>
      </c>
    </row>
    <row r="288" spans="1:53" x14ac:dyDescent="0.35">
      <c r="A288">
        <v>2040583</v>
      </c>
      <c r="B288" t="s">
        <v>87</v>
      </c>
      <c r="C288" t="s">
        <v>163</v>
      </c>
      <c r="D288" t="s">
        <v>86</v>
      </c>
      <c r="E288" t="s">
        <v>162</v>
      </c>
      <c r="F288">
        <f>_xlfn.IFNA(VLOOKUP(D288,xg!C$2:N$25,12,FALSE),0)</f>
        <v>1.4</v>
      </c>
      <c r="G288">
        <f>_xlfn.IFNA(VLOOKUP(D288,odds!B$5:C$28,2,FALSE),0)</f>
        <v>601</v>
      </c>
      <c r="H288">
        <f>_xlfn.IFNA(VLOOKUP(E288,xg!C$2:N$25,12,FALSE),0)</f>
        <v>0</v>
      </c>
      <c r="I288">
        <f>_xlfn.IFNA(VLOOKUP(E288,odds!B$5:C$28,2,FALSE),0)</f>
        <v>0</v>
      </c>
      <c r="J288">
        <v>4</v>
      </c>
      <c r="K288">
        <v>2</v>
      </c>
      <c r="N288">
        <v>4</v>
      </c>
      <c r="O288">
        <v>2</v>
      </c>
      <c r="P288" s="1" t="s">
        <v>86</v>
      </c>
      <c r="Q288" s="1" t="s">
        <v>49</v>
      </c>
      <c r="R288" s="1">
        <v>2024</v>
      </c>
      <c r="S288" s="2">
        <v>45447</v>
      </c>
      <c r="T288" s="1" t="s">
        <v>1276</v>
      </c>
      <c r="U288" s="1">
        <v>1</v>
      </c>
      <c r="V288" s="1" t="s">
        <v>372</v>
      </c>
      <c r="W288" s="1" t="s">
        <v>368</v>
      </c>
      <c r="AC288" s="1" t="s">
        <v>50</v>
      </c>
      <c r="AD288" s="1" t="s">
        <v>160</v>
      </c>
      <c r="AE288" s="1" t="s">
        <v>1132</v>
      </c>
      <c r="AF288" s="1" t="s">
        <v>161</v>
      </c>
      <c r="AG288">
        <v>43125</v>
      </c>
      <c r="AH288" s="1">
        <v>83168</v>
      </c>
      <c r="AI288" s="1" t="s">
        <v>87</v>
      </c>
      <c r="AJ288" s="1">
        <v>50061</v>
      </c>
      <c r="AK288" s="1">
        <v>38.761839999999999</v>
      </c>
      <c r="AL288" s="1">
        <v>-9.1642130000000002</v>
      </c>
      <c r="AM288" s="1">
        <v>105</v>
      </c>
      <c r="AN288" s="1">
        <v>68</v>
      </c>
      <c r="AO288" s="1" t="s">
        <v>1281</v>
      </c>
      <c r="AS288" s="1" t="s">
        <v>1282</v>
      </c>
      <c r="AT288" s="1" t="s">
        <v>144</v>
      </c>
      <c r="AU288" s="1" t="s">
        <v>391</v>
      </c>
      <c r="AV288" s="1" t="s">
        <v>391</v>
      </c>
      <c r="AW288" s="1" t="s">
        <v>391</v>
      </c>
      <c r="AX288" s="1" t="s">
        <v>391</v>
      </c>
      <c r="AY288" s="1" t="s">
        <v>391</v>
      </c>
      <c r="AZ288" t="s">
        <v>1676</v>
      </c>
      <c r="BA288">
        <v>1</v>
      </c>
    </row>
    <row r="289" spans="1:53" x14ac:dyDescent="0.35">
      <c r="A289">
        <v>2039989</v>
      </c>
      <c r="B289" t="s">
        <v>64</v>
      </c>
      <c r="C289" t="s">
        <v>83</v>
      </c>
      <c r="D289" t="s">
        <v>62</v>
      </c>
      <c r="E289" t="s">
        <v>82</v>
      </c>
      <c r="F289">
        <f>_xlfn.IFNA(VLOOKUP(D289,xg!C$2:N$25,12,FALSE),0)</f>
        <v>0.3</v>
      </c>
      <c r="G289">
        <f>_xlfn.IFNA(VLOOKUP(D289,odds!B$5:C$28,2,FALSE),0)</f>
        <v>12509</v>
      </c>
      <c r="H289">
        <f>_xlfn.IFNA(VLOOKUP(E289,xg!C$2:N$25,12,FALSE),0)</f>
        <v>0</v>
      </c>
      <c r="I289">
        <f>_xlfn.IFNA(VLOOKUP(E289,odds!B$5:C$28,2,FALSE),0)</f>
        <v>0</v>
      </c>
      <c r="J289">
        <v>0</v>
      </c>
      <c r="K289">
        <v>0</v>
      </c>
      <c r="N289">
        <v>0</v>
      </c>
      <c r="O289">
        <v>0</v>
      </c>
      <c r="Q289" s="1" t="s">
        <v>67</v>
      </c>
      <c r="R289" s="1">
        <v>2024</v>
      </c>
      <c r="S289" s="2">
        <v>45447</v>
      </c>
      <c r="T289" s="1" t="s">
        <v>1283</v>
      </c>
      <c r="U289" s="1">
        <v>3</v>
      </c>
      <c r="V289" s="1" t="s">
        <v>372</v>
      </c>
      <c r="W289" s="1" t="s">
        <v>368</v>
      </c>
      <c r="AC289" s="1" t="s">
        <v>50</v>
      </c>
      <c r="AD289" s="1" t="s">
        <v>160</v>
      </c>
      <c r="AE289" s="1" t="s">
        <v>1132</v>
      </c>
      <c r="AF289" s="1" t="s">
        <v>161</v>
      </c>
      <c r="AH289" s="1">
        <v>250004575</v>
      </c>
      <c r="AI289" s="1" t="s">
        <v>64</v>
      </c>
      <c r="AJ289" s="1">
        <v>31406</v>
      </c>
      <c r="AK289" s="1">
        <v>44.412844399999997</v>
      </c>
      <c r="AL289" s="1">
        <v>26.040419400000001</v>
      </c>
      <c r="AM289" s="1">
        <v>105</v>
      </c>
      <c r="AN289" s="1">
        <v>68</v>
      </c>
      <c r="AP289" s="1" t="s">
        <v>1284</v>
      </c>
      <c r="AS289" s="1" t="s">
        <v>1285</v>
      </c>
      <c r="AT289" s="1" t="s">
        <v>66</v>
      </c>
      <c r="AU289" s="1" t="s">
        <v>254</v>
      </c>
      <c r="AV289" s="1" t="s">
        <v>255</v>
      </c>
      <c r="AW289" s="1" t="s">
        <v>254</v>
      </c>
      <c r="AX289" s="1" t="s">
        <v>255</v>
      </c>
      <c r="AY289" s="1" t="s">
        <v>254</v>
      </c>
      <c r="AZ289" t="s">
        <v>1676</v>
      </c>
      <c r="BA289">
        <v>0</v>
      </c>
    </row>
    <row r="290" spans="1:53" x14ac:dyDescent="0.35">
      <c r="A290">
        <v>2040259</v>
      </c>
      <c r="B290" t="s">
        <v>134</v>
      </c>
      <c r="C290" t="s">
        <v>283</v>
      </c>
      <c r="D290" t="s">
        <v>132</v>
      </c>
      <c r="E290" t="s">
        <v>281</v>
      </c>
      <c r="F290">
        <f>_xlfn.IFNA(VLOOKUP(D290,xg!C$2:N$25,12,FALSE),0)</f>
        <v>1.4</v>
      </c>
      <c r="G290">
        <f>_xlfn.IFNA(VLOOKUP(D290,odds!B$5:C$28,2,FALSE),0)</f>
        <v>4995</v>
      </c>
      <c r="H290">
        <f>_xlfn.IFNA(VLOOKUP(E290,xg!C$2:N$25,12,FALSE),0)</f>
        <v>0</v>
      </c>
      <c r="I290">
        <f>_xlfn.IFNA(VLOOKUP(E290,odds!B$5:C$28,2,FALSE),0)</f>
        <v>0</v>
      </c>
      <c r="J290">
        <v>4</v>
      </c>
      <c r="K290">
        <v>0</v>
      </c>
      <c r="N290">
        <v>4</v>
      </c>
      <c r="O290">
        <v>0</v>
      </c>
      <c r="P290" s="1" t="s">
        <v>132</v>
      </c>
      <c r="Q290" s="1" t="s">
        <v>49</v>
      </c>
      <c r="R290" s="1">
        <v>2024</v>
      </c>
      <c r="S290" s="2">
        <v>45447</v>
      </c>
      <c r="T290" s="1" t="s">
        <v>1286</v>
      </c>
      <c r="U290" s="1">
        <v>2</v>
      </c>
      <c r="V290" s="1" t="s">
        <v>372</v>
      </c>
      <c r="W290" s="1" t="s">
        <v>368</v>
      </c>
      <c r="AC290" s="1" t="s">
        <v>50</v>
      </c>
      <c r="AD290" s="1" t="s">
        <v>160</v>
      </c>
      <c r="AE290" s="1" t="s">
        <v>1132</v>
      </c>
      <c r="AF290" s="1" t="s">
        <v>161</v>
      </c>
      <c r="AH290" s="1">
        <v>250001291</v>
      </c>
      <c r="AI290" s="1" t="s">
        <v>134</v>
      </c>
      <c r="AJ290" s="1">
        <v>15697</v>
      </c>
      <c r="AK290" s="1">
        <v>47.033264000000003</v>
      </c>
      <c r="AL290" s="1">
        <v>8.3051870000000001</v>
      </c>
      <c r="AM290" s="1">
        <v>105</v>
      </c>
      <c r="AN290" s="1">
        <v>68</v>
      </c>
      <c r="AO290" s="1" t="s">
        <v>1287</v>
      </c>
      <c r="AS290" s="1" t="s">
        <v>1288</v>
      </c>
      <c r="AT290" s="1" t="s">
        <v>203</v>
      </c>
      <c r="AU290" s="1" t="s">
        <v>205</v>
      </c>
      <c r="AV290" s="1" t="s">
        <v>205</v>
      </c>
      <c r="AW290" s="1" t="s">
        <v>204</v>
      </c>
      <c r="AX290" s="1" t="s">
        <v>204</v>
      </c>
      <c r="AY290" s="1" t="s">
        <v>205</v>
      </c>
      <c r="AZ290" t="s">
        <v>1676</v>
      </c>
      <c r="BA290">
        <v>0</v>
      </c>
    </row>
    <row r="291" spans="1:53" x14ac:dyDescent="0.35">
      <c r="A291">
        <v>2040205</v>
      </c>
      <c r="B291" t="s">
        <v>291</v>
      </c>
      <c r="C291" t="s">
        <v>235</v>
      </c>
      <c r="D291" t="s">
        <v>290</v>
      </c>
      <c r="E291" t="s">
        <v>292</v>
      </c>
      <c r="F291">
        <f>_xlfn.IFNA(VLOOKUP(D291,xg!C$2:N$25,12,FALSE),0)</f>
        <v>-0.6</v>
      </c>
      <c r="G291">
        <f>_xlfn.IFNA(VLOOKUP(D291,odds!B$5:C$28,2,FALSE),0)</f>
        <v>18358</v>
      </c>
      <c r="H291">
        <f>_xlfn.IFNA(VLOOKUP(E291,xg!C$2:N$25,12,FALSE),0)</f>
        <v>0</v>
      </c>
      <c r="I291">
        <f>_xlfn.IFNA(VLOOKUP(E291,odds!B$5:C$28,2,FALSE),0)</f>
        <v>0</v>
      </c>
      <c r="J291">
        <v>2</v>
      </c>
      <c r="K291">
        <v>1</v>
      </c>
      <c r="N291">
        <v>2</v>
      </c>
      <c r="O291">
        <v>1</v>
      </c>
      <c r="P291" s="1" t="s">
        <v>290</v>
      </c>
      <c r="Q291" s="1" t="s">
        <v>49</v>
      </c>
      <c r="R291" s="1">
        <v>2024</v>
      </c>
      <c r="S291" s="2">
        <v>45447</v>
      </c>
      <c r="T291" s="1" t="s">
        <v>1289</v>
      </c>
      <c r="U291" s="1">
        <v>2</v>
      </c>
      <c r="V291" s="1" t="s">
        <v>372</v>
      </c>
      <c r="W291" s="1" t="s">
        <v>368</v>
      </c>
      <c r="AC291" s="1" t="s">
        <v>50</v>
      </c>
      <c r="AD291" s="1" t="s">
        <v>160</v>
      </c>
      <c r="AE291" s="1" t="s">
        <v>1132</v>
      </c>
      <c r="AF291" s="1" t="s">
        <v>161</v>
      </c>
      <c r="AG291">
        <v>8389</v>
      </c>
      <c r="AH291" s="1">
        <v>250001140</v>
      </c>
      <c r="AI291" s="1" t="s">
        <v>291</v>
      </c>
      <c r="AJ291" s="1">
        <v>15796</v>
      </c>
      <c r="AK291" s="1">
        <v>46.080641</v>
      </c>
      <c r="AL291" s="1">
        <v>14.52444</v>
      </c>
      <c r="AM291" s="1">
        <v>105</v>
      </c>
      <c r="AN291" s="1">
        <v>68</v>
      </c>
      <c r="AO291" s="1" t="s">
        <v>1290</v>
      </c>
      <c r="AS291" s="1" t="s">
        <v>1291</v>
      </c>
      <c r="AT291" s="1" t="s">
        <v>319</v>
      </c>
      <c r="AU291" s="1" t="s">
        <v>420</v>
      </c>
      <c r="AV291" s="1" t="s">
        <v>420</v>
      </c>
      <c r="AW291" s="1" t="s">
        <v>420</v>
      </c>
      <c r="AX291" s="1" t="s">
        <v>420</v>
      </c>
      <c r="AY291" s="1" t="s">
        <v>420</v>
      </c>
      <c r="AZ291" t="s">
        <v>1676</v>
      </c>
      <c r="BA291">
        <v>0</v>
      </c>
    </row>
    <row r="292" spans="1:53" x14ac:dyDescent="0.35">
      <c r="A292">
        <v>2040204</v>
      </c>
      <c r="B292" t="s">
        <v>124</v>
      </c>
      <c r="C292" t="s">
        <v>258</v>
      </c>
      <c r="D292" t="s">
        <v>123</v>
      </c>
      <c r="E292" t="s">
        <v>325</v>
      </c>
      <c r="F292">
        <f>_xlfn.IFNA(VLOOKUP(D292,xg!C$2:N$25,12,FALSE),0)</f>
        <v>0.3</v>
      </c>
      <c r="G292">
        <f>_xlfn.IFNA(VLOOKUP(D292,odds!B$5:C$28,2,FALSE),0)</f>
        <v>451</v>
      </c>
      <c r="H292">
        <f>_xlfn.IFNA(VLOOKUP(E292,xg!C$2:N$25,12,FALSE),0)</f>
        <v>0</v>
      </c>
      <c r="I292">
        <f>_xlfn.IFNA(VLOOKUP(E292,odds!B$5:C$28,2,FALSE),0)</f>
        <v>0</v>
      </c>
      <c r="J292">
        <v>3</v>
      </c>
      <c r="K292">
        <v>0</v>
      </c>
      <c r="N292">
        <v>3</v>
      </c>
      <c r="O292">
        <v>0</v>
      </c>
      <c r="P292" s="1" t="s">
        <v>123</v>
      </c>
      <c r="Q292" s="1" t="s">
        <v>49</v>
      </c>
      <c r="R292" s="1">
        <v>2024</v>
      </c>
      <c r="S292" s="2">
        <v>45446</v>
      </c>
      <c r="T292" s="1" t="s">
        <v>1292</v>
      </c>
      <c r="U292" s="1">
        <v>1</v>
      </c>
      <c r="V292" s="1" t="s">
        <v>372</v>
      </c>
      <c r="W292" s="1" t="s">
        <v>368</v>
      </c>
      <c r="AC292" s="1" t="s">
        <v>50</v>
      </c>
      <c r="AD292" s="1" t="s">
        <v>160</v>
      </c>
      <c r="AE292" s="1" t="s">
        <v>1132</v>
      </c>
      <c r="AF292" s="1" t="s">
        <v>161</v>
      </c>
      <c r="AH292" s="1">
        <v>62098</v>
      </c>
      <c r="AI292" s="1" t="s">
        <v>124</v>
      </c>
      <c r="AJ292" s="1">
        <v>52258</v>
      </c>
      <c r="AK292" s="1">
        <v>54.975544399999997</v>
      </c>
      <c r="AL292" s="1">
        <v>-1.6216360999999999</v>
      </c>
      <c r="AM292" s="1">
        <v>105</v>
      </c>
      <c r="AN292" s="1">
        <v>68</v>
      </c>
      <c r="AO292" s="1" t="s">
        <v>1293</v>
      </c>
      <c r="AS292" s="1" t="s">
        <v>1294</v>
      </c>
      <c r="AT292" s="1" t="s">
        <v>1295</v>
      </c>
      <c r="AU292" s="1" t="s">
        <v>1296</v>
      </c>
      <c r="AV292" s="1" t="s">
        <v>1296</v>
      </c>
      <c r="AW292" s="1" t="s">
        <v>1296</v>
      </c>
      <c r="AX292" s="1" t="s">
        <v>1296</v>
      </c>
      <c r="AY292" s="1" t="s">
        <v>1296</v>
      </c>
      <c r="AZ292" t="s">
        <v>1676</v>
      </c>
      <c r="BA292">
        <v>1</v>
      </c>
    </row>
    <row r="293" spans="1:53" x14ac:dyDescent="0.35">
      <c r="A293">
        <v>2040582</v>
      </c>
      <c r="B293" t="s">
        <v>88</v>
      </c>
      <c r="C293" t="s">
        <v>226</v>
      </c>
      <c r="D293" t="s">
        <v>263</v>
      </c>
      <c r="E293" t="s">
        <v>300</v>
      </c>
      <c r="F293">
        <f>_xlfn.IFNA(VLOOKUP(D293,xg!C$2:N$25,12,FALSE),0)</f>
        <v>2.5</v>
      </c>
      <c r="G293">
        <f>_xlfn.IFNA(VLOOKUP(D293,odds!B$5:C$28,2,FALSE),0)</f>
        <v>398</v>
      </c>
      <c r="H293">
        <f>_xlfn.IFNA(VLOOKUP(E293,xg!C$2:N$25,12,FALSE),0)</f>
        <v>-0.3</v>
      </c>
      <c r="I293">
        <f>_xlfn.IFNA(VLOOKUP(E293,odds!B$5:C$28,2,FALSE),0)</f>
        <v>20062</v>
      </c>
      <c r="J293">
        <v>0</v>
      </c>
      <c r="K293">
        <v>0</v>
      </c>
      <c r="N293">
        <v>0</v>
      </c>
      <c r="O293">
        <v>0</v>
      </c>
      <c r="Q293" s="1" t="s">
        <v>67</v>
      </c>
      <c r="R293" s="1">
        <v>2024</v>
      </c>
      <c r="S293" s="2">
        <v>45446</v>
      </c>
      <c r="T293" s="1" t="s">
        <v>1292</v>
      </c>
      <c r="U293" s="1">
        <v>2</v>
      </c>
      <c r="V293" s="1" t="s">
        <v>372</v>
      </c>
      <c r="W293" s="1" t="s">
        <v>368</v>
      </c>
      <c r="AC293" s="1" t="s">
        <v>50</v>
      </c>
      <c r="AD293" s="1" t="s">
        <v>160</v>
      </c>
      <c r="AE293" s="1" t="s">
        <v>1132</v>
      </c>
      <c r="AF293" s="1" t="s">
        <v>161</v>
      </c>
      <c r="AG293">
        <v>42789</v>
      </c>
      <c r="AH293" s="1">
        <v>57795</v>
      </c>
      <c r="AI293" s="1" t="s">
        <v>88</v>
      </c>
      <c r="AJ293" s="1">
        <v>43587</v>
      </c>
      <c r="AK293" s="1">
        <v>49.426408299999999</v>
      </c>
      <c r="AL293" s="1">
        <v>11.1258222</v>
      </c>
      <c r="AM293" s="1">
        <v>105</v>
      </c>
      <c r="AN293" s="1">
        <v>68</v>
      </c>
      <c r="AS293" s="1" t="s">
        <v>1297</v>
      </c>
      <c r="AT293" s="1" t="s">
        <v>271</v>
      </c>
      <c r="AU293" s="1" t="s">
        <v>272</v>
      </c>
      <c r="AV293" s="1" t="s">
        <v>273</v>
      </c>
      <c r="AW293" s="1" t="s">
        <v>272</v>
      </c>
      <c r="AX293" s="1" t="s">
        <v>272</v>
      </c>
      <c r="AY293" s="1" t="s">
        <v>272</v>
      </c>
      <c r="AZ293" t="s">
        <v>1676</v>
      </c>
      <c r="BA293">
        <v>0</v>
      </c>
    </row>
    <row r="294" spans="1:53" x14ac:dyDescent="0.35">
      <c r="A294">
        <v>2040795</v>
      </c>
      <c r="B294" t="s">
        <v>114</v>
      </c>
      <c r="C294" t="s">
        <v>280</v>
      </c>
      <c r="D294" t="s">
        <v>113</v>
      </c>
      <c r="E294" t="s">
        <v>279</v>
      </c>
      <c r="F294">
        <f>_xlfn.IFNA(VLOOKUP(D294,xg!C$2:N$25,12,FALSE),0)</f>
        <v>-2.2000000000000002</v>
      </c>
      <c r="G294">
        <f>_xlfn.IFNA(VLOOKUP(D294,odds!B$5:C$28,2,FALSE),0)</f>
        <v>48468</v>
      </c>
      <c r="H294">
        <f>_xlfn.IFNA(VLOOKUP(E294,xg!C$2:N$25,12,FALSE),0)</f>
        <v>0</v>
      </c>
      <c r="I294">
        <f>_xlfn.IFNA(VLOOKUP(E294,odds!B$5:C$28,2,FALSE),0)</f>
        <v>0</v>
      </c>
      <c r="J294">
        <v>3</v>
      </c>
      <c r="K294">
        <v>0</v>
      </c>
      <c r="N294">
        <v>3</v>
      </c>
      <c r="O294">
        <v>0</v>
      </c>
      <c r="P294" s="1" t="s">
        <v>113</v>
      </c>
      <c r="Q294" s="1" t="s">
        <v>49</v>
      </c>
      <c r="R294" s="1">
        <v>2024</v>
      </c>
      <c r="S294" s="2">
        <v>45446</v>
      </c>
      <c r="T294" s="1" t="s">
        <v>1298</v>
      </c>
      <c r="U294" s="1">
        <v>2</v>
      </c>
      <c r="V294" s="1" t="s">
        <v>372</v>
      </c>
      <c r="W294" s="1" t="s">
        <v>368</v>
      </c>
      <c r="AC294" s="1" t="s">
        <v>50</v>
      </c>
      <c r="AD294" s="1" t="s">
        <v>160</v>
      </c>
      <c r="AE294" s="1" t="s">
        <v>1132</v>
      </c>
      <c r="AF294" s="1" t="s">
        <v>161</v>
      </c>
      <c r="AH294" s="1">
        <v>63446</v>
      </c>
      <c r="AI294" s="1" t="s">
        <v>48</v>
      </c>
      <c r="AJ294" s="1">
        <v>8940</v>
      </c>
      <c r="AK294" s="1">
        <v>47.234811100000002</v>
      </c>
      <c r="AL294" s="1">
        <v>16.606958299999999</v>
      </c>
      <c r="AM294" s="1">
        <v>105</v>
      </c>
      <c r="AN294" s="1">
        <v>68</v>
      </c>
      <c r="AO294" s="1" t="s">
        <v>1299</v>
      </c>
      <c r="AS294" s="1" t="s">
        <v>1300</v>
      </c>
      <c r="AT294" s="1" t="s">
        <v>230</v>
      </c>
      <c r="AU294" s="1" t="s">
        <v>231</v>
      </c>
      <c r="AV294" s="1" t="s">
        <v>232</v>
      </c>
      <c r="AW294" s="1" t="s">
        <v>231</v>
      </c>
      <c r="AX294" s="1" t="s">
        <v>231</v>
      </c>
      <c r="AY294" s="1" t="s">
        <v>231</v>
      </c>
      <c r="AZ294" t="s">
        <v>1676</v>
      </c>
      <c r="BA294">
        <v>0</v>
      </c>
    </row>
    <row r="295" spans="1:53" x14ac:dyDescent="0.35">
      <c r="A295">
        <v>2040257</v>
      </c>
      <c r="B295" t="s">
        <v>201</v>
      </c>
      <c r="C295" t="s">
        <v>303</v>
      </c>
      <c r="D295" t="s">
        <v>282</v>
      </c>
      <c r="E295" t="s">
        <v>463</v>
      </c>
      <c r="F295">
        <f>_xlfn.IFNA(VLOOKUP(D295,xg!C$2:N$25,12,FALSE),0)</f>
        <v>1.3</v>
      </c>
      <c r="G295">
        <f>_xlfn.IFNA(VLOOKUP(D295,odds!B$5:C$28,2,FALSE),0)</f>
        <v>9340</v>
      </c>
      <c r="H295">
        <f>_xlfn.IFNA(VLOOKUP(E295,xg!C$2:N$25,12,FALSE),0)</f>
        <v>0</v>
      </c>
      <c r="I295">
        <f>_xlfn.IFNA(VLOOKUP(E295,odds!B$5:C$28,2,FALSE),0)</f>
        <v>0</v>
      </c>
      <c r="J295">
        <v>3</v>
      </c>
      <c r="K295">
        <v>0</v>
      </c>
      <c r="N295">
        <v>3</v>
      </c>
      <c r="O295">
        <v>0</v>
      </c>
      <c r="P295" s="1" t="s">
        <v>282</v>
      </c>
      <c r="Q295" s="1" t="s">
        <v>49</v>
      </c>
      <c r="R295" s="1">
        <v>2024</v>
      </c>
      <c r="S295" s="2">
        <v>45446</v>
      </c>
      <c r="T295" s="1" t="s">
        <v>1301</v>
      </c>
      <c r="U295" s="1">
        <v>2</v>
      </c>
      <c r="V295" s="1" t="s">
        <v>372</v>
      </c>
      <c r="W295" s="1" t="s">
        <v>368</v>
      </c>
      <c r="AC295" s="1" t="s">
        <v>50</v>
      </c>
      <c r="AD295" s="1" t="s">
        <v>160</v>
      </c>
      <c r="AE295" s="1" t="s">
        <v>1132</v>
      </c>
      <c r="AF295" s="1" t="s">
        <v>161</v>
      </c>
      <c r="AG295">
        <v>8030</v>
      </c>
      <c r="AH295" s="1">
        <v>250002873</v>
      </c>
      <c r="AI295" s="1" t="s">
        <v>201</v>
      </c>
      <c r="AJ295" s="1">
        <v>8191</v>
      </c>
      <c r="AK295" s="1">
        <v>45.346535000000003</v>
      </c>
      <c r="AL295" s="1">
        <v>14.405457999999999</v>
      </c>
      <c r="AM295" s="1">
        <v>105</v>
      </c>
      <c r="AN295" s="1">
        <v>68</v>
      </c>
      <c r="AO295" s="1" t="s">
        <v>1302</v>
      </c>
      <c r="AS295" s="1" t="s">
        <v>1303</v>
      </c>
      <c r="AT295" s="1" t="s">
        <v>431</v>
      </c>
      <c r="AU295" s="1" t="s">
        <v>483</v>
      </c>
      <c r="AV295" s="1" t="s">
        <v>483</v>
      </c>
      <c r="AW295" s="1" t="s">
        <v>483</v>
      </c>
      <c r="AX295" s="1" t="s">
        <v>483</v>
      </c>
      <c r="AY295" s="1" t="s">
        <v>483</v>
      </c>
      <c r="AZ295" t="s">
        <v>1676</v>
      </c>
      <c r="BA295">
        <v>0</v>
      </c>
    </row>
    <row r="296" spans="1:53" x14ac:dyDescent="0.35">
      <c r="A296">
        <v>2040002</v>
      </c>
      <c r="B296" t="s">
        <v>433</v>
      </c>
      <c r="C296" t="s">
        <v>168</v>
      </c>
      <c r="D296" t="s">
        <v>432</v>
      </c>
      <c r="E296" t="s">
        <v>167</v>
      </c>
      <c r="F296">
        <f>_xlfn.IFNA(VLOOKUP(D296,xg!C$2:N$25,12,FALSE),0)</f>
        <v>0</v>
      </c>
      <c r="G296">
        <f>_xlfn.IFNA(VLOOKUP(D296,odds!B$5:C$28,2,FALSE),0)</f>
        <v>0</v>
      </c>
      <c r="H296">
        <f>_xlfn.IFNA(VLOOKUP(E296,xg!C$2:N$25,12,FALSE),0)</f>
        <v>-2.4</v>
      </c>
      <c r="I296">
        <f>_xlfn.IFNA(VLOOKUP(E296,odds!B$5:C$28,2,FALSE),0)</f>
        <v>20868</v>
      </c>
      <c r="J296">
        <v>0</v>
      </c>
      <c r="K296">
        <v>2</v>
      </c>
      <c r="N296">
        <v>0</v>
      </c>
      <c r="O296">
        <v>2</v>
      </c>
      <c r="P296" s="1" t="s">
        <v>167</v>
      </c>
      <c r="Q296" s="1" t="s">
        <v>49</v>
      </c>
      <c r="R296" s="1">
        <v>2024</v>
      </c>
      <c r="S296" s="2">
        <v>45446</v>
      </c>
      <c r="T296" s="1" t="s">
        <v>1304</v>
      </c>
      <c r="U296" s="1">
        <v>1</v>
      </c>
      <c r="V296" s="1" t="s">
        <v>372</v>
      </c>
      <c r="W296" s="1" t="s">
        <v>368</v>
      </c>
      <c r="AC296" s="1" t="s">
        <v>50</v>
      </c>
      <c r="AD296" s="1" t="s">
        <v>160</v>
      </c>
      <c r="AE296" s="1" t="s">
        <v>1132</v>
      </c>
      <c r="AF296" s="1" t="s">
        <v>161</v>
      </c>
      <c r="AH296" s="1">
        <v>83174</v>
      </c>
      <c r="AI296" s="1" t="s">
        <v>87</v>
      </c>
      <c r="AJ296" s="1">
        <v>21329</v>
      </c>
      <c r="AK296" s="1">
        <v>37.0882972</v>
      </c>
      <c r="AL296" s="1">
        <v>-7.9747528000000001</v>
      </c>
      <c r="AM296" s="1">
        <v>105</v>
      </c>
      <c r="AN296" s="1">
        <v>68</v>
      </c>
      <c r="AO296" s="1" t="s">
        <v>1305</v>
      </c>
      <c r="AS296" s="1" t="s">
        <v>54</v>
      </c>
      <c r="AT296" s="1" t="s">
        <v>434</v>
      </c>
      <c r="AU296" s="1" t="s">
        <v>435</v>
      </c>
      <c r="AV296" s="1" t="s">
        <v>435</v>
      </c>
      <c r="AW296" s="1" t="s">
        <v>435</v>
      </c>
      <c r="AX296" s="1" t="s">
        <v>435</v>
      </c>
      <c r="AY296" s="1" t="s">
        <v>435</v>
      </c>
      <c r="AZ296" t="s">
        <v>1676</v>
      </c>
      <c r="BA296">
        <v>0</v>
      </c>
    </row>
    <row r="297" spans="1:53" x14ac:dyDescent="0.35">
      <c r="A297">
        <v>2039988</v>
      </c>
      <c r="B297" t="s">
        <v>94</v>
      </c>
      <c r="C297" t="s">
        <v>1307</v>
      </c>
      <c r="D297" t="s">
        <v>92</v>
      </c>
      <c r="E297" t="s">
        <v>1306</v>
      </c>
      <c r="F297">
        <f>_xlfn.IFNA(VLOOKUP(D297,xg!C$2:N$25,12,FALSE),0)</f>
        <v>-0.1</v>
      </c>
      <c r="G297">
        <f>_xlfn.IFNA(VLOOKUP(D297,odds!B$5:C$28,2,FALSE),0)</f>
        <v>545</v>
      </c>
      <c r="H297">
        <f>_xlfn.IFNA(VLOOKUP(E297,xg!C$2:N$25,12,FALSE),0)</f>
        <v>0</v>
      </c>
      <c r="I297">
        <f>_xlfn.IFNA(VLOOKUP(E297,odds!B$5:C$28,2,FALSE),0)</f>
        <v>0</v>
      </c>
      <c r="J297">
        <v>3</v>
      </c>
      <c r="K297">
        <v>3</v>
      </c>
      <c r="N297">
        <v>3</v>
      </c>
      <c r="O297">
        <v>3</v>
      </c>
      <c r="Q297" s="1" t="s">
        <v>67</v>
      </c>
      <c r="R297" s="1">
        <v>2024</v>
      </c>
      <c r="S297" s="2">
        <v>45377</v>
      </c>
      <c r="T297" s="1" t="s">
        <v>1308</v>
      </c>
      <c r="U297" s="1">
        <v>1</v>
      </c>
      <c r="V297" s="1" t="s">
        <v>1309</v>
      </c>
      <c r="W297" s="1" t="s">
        <v>399</v>
      </c>
      <c r="AC297" s="1" t="s">
        <v>50</v>
      </c>
      <c r="AD297" s="1" t="s">
        <v>160</v>
      </c>
      <c r="AE297" s="1" t="s">
        <v>1310</v>
      </c>
      <c r="AF297" s="1" t="s">
        <v>161</v>
      </c>
      <c r="AH297" s="1">
        <v>62401</v>
      </c>
      <c r="AI297" s="1" t="s">
        <v>94</v>
      </c>
      <c r="AJ297" s="1">
        <v>76806</v>
      </c>
      <c r="AK297" s="1">
        <v>40.453077800000003</v>
      </c>
      <c r="AL297" s="1">
        <v>-3.6885194000000001</v>
      </c>
      <c r="AM297" s="1">
        <v>105</v>
      </c>
      <c r="AN297" s="1">
        <v>68</v>
      </c>
      <c r="AO297" s="1" t="s">
        <v>1311</v>
      </c>
      <c r="AS297" s="1" t="s">
        <v>1312</v>
      </c>
      <c r="AT297" s="1" t="s">
        <v>104</v>
      </c>
      <c r="AU297" s="1" t="s">
        <v>106</v>
      </c>
      <c r="AV297" s="1" t="s">
        <v>105</v>
      </c>
      <c r="AW297" s="1" t="s">
        <v>105</v>
      </c>
      <c r="AX297" s="1" t="s">
        <v>105</v>
      </c>
      <c r="AY297" s="1" t="s">
        <v>106</v>
      </c>
      <c r="AZ297" t="s">
        <v>1676</v>
      </c>
      <c r="BA297">
        <v>1</v>
      </c>
    </row>
    <row r="298" spans="1:53" x14ac:dyDescent="0.35">
      <c r="A298">
        <v>2040001</v>
      </c>
      <c r="B298" t="s">
        <v>58</v>
      </c>
      <c r="C298" t="s">
        <v>1314</v>
      </c>
      <c r="D298" t="s">
        <v>56</v>
      </c>
      <c r="E298" t="s">
        <v>1313</v>
      </c>
      <c r="F298">
        <f>_xlfn.IFNA(VLOOKUP(D298,xg!C$2:N$25,12,FALSE),0)</f>
        <v>1.2</v>
      </c>
      <c r="G298">
        <f>_xlfn.IFNA(VLOOKUP(D298,odds!B$5:C$28,2,FALSE),0)</f>
        <v>401</v>
      </c>
      <c r="H298">
        <f>_xlfn.IFNA(VLOOKUP(E298,xg!C$2:N$25,12,FALSE),0)</f>
        <v>0</v>
      </c>
      <c r="I298">
        <f>_xlfn.IFNA(VLOOKUP(E298,odds!B$5:C$28,2,FALSE),0)</f>
        <v>0</v>
      </c>
      <c r="J298">
        <v>3</v>
      </c>
      <c r="K298">
        <v>2</v>
      </c>
      <c r="N298">
        <v>3</v>
      </c>
      <c r="O298">
        <v>2</v>
      </c>
      <c r="P298" s="1" t="s">
        <v>56</v>
      </c>
      <c r="Q298" s="1" t="s">
        <v>49</v>
      </c>
      <c r="R298" s="1">
        <v>2024</v>
      </c>
      <c r="S298" s="2">
        <v>45377</v>
      </c>
      <c r="T298" s="1" t="s">
        <v>1315</v>
      </c>
      <c r="U298" s="1">
        <v>1</v>
      </c>
      <c r="V298" s="1" t="s">
        <v>1309</v>
      </c>
      <c r="W298" s="1" t="s">
        <v>399</v>
      </c>
      <c r="AC298" s="1" t="s">
        <v>50</v>
      </c>
      <c r="AD298" s="1" t="s">
        <v>160</v>
      </c>
      <c r="AE298" s="1" t="s">
        <v>1310</v>
      </c>
      <c r="AF298" s="1" t="s">
        <v>161</v>
      </c>
      <c r="AH298" s="1">
        <v>62337</v>
      </c>
      <c r="AI298" s="1" t="s">
        <v>58</v>
      </c>
      <c r="AJ298" s="1">
        <v>66534</v>
      </c>
      <c r="AK298" s="1">
        <v>43.269829999999999</v>
      </c>
      <c r="AL298" s="1">
        <v>5.3959999999999999</v>
      </c>
      <c r="AM298" s="1">
        <v>105</v>
      </c>
      <c r="AN298" s="1">
        <v>68</v>
      </c>
      <c r="AO298" s="1" t="s">
        <v>1316</v>
      </c>
      <c r="AS298" s="1" t="s">
        <v>1317</v>
      </c>
      <c r="AT298" s="1" t="s">
        <v>192</v>
      </c>
      <c r="AU298" s="1" t="s">
        <v>194</v>
      </c>
      <c r="AV298" s="1" t="s">
        <v>193</v>
      </c>
      <c r="AW298" s="1" t="s">
        <v>193</v>
      </c>
      <c r="AX298" s="1" t="s">
        <v>193</v>
      </c>
      <c r="AY298" s="1" t="s">
        <v>194</v>
      </c>
      <c r="AZ298" t="s">
        <v>1676</v>
      </c>
      <c r="BA298">
        <v>1</v>
      </c>
    </row>
    <row r="299" spans="1:53" x14ac:dyDescent="0.35">
      <c r="A299">
        <v>2040535</v>
      </c>
      <c r="B299" t="s">
        <v>1319</v>
      </c>
      <c r="C299" t="s">
        <v>201</v>
      </c>
      <c r="D299" t="s">
        <v>1318</v>
      </c>
      <c r="E299" t="s">
        <v>282</v>
      </c>
      <c r="F299">
        <f>_xlfn.IFNA(VLOOKUP(D299,xg!C$2:N$25,12,FALSE),0)</f>
        <v>0</v>
      </c>
      <c r="G299">
        <f>_xlfn.IFNA(VLOOKUP(D299,odds!B$5:C$28,2,FALSE),0)</f>
        <v>0</v>
      </c>
      <c r="H299">
        <f>_xlfn.IFNA(VLOOKUP(E299,xg!C$2:N$25,12,FALSE),0)</f>
        <v>1.3</v>
      </c>
      <c r="I299">
        <f>_xlfn.IFNA(VLOOKUP(E299,odds!B$5:C$28,2,FALSE),0)</f>
        <v>9340</v>
      </c>
      <c r="J299">
        <v>2</v>
      </c>
      <c r="K299">
        <v>4</v>
      </c>
      <c r="N299">
        <v>2</v>
      </c>
      <c r="O299">
        <v>4</v>
      </c>
      <c r="P299" s="1" t="s">
        <v>282</v>
      </c>
      <c r="Q299" s="1" t="s">
        <v>49</v>
      </c>
      <c r="R299" s="1">
        <v>2024</v>
      </c>
      <c r="S299" s="2">
        <v>45377</v>
      </c>
      <c r="T299" s="1" t="s">
        <v>1315</v>
      </c>
      <c r="U299" s="1">
        <v>2</v>
      </c>
      <c r="V299" s="1" t="s">
        <v>1309</v>
      </c>
      <c r="W299" s="1" t="s">
        <v>399</v>
      </c>
      <c r="AC299" s="1" t="s">
        <v>50</v>
      </c>
      <c r="AD299" s="1" t="s">
        <v>160</v>
      </c>
      <c r="AE299" s="1" t="s">
        <v>1310</v>
      </c>
      <c r="AF299" s="1" t="s">
        <v>161</v>
      </c>
      <c r="AH299" s="1">
        <v>250005414</v>
      </c>
      <c r="AI299" s="1" t="s">
        <v>1319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 t="s">
        <v>1320</v>
      </c>
      <c r="AS299" s="1" t="s">
        <v>54</v>
      </c>
      <c r="AT299" s="1" t="s">
        <v>1321</v>
      </c>
      <c r="AU299" s="1" t="s">
        <v>1322</v>
      </c>
      <c r="AV299" s="1" t="s">
        <v>1322</v>
      </c>
      <c r="AW299" s="1" t="s">
        <v>1322</v>
      </c>
      <c r="AX299" s="1" t="s">
        <v>1322</v>
      </c>
      <c r="AY299" s="1" t="s">
        <v>1322</v>
      </c>
      <c r="AZ299" t="s">
        <v>1676</v>
      </c>
      <c r="BA299">
        <v>0</v>
      </c>
    </row>
    <row r="300" spans="1:53" x14ac:dyDescent="0.35">
      <c r="A300">
        <v>2039814</v>
      </c>
      <c r="B300" t="s">
        <v>124</v>
      </c>
      <c r="C300" t="s">
        <v>128</v>
      </c>
      <c r="D300" t="s">
        <v>123</v>
      </c>
      <c r="E300" t="s">
        <v>127</v>
      </c>
      <c r="F300">
        <f>_xlfn.IFNA(VLOOKUP(D300,xg!C$2:N$25,12,FALSE),0)</f>
        <v>0.3</v>
      </c>
      <c r="G300">
        <f>_xlfn.IFNA(VLOOKUP(D300,odds!B$5:C$28,2,FALSE),0)</f>
        <v>451</v>
      </c>
      <c r="H300">
        <f>_xlfn.IFNA(VLOOKUP(E300,xg!C$2:N$25,12,FALSE),0)</f>
        <v>1.1000000000000001</v>
      </c>
      <c r="I300">
        <f>_xlfn.IFNA(VLOOKUP(E300,odds!B$5:C$28,2,FALSE),0)</f>
        <v>2488</v>
      </c>
      <c r="J300">
        <v>2</v>
      </c>
      <c r="K300">
        <v>2</v>
      </c>
      <c r="N300">
        <v>2</v>
      </c>
      <c r="O300">
        <v>2</v>
      </c>
      <c r="Q300" s="1" t="s">
        <v>67</v>
      </c>
      <c r="R300" s="1">
        <v>2024</v>
      </c>
      <c r="S300" s="2">
        <v>45377</v>
      </c>
      <c r="T300" s="1" t="s">
        <v>1123</v>
      </c>
      <c r="U300" s="1">
        <v>0</v>
      </c>
      <c r="V300" s="1" t="s">
        <v>1309</v>
      </c>
      <c r="W300" s="1" t="s">
        <v>399</v>
      </c>
      <c r="AC300" s="1" t="s">
        <v>50</v>
      </c>
      <c r="AD300" s="1" t="s">
        <v>160</v>
      </c>
      <c r="AE300" s="1" t="s">
        <v>1310</v>
      </c>
      <c r="AF300" s="1" t="s">
        <v>161</v>
      </c>
      <c r="AH300" s="1">
        <v>1100043</v>
      </c>
      <c r="AI300" s="1" t="s">
        <v>124</v>
      </c>
      <c r="AJ300" s="1">
        <v>87360</v>
      </c>
      <c r="AK300" s="1">
        <v>51.555841700000002</v>
      </c>
      <c r="AL300" s="1">
        <v>-0.27959719999999999</v>
      </c>
      <c r="AM300" s="1">
        <v>105</v>
      </c>
      <c r="AN300" s="1">
        <v>68</v>
      </c>
      <c r="AO300" s="1" t="s">
        <v>1323</v>
      </c>
      <c r="AS300" s="1" t="s">
        <v>1324</v>
      </c>
      <c r="AT300" s="1" t="s">
        <v>170</v>
      </c>
      <c r="AU300" s="1" t="s">
        <v>400</v>
      </c>
      <c r="AV300" s="1" t="s">
        <v>400</v>
      </c>
      <c r="AW300" s="1" t="s">
        <v>400</v>
      </c>
      <c r="AX300" s="1" t="s">
        <v>400</v>
      </c>
      <c r="AY300" s="1" t="s">
        <v>400</v>
      </c>
      <c r="AZ300" t="s">
        <v>1676</v>
      </c>
      <c r="BA300">
        <v>1</v>
      </c>
    </row>
    <row r="301" spans="1:53" x14ac:dyDescent="0.35">
      <c r="A301">
        <v>2039911</v>
      </c>
      <c r="B301" t="s">
        <v>168</v>
      </c>
      <c r="C301" t="s">
        <v>126</v>
      </c>
      <c r="D301" t="s">
        <v>167</v>
      </c>
      <c r="E301" t="s">
        <v>125</v>
      </c>
      <c r="F301">
        <f>_xlfn.IFNA(VLOOKUP(D301,xg!C$2:N$25,12,FALSE),0)</f>
        <v>-2.4</v>
      </c>
      <c r="G301">
        <f>_xlfn.IFNA(VLOOKUP(D301,odds!B$5:C$28,2,FALSE),0)</f>
        <v>20868</v>
      </c>
      <c r="H301">
        <f>_xlfn.IFNA(VLOOKUP(E301,xg!C$2:N$25,12,FALSE),0)</f>
        <v>0</v>
      </c>
      <c r="I301">
        <f>_xlfn.IFNA(VLOOKUP(E301,odds!B$5:C$28,2,FALSE),0)</f>
        <v>0</v>
      </c>
      <c r="J301">
        <v>0</v>
      </c>
      <c r="K301">
        <v>1</v>
      </c>
      <c r="N301">
        <v>0</v>
      </c>
      <c r="O301">
        <v>1</v>
      </c>
      <c r="P301" s="1" t="s">
        <v>125</v>
      </c>
      <c r="Q301" s="1" t="s">
        <v>49</v>
      </c>
      <c r="R301" s="1">
        <v>2024</v>
      </c>
      <c r="S301" s="2">
        <v>45377</v>
      </c>
      <c r="T301" s="1" t="s">
        <v>1123</v>
      </c>
      <c r="U301" s="1">
        <v>0</v>
      </c>
      <c r="V301" s="1" t="s">
        <v>1309</v>
      </c>
      <c r="W301" s="1" t="s">
        <v>399</v>
      </c>
      <c r="AC301" s="1" t="s">
        <v>50</v>
      </c>
      <c r="AD301" s="1" t="s">
        <v>160</v>
      </c>
      <c r="AE301" s="1" t="s">
        <v>1310</v>
      </c>
      <c r="AF301" s="1" t="s">
        <v>161</v>
      </c>
      <c r="AH301" s="1">
        <v>62427</v>
      </c>
      <c r="AI301" s="1" t="s">
        <v>168</v>
      </c>
      <c r="AJ301" s="1">
        <v>51824</v>
      </c>
      <c r="AK301" s="1">
        <v>55.8258583</v>
      </c>
      <c r="AL301" s="1">
        <v>-4.2519416999999997</v>
      </c>
      <c r="AM301" s="1">
        <v>105</v>
      </c>
      <c r="AN301" s="1">
        <v>68</v>
      </c>
      <c r="AO301" s="1" t="s">
        <v>1325</v>
      </c>
      <c r="AS301" s="1" t="s">
        <v>1326</v>
      </c>
      <c r="AT301" s="1" t="s">
        <v>171</v>
      </c>
      <c r="AU301" s="1" t="s">
        <v>172</v>
      </c>
      <c r="AV301" s="1" t="s">
        <v>172</v>
      </c>
      <c r="AW301" s="1" t="s">
        <v>172</v>
      </c>
      <c r="AX301" s="1" t="s">
        <v>172</v>
      </c>
      <c r="AY301" s="1" t="s">
        <v>172</v>
      </c>
      <c r="AZ301" t="s">
        <v>1676</v>
      </c>
      <c r="BA301">
        <v>0</v>
      </c>
    </row>
    <row r="302" spans="1:53" x14ac:dyDescent="0.35">
      <c r="A302">
        <v>2039912</v>
      </c>
      <c r="B302" t="s">
        <v>88</v>
      </c>
      <c r="C302" t="s">
        <v>133</v>
      </c>
      <c r="D302" t="s">
        <v>263</v>
      </c>
      <c r="E302" t="s">
        <v>131</v>
      </c>
      <c r="F302">
        <f>_xlfn.IFNA(VLOOKUP(D302,xg!C$2:N$25,12,FALSE),0)</f>
        <v>2.5</v>
      </c>
      <c r="G302">
        <f>_xlfn.IFNA(VLOOKUP(D302,odds!B$5:C$28,2,FALSE),0)</f>
        <v>398</v>
      </c>
      <c r="H302">
        <f>_xlfn.IFNA(VLOOKUP(E302,xg!C$2:N$25,12,FALSE),0)</f>
        <v>0.1</v>
      </c>
      <c r="I302">
        <f>_xlfn.IFNA(VLOOKUP(E302,odds!B$5:C$28,2,FALSE),0)</f>
        <v>1553</v>
      </c>
      <c r="J302">
        <v>2</v>
      </c>
      <c r="K302">
        <v>1</v>
      </c>
      <c r="N302">
        <v>2</v>
      </c>
      <c r="O302">
        <v>1</v>
      </c>
      <c r="P302" s="1" t="s">
        <v>263</v>
      </c>
      <c r="Q302" s="1" t="s">
        <v>49</v>
      </c>
      <c r="R302" s="1">
        <v>2024</v>
      </c>
      <c r="S302" s="2">
        <v>45377</v>
      </c>
      <c r="T302" s="1" t="s">
        <v>1123</v>
      </c>
      <c r="U302" s="1">
        <v>1</v>
      </c>
      <c r="V302" s="1" t="s">
        <v>1309</v>
      </c>
      <c r="W302" s="1" t="s">
        <v>399</v>
      </c>
      <c r="AC302" s="1" t="s">
        <v>50</v>
      </c>
      <c r="AD302" s="1" t="s">
        <v>160</v>
      </c>
      <c r="AE302" s="1" t="s">
        <v>1310</v>
      </c>
      <c r="AF302" s="1" t="s">
        <v>161</v>
      </c>
      <c r="AG302">
        <v>48590</v>
      </c>
      <c r="AH302" s="1">
        <v>85690</v>
      </c>
      <c r="AI302" s="1" t="s">
        <v>88</v>
      </c>
      <c r="AJ302" s="1">
        <v>49474</v>
      </c>
      <c r="AK302" s="1">
        <v>50.068586099999997</v>
      </c>
      <c r="AL302" s="1">
        <v>8.6454556</v>
      </c>
      <c r="AM302" s="1">
        <v>105</v>
      </c>
      <c r="AN302" s="1">
        <v>68</v>
      </c>
      <c r="AO302" s="1" t="s">
        <v>1327</v>
      </c>
      <c r="AS302" s="1" t="s">
        <v>1328</v>
      </c>
      <c r="AT302" s="1" t="s">
        <v>382</v>
      </c>
      <c r="AU302" s="1" t="s">
        <v>385</v>
      </c>
      <c r="AV302" s="1" t="s">
        <v>383</v>
      </c>
      <c r="AW302" s="1" t="s">
        <v>383</v>
      </c>
      <c r="AX302" s="1" t="s">
        <v>384</v>
      </c>
      <c r="AY302" s="1" t="s">
        <v>385</v>
      </c>
      <c r="AZ302" t="s">
        <v>1676</v>
      </c>
      <c r="BA302">
        <v>0</v>
      </c>
    </row>
    <row r="303" spans="1:53" x14ac:dyDescent="0.35">
      <c r="A303">
        <v>2039986</v>
      </c>
      <c r="B303" t="s">
        <v>71</v>
      </c>
      <c r="C303" t="s">
        <v>134</v>
      </c>
      <c r="D303" t="s">
        <v>70</v>
      </c>
      <c r="E303" t="s">
        <v>132</v>
      </c>
      <c r="F303">
        <f>_xlfn.IFNA(VLOOKUP(D303,xg!C$2:N$25,12,FALSE),0)</f>
        <v>0</v>
      </c>
      <c r="G303">
        <f>_xlfn.IFNA(VLOOKUP(D303,odds!B$5:C$28,2,FALSE),0)</f>
        <v>0</v>
      </c>
      <c r="H303">
        <f>_xlfn.IFNA(VLOOKUP(E303,xg!C$2:N$25,12,FALSE),0)</f>
        <v>1.4</v>
      </c>
      <c r="I303">
        <f>_xlfn.IFNA(VLOOKUP(E303,odds!B$5:C$28,2,FALSE),0)</f>
        <v>4995</v>
      </c>
      <c r="J303">
        <v>0</v>
      </c>
      <c r="K303">
        <v>1</v>
      </c>
      <c r="N303">
        <v>0</v>
      </c>
      <c r="O303">
        <v>1</v>
      </c>
      <c r="P303" s="1" t="s">
        <v>132</v>
      </c>
      <c r="Q303" s="1" t="s">
        <v>49</v>
      </c>
      <c r="R303" s="1">
        <v>2024</v>
      </c>
      <c r="S303" s="2">
        <v>45377</v>
      </c>
      <c r="T303" s="1" t="s">
        <v>1123</v>
      </c>
      <c r="U303" s="1">
        <v>0</v>
      </c>
      <c r="V303" s="1" t="s">
        <v>1309</v>
      </c>
      <c r="W303" s="1" t="s">
        <v>399</v>
      </c>
      <c r="AC303" s="1" t="s">
        <v>50</v>
      </c>
      <c r="AD303" s="1" t="s">
        <v>160</v>
      </c>
      <c r="AE303" s="1" t="s">
        <v>1310</v>
      </c>
      <c r="AF303" s="1" t="s">
        <v>161</v>
      </c>
      <c r="AH303" s="1">
        <v>250001051</v>
      </c>
      <c r="AI303" s="1" t="s">
        <v>71</v>
      </c>
      <c r="AJ303" s="1">
        <v>51700</v>
      </c>
      <c r="AK303" s="1">
        <v>53.335690999999997</v>
      </c>
      <c r="AL303" s="1">
        <v>-6.2288189999999997</v>
      </c>
      <c r="AM303" s="1">
        <v>105</v>
      </c>
      <c r="AN303" s="1">
        <v>68</v>
      </c>
      <c r="AO303" s="1" t="s">
        <v>1329</v>
      </c>
      <c r="AS303" s="1" t="s">
        <v>1330</v>
      </c>
      <c r="AT303" s="1" t="s">
        <v>72</v>
      </c>
      <c r="AU303" s="1" t="s">
        <v>417</v>
      </c>
      <c r="AV303" s="1" t="s">
        <v>416</v>
      </c>
      <c r="AW303" s="1" t="s">
        <v>416</v>
      </c>
      <c r="AX303" s="1" t="s">
        <v>416</v>
      </c>
      <c r="AY303" s="1" t="s">
        <v>417</v>
      </c>
      <c r="AZ303" t="s">
        <v>1676</v>
      </c>
      <c r="BA303">
        <v>0</v>
      </c>
    </row>
    <row r="304" spans="1:53" x14ac:dyDescent="0.35">
      <c r="A304">
        <v>2040000</v>
      </c>
      <c r="B304" t="s">
        <v>291</v>
      </c>
      <c r="C304" t="s">
        <v>87</v>
      </c>
      <c r="D304" t="s">
        <v>290</v>
      </c>
      <c r="E304" t="s">
        <v>86</v>
      </c>
      <c r="F304">
        <f>_xlfn.IFNA(VLOOKUP(D304,xg!C$2:N$25,12,FALSE),0)</f>
        <v>-0.6</v>
      </c>
      <c r="G304">
        <f>_xlfn.IFNA(VLOOKUP(D304,odds!B$5:C$28,2,FALSE),0)</f>
        <v>18358</v>
      </c>
      <c r="H304">
        <f>_xlfn.IFNA(VLOOKUP(E304,xg!C$2:N$25,12,FALSE),0)</f>
        <v>1.4</v>
      </c>
      <c r="I304">
        <f>_xlfn.IFNA(VLOOKUP(E304,odds!B$5:C$28,2,FALSE),0)</f>
        <v>601</v>
      </c>
      <c r="J304">
        <v>2</v>
      </c>
      <c r="K304">
        <v>0</v>
      </c>
      <c r="N304">
        <v>2</v>
      </c>
      <c r="O304">
        <v>0</v>
      </c>
      <c r="P304" s="1" t="s">
        <v>290</v>
      </c>
      <c r="Q304" s="1" t="s">
        <v>49</v>
      </c>
      <c r="R304" s="1">
        <v>2024</v>
      </c>
      <c r="S304" s="2">
        <v>45377</v>
      </c>
      <c r="T304" s="1" t="s">
        <v>1123</v>
      </c>
      <c r="U304" s="1">
        <v>1</v>
      </c>
      <c r="V304" s="1" t="s">
        <v>1309</v>
      </c>
      <c r="W304" s="1" t="s">
        <v>399</v>
      </c>
      <c r="AC304" s="1" t="s">
        <v>50</v>
      </c>
      <c r="AD304" s="1" t="s">
        <v>160</v>
      </c>
      <c r="AE304" s="1" t="s">
        <v>1310</v>
      </c>
      <c r="AF304" s="1" t="s">
        <v>161</v>
      </c>
      <c r="AH304" s="1">
        <v>250001140</v>
      </c>
      <c r="AI304" s="1" t="s">
        <v>291</v>
      </c>
      <c r="AJ304" s="1">
        <v>15796</v>
      </c>
      <c r="AK304" s="1">
        <v>46.080641</v>
      </c>
      <c r="AL304" s="1">
        <v>14.52444</v>
      </c>
      <c r="AM304" s="1">
        <v>105</v>
      </c>
      <c r="AN304" s="1">
        <v>68</v>
      </c>
      <c r="AO304" s="1" t="s">
        <v>1331</v>
      </c>
      <c r="AS304" s="1" t="s">
        <v>1332</v>
      </c>
      <c r="AT304" s="1" t="s">
        <v>319</v>
      </c>
      <c r="AU304" s="1" t="s">
        <v>420</v>
      </c>
      <c r="AV304" s="1" t="s">
        <v>420</v>
      </c>
      <c r="AW304" s="1" t="s">
        <v>420</v>
      </c>
      <c r="AX304" s="1" t="s">
        <v>420</v>
      </c>
      <c r="AY304" s="1" t="s">
        <v>420</v>
      </c>
      <c r="AZ304" t="s">
        <v>1676</v>
      </c>
      <c r="BA304">
        <v>0</v>
      </c>
    </row>
    <row r="305" spans="1:53" x14ac:dyDescent="0.35">
      <c r="A305">
        <v>2040203</v>
      </c>
      <c r="B305" t="s">
        <v>79</v>
      </c>
      <c r="C305" t="s">
        <v>65</v>
      </c>
      <c r="D305" t="s">
        <v>77</v>
      </c>
      <c r="E305" t="s">
        <v>2117</v>
      </c>
      <c r="F305">
        <f>_xlfn.IFNA(VLOOKUP(D305,xg!C$2:N$25,12,FALSE),0)</f>
        <v>-1.2</v>
      </c>
      <c r="G305">
        <f>_xlfn.IFNA(VLOOKUP(D305,odds!B$5:C$28,2,FALSE),0)</f>
        <v>6048</v>
      </c>
      <c r="H305">
        <f>_xlfn.IFNA(VLOOKUP(E305,xg!C$2:N$25,12,FALSE),0)</f>
        <v>1.7</v>
      </c>
      <c r="I305">
        <f>_xlfn.IFNA(VLOOKUP(E305,odds!B$5:C$28,2,FALSE),0)</f>
        <v>5515</v>
      </c>
      <c r="J305">
        <v>6</v>
      </c>
      <c r="K305">
        <v>1</v>
      </c>
      <c r="N305">
        <v>6</v>
      </c>
      <c r="O305">
        <v>1</v>
      </c>
      <c r="P305" s="1" t="s">
        <v>77</v>
      </c>
      <c r="Q305" s="1" t="s">
        <v>49</v>
      </c>
      <c r="R305" s="1">
        <v>2024</v>
      </c>
      <c r="S305" s="2">
        <v>45377</v>
      </c>
      <c r="T305" s="1" t="s">
        <v>1123</v>
      </c>
      <c r="U305" s="1">
        <v>1</v>
      </c>
      <c r="V305" s="1" t="s">
        <v>1309</v>
      </c>
      <c r="W305" s="1" t="s">
        <v>399</v>
      </c>
      <c r="AC305" s="1" t="s">
        <v>50</v>
      </c>
      <c r="AD305" s="1" t="s">
        <v>160</v>
      </c>
      <c r="AE305" s="1" t="s">
        <v>1310</v>
      </c>
      <c r="AF305" s="1" t="s">
        <v>161</v>
      </c>
      <c r="AH305" s="1">
        <v>62085</v>
      </c>
      <c r="AI305" s="1" t="s">
        <v>79</v>
      </c>
      <c r="AJ305" s="1">
        <v>49898</v>
      </c>
      <c r="AK305" s="1">
        <v>48.207188899999998</v>
      </c>
      <c r="AL305" s="1">
        <v>16.420508300000002</v>
      </c>
      <c r="AM305" s="1">
        <v>105</v>
      </c>
      <c r="AN305" s="1">
        <v>68</v>
      </c>
      <c r="AO305" s="1" t="s">
        <v>1333</v>
      </c>
      <c r="AS305" s="1" t="s">
        <v>1334</v>
      </c>
      <c r="AT305" s="1" t="s">
        <v>95</v>
      </c>
      <c r="AU305" s="1" t="s">
        <v>96</v>
      </c>
      <c r="AV305" s="1" t="s">
        <v>96</v>
      </c>
      <c r="AW305" s="1" t="s">
        <v>96</v>
      </c>
      <c r="AX305" s="1" t="s">
        <v>96</v>
      </c>
      <c r="AY305" s="1" t="s">
        <v>96</v>
      </c>
      <c r="AZ305" t="s">
        <v>1676</v>
      </c>
      <c r="BA305">
        <v>0</v>
      </c>
    </row>
    <row r="306" spans="1:53" x14ac:dyDescent="0.35">
      <c r="A306">
        <v>2040334</v>
      </c>
      <c r="B306" t="s">
        <v>130</v>
      </c>
      <c r="D306" t="s">
        <v>129</v>
      </c>
      <c r="E306" t="s">
        <v>1335</v>
      </c>
      <c r="F306">
        <f>_xlfn.IFNA(VLOOKUP(D306,xg!C$2:N$25,12,FALSE),0)</f>
        <v>0</v>
      </c>
      <c r="G306">
        <f>_xlfn.IFNA(VLOOKUP(D306,odds!B$5:C$28,2,FALSE),0)</f>
        <v>0</v>
      </c>
      <c r="H306">
        <f>_xlfn.IFNA(VLOOKUP(E306,xg!C$2:N$25,12,FALSE),0)</f>
        <v>0</v>
      </c>
      <c r="I306">
        <f>_xlfn.IFNA(VLOOKUP(E306,odds!B$5:C$28,2,FALSE),0)</f>
        <v>0</v>
      </c>
      <c r="R306" s="1">
        <v>2024</v>
      </c>
      <c r="S306" s="2">
        <v>45377</v>
      </c>
      <c r="T306" s="1" t="s">
        <v>1123</v>
      </c>
      <c r="U306" s="1">
        <v>0</v>
      </c>
      <c r="V306" s="1" t="s">
        <v>1309</v>
      </c>
      <c r="W306" s="1" t="s">
        <v>399</v>
      </c>
      <c r="AC306" s="1" t="s">
        <v>50</v>
      </c>
      <c r="AD306" s="1" t="s">
        <v>160</v>
      </c>
      <c r="AE306" s="1" t="s">
        <v>1310</v>
      </c>
      <c r="AF306" s="1" t="s">
        <v>161</v>
      </c>
      <c r="AG306">
        <v>0</v>
      </c>
      <c r="AH306" s="1">
        <v>250001108</v>
      </c>
      <c r="AI306" s="1" t="s">
        <v>130</v>
      </c>
      <c r="AJ306" s="1">
        <v>33322</v>
      </c>
      <c r="AK306" s="1">
        <v>51.474536999999998</v>
      </c>
      <c r="AL306" s="1">
        <v>-3.2008179999999999</v>
      </c>
      <c r="AM306" s="1">
        <v>105</v>
      </c>
      <c r="AN306" s="1">
        <v>68</v>
      </c>
      <c r="AS306" s="1" t="s">
        <v>54</v>
      </c>
      <c r="AT306" s="1" t="s">
        <v>148</v>
      </c>
      <c r="AU306" s="1" t="s">
        <v>419</v>
      </c>
      <c r="AV306" s="1" t="s">
        <v>419</v>
      </c>
      <c r="AW306" s="1" t="s">
        <v>419</v>
      </c>
      <c r="AX306" s="1" t="s">
        <v>419</v>
      </c>
      <c r="AY306" s="1" t="s">
        <v>419</v>
      </c>
      <c r="AZ306" t="s">
        <v>1676</v>
      </c>
      <c r="BA306">
        <v>0</v>
      </c>
    </row>
    <row r="307" spans="1:53" x14ac:dyDescent="0.35">
      <c r="A307">
        <v>2040336</v>
      </c>
      <c r="B307" t="s">
        <v>258</v>
      </c>
      <c r="C307" t="s">
        <v>286</v>
      </c>
      <c r="D307" t="s">
        <v>325</v>
      </c>
      <c r="E307" t="s">
        <v>285</v>
      </c>
      <c r="F307">
        <f>_xlfn.IFNA(VLOOKUP(D307,xg!C$2:N$25,12,FALSE),0)</f>
        <v>0</v>
      </c>
      <c r="G307">
        <f>_xlfn.IFNA(VLOOKUP(D307,odds!B$5:C$28,2,FALSE),0)</f>
        <v>0</v>
      </c>
      <c r="H307">
        <f>_xlfn.IFNA(VLOOKUP(E307,xg!C$2:N$25,12,FALSE),0)</f>
        <v>0</v>
      </c>
      <c r="I307">
        <f>_xlfn.IFNA(VLOOKUP(E307,odds!B$5:C$28,2,FALSE),0)</f>
        <v>0</v>
      </c>
      <c r="R307" s="1">
        <v>2024</v>
      </c>
      <c r="S307" s="2">
        <v>45377</v>
      </c>
      <c r="T307" s="1" t="s">
        <v>1123</v>
      </c>
      <c r="U307" s="1">
        <v>1</v>
      </c>
      <c r="V307" s="1" t="s">
        <v>1309</v>
      </c>
      <c r="W307" s="1" t="s">
        <v>399</v>
      </c>
      <c r="AC307" s="1" t="s">
        <v>112</v>
      </c>
      <c r="AD307" s="1" t="s">
        <v>160</v>
      </c>
      <c r="AE307" s="1" t="s">
        <v>1310</v>
      </c>
      <c r="AF307" s="1" t="s">
        <v>161</v>
      </c>
      <c r="AG307">
        <v>0</v>
      </c>
      <c r="AH307" s="1">
        <v>66181</v>
      </c>
      <c r="AI307" s="1" t="s">
        <v>258</v>
      </c>
      <c r="AJ307" s="1">
        <v>13142</v>
      </c>
      <c r="AK307" s="1">
        <v>43.846652800000001</v>
      </c>
      <c r="AL307" s="1">
        <v>18.387374999999999</v>
      </c>
      <c r="AM307" s="1">
        <v>105</v>
      </c>
      <c r="AN307" s="1">
        <v>68</v>
      </c>
      <c r="AS307" s="1" t="s">
        <v>54</v>
      </c>
      <c r="AT307" s="1" t="s">
        <v>259</v>
      </c>
      <c r="AU307" s="1" t="s">
        <v>465</v>
      </c>
      <c r="AV307" s="1" t="s">
        <v>465</v>
      </c>
      <c r="AW307" s="1" t="s">
        <v>465</v>
      </c>
      <c r="AX307" s="1" t="s">
        <v>465</v>
      </c>
      <c r="AY307" s="1" t="s">
        <v>465</v>
      </c>
      <c r="AZ307" t="s">
        <v>1676</v>
      </c>
      <c r="BA307">
        <v>0</v>
      </c>
    </row>
    <row r="308" spans="1:53" x14ac:dyDescent="0.35">
      <c r="A308">
        <v>2040339</v>
      </c>
      <c r="B308" t="s">
        <v>154</v>
      </c>
      <c r="C308" t="s">
        <v>371</v>
      </c>
      <c r="D308" t="s">
        <v>153</v>
      </c>
      <c r="E308" t="s">
        <v>370</v>
      </c>
      <c r="F308">
        <f>_xlfn.IFNA(VLOOKUP(D308,xg!C$2:N$25,12,FALSE),0)</f>
        <v>0</v>
      </c>
      <c r="G308">
        <f>_xlfn.IFNA(VLOOKUP(D308,odds!B$5:C$28,2,FALSE),0)</f>
        <v>0</v>
      </c>
      <c r="H308">
        <f>_xlfn.IFNA(VLOOKUP(E308,xg!C$2:N$25,12,FALSE),0)</f>
        <v>0</v>
      </c>
      <c r="I308">
        <f>_xlfn.IFNA(VLOOKUP(E308,odds!B$5:C$28,2,FALSE),0)</f>
        <v>0</v>
      </c>
      <c r="J308">
        <v>2</v>
      </c>
      <c r="K308">
        <v>1</v>
      </c>
      <c r="N308">
        <v>2</v>
      </c>
      <c r="O308">
        <v>1</v>
      </c>
      <c r="P308" s="1" t="s">
        <v>153</v>
      </c>
      <c r="Q308" s="1" t="s">
        <v>49</v>
      </c>
      <c r="R308" s="1">
        <v>2024</v>
      </c>
      <c r="S308" s="2">
        <v>45377</v>
      </c>
      <c r="T308" s="1" t="s">
        <v>1123</v>
      </c>
      <c r="U308" s="1">
        <v>1</v>
      </c>
      <c r="V308" s="1" t="s">
        <v>1309</v>
      </c>
      <c r="W308" s="1" t="s">
        <v>399</v>
      </c>
      <c r="AC308" s="1" t="s">
        <v>50</v>
      </c>
      <c r="AD308" s="1" t="s">
        <v>160</v>
      </c>
      <c r="AE308" s="1" t="s">
        <v>1310</v>
      </c>
      <c r="AF308" s="1" t="s">
        <v>161</v>
      </c>
      <c r="AH308" s="1">
        <v>250004209</v>
      </c>
      <c r="AI308" s="1" t="s">
        <v>154</v>
      </c>
      <c r="AJ308" s="1">
        <v>9374</v>
      </c>
      <c r="AK308" s="1">
        <v>49.581375000000001</v>
      </c>
      <c r="AL308" s="1">
        <v>6.1210659999999999</v>
      </c>
      <c r="AM308" s="1">
        <v>105</v>
      </c>
      <c r="AN308" s="1">
        <v>68</v>
      </c>
      <c r="AO308" s="1" t="s">
        <v>1336</v>
      </c>
      <c r="AS308" s="1" t="s">
        <v>1337</v>
      </c>
      <c r="AT308" s="1" t="s">
        <v>153</v>
      </c>
      <c r="AU308" s="1" t="s">
        <v>579</v>
      </c>
      <c r="AV308" s="1" t="s">
        <v>579</v>
      </c>
      <c r="AW308" s="1" t="s">
        <v>579</v>
      </c>
      <c r="AX308" s="1" t="s">
        <v>579</v>
      </c>
      <c r="AY308" s="1" t="s">
        <v>579</v>
      </c>
      <c r="AZ308" t="s">
        <v>1676</v>
      </c>
      <c r="BA308">
        <v>0</v>
      </c>
    </row>
    <row r="309" spans="1:53" x14ac:dyDescent="0.35">
      <c r="A309">
        <v>2039983</v>
      </c>
      <c r="B309" t="s">
        <v>1339</v>
      </c>
      <c r="C309" t="s">
        <v>64</v>
      </c>
      <c r="D309" t="s">
        <v>1338</v>
      </c>
      <c r="E309" t="s">
        <v>62</v>
      </c>
      <c r="F309">
        <f>_xlfn.IFNA(VLOOKUP(D309,xg!C$2:N$25,12,FALSE),0)</f>
        <v>0</v>
      </c>
      <c r="G309">
        <f>_xlfn.IFNA(VLOOKUP(D309,odds!B$5:C$28,2,FALSE),0)</f>
        <v>0</v>
      </c>
      <c r="H309">
        <f>_xlfn.IFNA(VLOOKUP(E309,xg!C$2:N$25,12,FALSE),0)</f>
        <v>0.3</v>
      </c>
      <c r="I309">
        <f>_xlfn.IFNA(VLOOKUP(E309,odds!B$5:C$28,2,FALSE),0)</f>
        <v>12509</v>
      </c>
      <c r="J309">
        <v>3</v>
      </c>
      <c r="K309">
        <v>2</v>
      </c>
      <c r="N309">
        <v>3</v>
      </c>
      <c r="O309">
        <v>2</v>
      </c>
      <c r="P309" s="1" t="s">
        <v>1338</v>
      </c>
      <c r="Q309" s="1" t="s">
        <v>49</v>
      </c>
      <c r="R309" s="1">
        <v>2024</v>
      </c>
      <c r="S309" s="2">
        <v>45377</v>
      </c>
      <c r="T309" s="1" t="s">
        <v>1340</v>
      </c>
      <c r="U309" s="1">
        <v>1</v>
      </c>
      <c r="V309" s="1" t="s">
        <v>1309</v>
      </c>
      <c r="W309" s="1" t="s">
        <v>399</v>
      </c>
      <c r="AC309" s="1" t="s">
        <v>50</v>
      </c>
      <c r="AD309" s="1" t="s">
        <v>160</v>
      </c>
      <c r="AE309" s="1" t="s">
        <v>1310</v>
      </c>
      <c r="AF309" s="1" t="s">
        <v>161</v>
      </c>
      <c r="AH309" s="1">
        <v>92057</v>
      </c>
      <c r="AI309" s="1" t="s">
        <v>94</v>
      </c>
      <c r="AJ309" s="1">
        <v>70460</v>
      </c>
      <c r="AK309" s="1">
        <v>40.436146999999998</v>
      </c>
      <c r="AL309" s="1">
        <v>-3.600571</v>
      </c>
      <c r="AM309" s="1">
        <v>105</v>
      </c>
      <c r="AN309" s="1">
        <v>68</v>
      </c>
      <c r="AO309" s="1" t="s">
        <v>1341</v>
      </c>
      <c r="AS309" s="1" t="s">
        <v>54</v>
      </c>
      <c r="AT309" s="1" t="s">
        <v>104</v>
      </c>
      <c r="AU309" s="1" t="s">
        <v>489</v>
      </c>
      <c r="AV309" s="1" t="s">
        <v>490</v>
      </c>
      <c r="AW309" s="1" t="s">
        <v>490</v>
      </c>
      <c r="AX309" s="1" t="s">
        <v>490</v>
      </c>
      <c r="AY309" s="1" t="s">
        <v>489</v>
      </c>
      <c r="AZ309" t="s">
        <v>1676</v>
      </c>
      <c r="BA309">
        <v>0</v>
      </c>
    </row>
    <row r="310" spans="1:53" x14ac:dyDescent="0.35">
      <c r="A310">
        <v>2039985</v>
      </c>
      <c r="B310" t="s">
        <v>98</v>
      </c>
      <c r="C310" t="s">
        <v>261</v>
      </c>
      <c r="D310" t="s">
        <v>97</v>
      </c>
      <c r="E310" t="s">
        <v>260</v>
      </c>
      <c r="F310">
        <f>_xlfn.IFNA(VLOOKUP(D310,xg!C$2:N$25,12,FALSE),0)</f>
        <v>0.6</v>
      </c>
      <c r="G310">
        <f>_xlfn.IFNA(VLOOKUP(D310,odds!B$5:C$28,2,FALSE),0)</f>
        <v>5264</v>
      </c>
      <c r="H310">
        <f>_xlfn.IFNA(VLOOKUP(E310,xg!C$2:N$25,12,FALSE),0)</f>
        <v>0</v>
      </c>
      <c r="I310">
        <f>_xlfn.IFNA(VLOOKUP(E310,odds!B$5:C$28,2,FALSE),0)</f>
        <v>0</v>
      </c>
      <c r="J310">
        <v>2</v>
      </c>
      <c r="K310">
        <v>0</v>
      </c>
      <c r="N310">
        <v>2</v>
      </c>
      <c r="O310">
        <v>0</v>
      </c>
      <c r="P310" s="1" t="s">
        <v>97</v>
      </c>
      <c r="Q310" s="1" t="s">
        <v>49</v>
      </c>
      <c r="R310" s="1">
        <v>2024</v>
      </c>
      <c r="S310" s="2">
        <v>45377</v>
      </c>
      <c r="T310" s="1" t="s">
        <v>1342</v>
      </c>
      <c r="U310" s="1">
        <v>1</v>
      </c>
      <c r="V310" s="1" t="s">
        <v>1309</v>
      </c>
      <c r="W310" s="1" t="s">
        <v>399</v>
      </c>
      <c r="AC310" s="1" t="s">
        <v>50</v>
      </c>
      <c r="AD310" s="1" t="s">
        <v>160</v>
      </c>
      <c r="AE310" s="1" t="s">
        <v>1310</v>
      </c>
      <c r="AF310" s="1" t="s">
        <v>161</v>
      </c>
      <c r="AG310">
        <v>17332</v>
      </c>
      <c r="AH310" s="1">
        <v>63149</v>
      </c>
      <c r="AI310" s="1" t="s">
        <v>98</v>
      </c>
      <c r="AJ310" s="1">
        <v>23804</v>
      </c>
      <c r="AK310" s="1">
        <v>55.649011100000003</v>
      </c>
      <c r="AL310" s="1">
        <v>12.418775</v>
      </c>
      <c r="AM310" s="1">
        <v>105</v>
      </c>
      <c r="AN310" s="1">
        <v>68</v>
      </c>
      <c r="AO310" s="1" t="s">
        <v>1343</v>
      </c>
      <c r="AS310" s="1" t="s">
        <v>1344</v>
      </c>
      <c r="AT310" s="1" t="s">
        <v>1201</v>
      </c>
      <c r="AU310" s="1" t="s">
        <v>1202</v>
      </c>
      <c r="AV310" s="1" t="s">
        <v>1202</v>
      </c>
      <c r="AW310" s="1" t="s">
        <v>1202</v>
      </c>
      <c r="AX310" s="1" t="s">
        <v>1202</v>
      </c>
      <c r="AY310" s="1" t="s">
        <v>1202</v>
      </c>
      <c r="AZ310" t="s">
        <v>1676</v>
      </c>
      <c r="BA310">
        <v>0</v>
      </c>
    </row>
    <row r="311" spans="1:53" x14ac:dyDescent="0.35">
      <c r="A311">
        <v>2039987</v>
      </c>
      <c r="B311" t="s">
        <v>107</v>
      </c>
      <c r="C311" t="s">
        <v>235</v>
      </c>
      <c r="D311" t="s">
        <v>288</v>
      </c>
      <c r="E311" t="s">
        <v>292</v>
      </c>
      <c r="F311">
        <f>_xlfn.IFNA(VLOOKUP(D311,xg!C$2:N$25,12,FALSE),0)</f>
        <v>-1.4</v>
      </c>
      <c r="G311">
        <f>_xlfn.IFNA(VLOOKUP(D311,odds!B$5:C$28,2,FALSE),0)</f>
        <v>15861</v>
      </c>
      <c r="H311">
        <f>_xlfn.IFNA(VLOOKUP(E311,xg!C$2:N$25,12,FALSE),0)</f>
        <v>0</v>
      </c>
      <c r="I311">
        <f>_xlfn.IFNA(VLOOKUP(E311,odds!B$5:C$28,2,FALSE),0)</f>
        <v>0</v>
      </c>
      <c r="J311">
        <v>2</v>
      </c>
      <c r="K311">
        <v>1</v>
      </c>
      <c r="N311">
        <v>2</v>
      </c>
      <c r="O311">
        <v>1</v>
      </c>
      <c r="P311" s="1" t="s">
        <v>288</v>
      </c>
      <c r="Q311" s="1" t="s">
        <v>49</v>
      </c>
      <c r="R311" s="1">
        <v>2024</v>
      </c>
      <c r="S311" s="2">
        <v>45377</v>
      </c>
      <c r="T311" s="1" t="s">
        <v>1345</v>
      </c>
      <c r="U311" s="1">
        <v>1</v>
      </c>
      <c r="V311" s="1" t="s">
        <v>1309</v>
      </c>
      <c r="W311" s="1" t="s">
        <v>399</v>
      </c>
      <c r="AC311" s="1" t="s">
        <v>50</v>
      </c>
      <c r="AD311" s="1" t="s">
        <v>160</v>
      </c>
      <c r="AE311" s="1" t="s">
        <v>1310</v>
      </c>
      <c r="AF311" s="1" t="s">
        <v>161</v>
      </c>
      <c r="AG311">
        <v>16158</v>
      </c>
      <c r="AH311" s="1">
        <v>62729</v>
      </c>
      <c r="AI311" s="1" t="s">
        <v>107</v>
      </c>
      <c r="AJ311" s="1">
        <v>18349</v>
      </c>
      <c r="AK311" s="1">
        <v>50.100038900000001</v>
      </c>
      <c r="AL311" s="1">
        <v>14.415130599999999</v>
      </c>
      <c r="AM311" s="1">
        <v>105</v>
      </c>
      <c r="AN311" s="1">
        <v>68</v>
      </c>
      <c r="AO311" s="1" t="s">
        <v>1346</v>
      </c>
      <c r="AS311" s="1" t="s">
        <v>1347</v>
      </c>
      <c r="AT311" s="1" t="s">
        <v>150</v>
      </c>
      <c r="AU311" s="1" t="s">
        <v>196</v>
      </c>
      <c r="AV311" s="1" t="s">
        <v>195</v>
      </c>
      <c r="AW311" s="1" t="s">
        <v>195</v>
      </c>
      <c r="AX311" s="1" t="s">
        <v>195</v>
      </c>
      <c r="AY311" s="1" t="s">
        <v>196</v>
      </c>
      <c r="AZ311" t="s">
        <v>1676</v>
      </c>
      <c r="BA311">
        <v>0</v>
      </c>
    </row>
    <row r="312" spans="1:53" x14ac:dyDescent="0.35">
      <c r="A312">
        <v>2039984</v>
      </c>
      <c r="B312" t="s">
        <v>78</v>
      </c>
      <c r="C312" t="s">
        <v>74</v>
      </c>
      <c r="D312" t="s">
        <v>76</v>
      </c>
      <c r="E312" t="s">
        <v>289</v>
      </c>
      <c r="F312">
        <f>_xlfn.IFNA(VLOOKUP(D312,xg!C$2:N$25,12,FALSE),0)</f>
        <v>0</v>
      </c>
      <c r="G312">
        <f>_xlfn.IFNA(VLOOKUP(D312,odds!B$5:C$28,2,FALSE),0)</f>
        <v>0</v>
      </c>
      <c r="H312">
        <f>_xlfn.IFNA(VLOOKUP(E312,xg!C$2:N$25,12,FALSE),0)</f>
        <v>-1.1000000000000001</v>
      </c>
      <c r="I312">
        <f>_xlfn.IFNA(VLOOKUP(E312,odds!B$5:C$28,2,FALSE),0)</f>
        <v>15850</v>
      </c>
      <c r="J312">
        <v>1</v>
      </c>
      <c r="K312">
        <v>1</v>
      </c>
      <c r="N312">
        <v>1</v>
      </c>
      <c r="O312">
        <v>1</v>
      </c>
      <c r="Q312" s="1" t="s">
        <v>67</v>
      </c>
      <c r="R312" s="1">
        <v>2024</v>
      </c>
      <c r="S312" s="2">
        <v>45377</v>
      </c>
      <c r="T312" s="1" t="s">
        <v>1348</v>
      </c>
      <c r="U312" s="1">
        <v>1</v>
      </c>
      <c r="V312" s="1" t="s">
        <v>1309</v>
      </c>
      <c r="W312" s="1" t="s">
        <v>399</v>
      </c>
      <c r="AC312" s="1" t="s">
        <v>50</v>
      </c>
      <c r="AD312" s="1" t="s">
        <v>160</v>
      </c>
      <c r="AE312" s="1" t="s">
        <v>1310</v>
      </c>
      <c r="AF312" s="1" t="s">
        <v>161</v>
      </c>
      <c r="AG312">
        <v>9099</v>
      </c>
      <c r="AH312" s="1">
        <v>62397</v>
      </c>
      <c r="AI312" s="1" t="s">
        <v>78</v>
      </c>
      <c r="AJ312" s="1">
        <v>27184</v>
      </c>
      <c r="AK312" s="1">
        <v>59.949047200000003</v>
      </c>
      <c r="AL312" s="1">
        <v>10.7342139</v>
      </c>
      <c r="AM312" s="1">
        <v>105</v>
      </c>
      <c r="AN312" s="1">
        <v>68</v>
      </c>
      <c r="AO312" s="1" t="s">
        <v>1349</v>
      </c>
      <c r="AP312" s="1" t="s">
        <v>1350</v>
      </c>
      <c r="AS312" s="1" t="s">
        <v>1351</v>
      </c>
      <c r="AT312" s="1" t="s">
        <v>80</v>
      </c>
      <c r="AU312" s="1" t="s">
        <v>81</v>
      </c>
      <c r="AV312" s="1" t="s">
        <v>81</v>
      </c>
      <c r="AW312" s="1" t="s">
        <v>81</v>
      </c>
      <c r="AX312" s="1" t="s">
        <v>81</v>
      </c>
      <c r="AY312" s="1" t="s">
        <v>81</v>
      </c>
      <c r="AZ312" t="s">
        <v>1676</v>
      </c>
      <c r="BA312">
        <v>0</v>
      </c>
    </row>
    <row r="313" spans="1:53" x14ac:dyDescent="0.35">
      <c r="A313">
        <v>2039998</v>
      </c>
      <c r="B313" t="s">
        <v>118</v>
      </c>
      <c r="C313" t="s">
        <v>294</v>
      </c>
      <c r="D313" t="s">
        <v>117</v>
      </c>
      <c r="E313" t="s">
        <v>293</v>
      </c>
      <c r="F313">
        <f>_xlfn.IFNA(VLOOKUP(D313,xg!C$2:N$25,12,FALSE),0)</f>
        <v>0</v>
      </c>
      <c r="G313">
        <f>_xlfn.IFNA(VLOOKUP(D313,odds!B$5:C$28,2,FALSE),0)</f>
        <v>0</v>
      </c>
      <c r="H313">
        <f>_xlfn.IFNA(VLOOKUP(E313,xg!C$2:N$25,12,FALSE),0)</f>
        <v>0</v>
      </c>
      <c r="I313">
        <f>_xlfn.IFNA(VLOOKUP(E313,odds!B$5:C$28,2,FALSE),0)</f>
        <v>0</v>
      </c>
      <c r="J313">
        <v>0</v>
      </c>
      <c r="K313">
        <v>0</v>
      </c>
      <c r="N313">
        <v>0</v>
      </c>
      <c r="O313">
        <v>0</v>
      </c>
      <c r="Q313" s="1" t="s">
        <v>67</v>
      </c>
      <c r="R313" s="1">
        <v>2024</v>
      </c>
      <c r="S313" s="2">
        <v>45377</v>
      </c>
      <c r="T313" s="1" t="s">
        <v>1348</v>
      </c>
      <c r="U313" s="1">
        <v>1</v>
      </c>
      <c r="V313" s="1" t="s">
        <v>1309</v>
      </c>
      <c r="W313" s="1" t="s">
        <v>399</v>
      </c>
      <c r="AC313" s="1" t="s">
        <v>50</v>
      </c>
      <c r="AD313" s="1" t="s">
        <v>160</v>
      </c>
      <c r="AE313" s="1" t="s">
        <v>1310</v>
      </c>
      <c r="AF313" s="1" t="s">
        <v>161</v>
      </c>
      <c r="AH313" s="1">
        <v>55236</v>
      </c>
      <c r="AI313" s="1" t="s">
        <v>118</v>
      </c>
      <c r="AJ313" s="1">
        <v>16942</v>
      </c>
      <c r="AK313" s="1">
        <v>35.894849999999998</v>
      </c>
      <c r="AL313" s="1">
        <v>14.4151056</v>
      </c>
      <c r="AM313" s="1">
        <v>105</v>
      </c>
      <c r="AN313" s="1">
        <v>68</v>
      </c>
      <c r="AS313" s="1" t="s">
        <v>1352</v>
      </c>
      <c r="AT313" s="1" t="s">
        <v>249</v>
      </c>
      <c r="AU313" s="1" t="s">
        <v>250</v>
      </c>
      <c r="AV313" s="1" t="s">
        <v>250</v>
      </c>
      <c r="AW313" s="1" t="s">
        <v>250</v>
      </c>
      <c r="AX313" s="1" t="s">
        <v>250</v>
      </c>
      <c r="AY313" s="1" t="s">
        <v>250</v>
      </c>
      <c r="AZ313" t="s">
        <v>1676</v>
      </c>
      <c r="BA313">
        <v>0</v>
      </c>
    </row>
    <row r="314" spans="1:53" x14ac:dyDescent="0.35">
      <c r="A314">
        <v>2040202</v>
      </c>
      <c r="B314" t="s">
        <v>48</v>
      </c>
      <c r="C314" t="s">
        <v>471</v>
      </c>
      <c r="D314" t="s">
        <v>47</v>
      </c>
      <c r="E314" t="s">
        <v>470</v>
      </c>
      <c r="F314">
        <f>_xlfn.IFNA(VLOOKUP(D314,xg!C$2:N$25,12,FALSE),0)</f>
        <v>-1.5</v>
      </c>
      <c r="G314">
        <f>_xlfn.IFNA(VLOOKUP(D314,odds!B$5:C$28,2,FALSE),0)</f>
        <v>40918</v>
      </c>
      <c r="H314">
        <f>_xlfn.IFNA(VLOOKUP(E314,xg!C$2:N$25,12,FALSE),0)</f>
        <v>0</v>
      </c>
      <c r="I314">
        <f>_xlfn.IFNA(VLOOKUP(E314,odds!B$5:C$28,2,FALSE),0)</f>
        <v>0</v>
      </c>
      <c r="J314">
        <v>2</v>
      </c>
      <c r="K314">
        <v>0</v>
      </c>
      <c r="N314">
        <v>2</v>
      </c>
      <c r="O314">
        <v>0</v>
      </c>
      <c r="P314" s="1" t="s">
        <v>47</v>
      </c>
      <c r="Q314" s="1" t="s">
        <v>49</v>
      </c>
      <c r="R314" s="1">
        <v>2024</v>
      </c>
      <c r="S314" s="2">
        <v>45377</v>
      </c>
      <c r="T314" s="1" t="s">
        <v>1348</v>
      </c>
      <c r="U314" s="1">
        <v>1</v>
      </c>
      <c r="V314" s="1" t="s">
        <v>1309</v>
      </c>
      <c r="W314" s="1" t="s">
        <v>399</v>
      </c>
      <c r="AC314" s="1" t="s">
        <v>50</v>
      </c>
      <c r="AD314" s="1" t="s">
        <v>160</v>
      </c>
      <c r="AE314" s="1" t="s">
        <v>1310</v>
      </c>
      <c r="AF314" s="1" t="s">
        <v>161</v>
      </c>
      <c r="AH314" s="1">
        <v>250004078</v>
      </c>
      <c r="AI314" s="1" t="s">
        <v>48</v>
      </c>
      <c r="AJ314" s="1">
        <v>65014</v>
      </c>
      <c r="AK314" s="1">
        <v>47.503110999999997</v>
      </c>
      <c r="AL314" s="1">
        <v>19.098023999999999</v>
      </c>
      <c r="AM314" s="1">
        <v>105</v>
      </c>
      <c r="AN314" s="1">
        <v>68</v>
      </c>
      <c r="AO314" s="1" t="s">
        <v>1353</v>
      </c>
      <c r="AS314" s="1" t="s">
        <v>1354</v>
      </c>
      <c r="AT314" s="1" t="s">
        <v>102</v>
      </c>
      <c r="AU314" s="1" t="s">
        <v>103</v>
      </c>
      <c r="AV314" s="1" t="s">
        <v>103</v>
      </c>
      <c r="AW314" s="1" t="s">
        <v>103</v>
      </c>
      <c r="AX314" s="1" t="s">
        <v>103</v>
      </c>
      <c r="AY314" s="1" t="s">
        <v>103</v>
      </c>
      <c r="AZ314" t="s">
        <v>1676</v>
      </c>
      <c r="BA314">
        <v>0</v>
      </c>
    </row>
    <row r="315" spans="1:53" x14ac:dyDescent="0.35">
      <c r="A315">
        <v>2039999</v>
      </c>
      <c r="B315" t="s">
        <v>296</v>
      </c>
      <c r="C315" t="s">
        <v>280</v>
      </c>
      <c r="D315" t="s">
        <v>295</v>
      </c>
      <c r="E315" t="s">
        <v>279</v>
      </c>
      <c r="F315">
        <f>_xlfn.IFNA(VLOOKUP(D315,xg!C$2:N$25,12,FALSE),0)</f>
        <v>0</v>
      </c>
      <c r="G315">
        <f>_xlfn.IFNA(VLOOKUP(D315,odds!B$5:C$28,2,FALSE),0)</f>
        <v>0</v>
      </c>
      <c r="H315">
        <f>_xlfn.IFNA(VLOOKUP(E315,xg!C$2:N$25,12,FALSE),0)</f>
        <v>0</v>
      </c>
      <c r="I315">
        <f>_xlfn.IFNA(VLOOKUP(E315,odds!B$5:C$28,2,FALSE),0)</f>
        <v>0</v>
      </c>
      <c r="J315">
        <v>1</v>
      </c>
      <c r="K315">
        <v>1</v>
      </c>
      <c r="N315">
        <v>1</v>
      </c>
      <c r="O315">
        <v>1</v>
      </c>
      <c r="Q315" s="1" t="s">
        <v>67</v>
      </c>
      <c r="R315" s="1">
        <v>2024</v>
      </c>
      <c r="S315" s="2">
        <v>45377</v>
      </c>
      <c r="T315" s="1" t="s">
        <v>1119</v>
      </c>
      <c r="U315" s="1">
        <v>2</v>
      </c>
      <c r="V315" s="1" t="s">
        <v>1309</v>
      </c>
      <c r="W315" s="1" t="s">
        <v>399</v>
      </c>
      <c r="AC315" s="1" t="s">
        <v>50</v>
      </c>
      <c r="AD315" s="1" t="s">
        <v>160</v>
      </c>
      <c r="AE315" s="1" t="s">
        <v>1310</v>
      </c>
      <c r="AF315" s="1" t="s">
        <v>161</v>
      </c>
      <c r="AH315" s="1">
        <v>63313</v>
      </c>
      <c r="AI315" s="1" t="s">
        <v>176</v>
      </c>
      <c r="AJ315" s="1">
        <v>9199</v>
      </c>
      <c r="AK315" s="1">
        <v>34.937366699999998</v>
      </c>
      <c r="AL315" s="1">
        <v>33.620772199999998</v>
      </c>
      <c r="AM315" s="1">
        <v>105</v>
      </c>
      <c r="AN315" s="1">
        <v>68</v>
      </c>
      <c r="AO315" s="1" t="s">
        <v>1355</v>
      </c>
      <c r="AS315" s="1" t="s">
        <v>1356</v>
      </c>
      <c r="AT315" s="1" t="s">
        <v>274</v>
      </c>
      <c r="AU315" s="1" t="s">
        <v>275</v>
      </c>
      <c r="AV315" s="1" t="s">
        <v>276</v>
      </c>
      <c r="AW315" s="1" t="s">
        <v>275</v>
      </c>
      <c r="AX315" s="1" t="s">
        <v>275</v>
      </c>
      <c r="AY315" s="1" t="s">
        <v>275</v>
      </c>
      <c r="AZ315" t="s">
        <v>1676</v>
      </c>
      <c r="BA315">
        <v>0</v>
      </c>
    </row>
    <row r="316" spans="1:53" x14ac:dyDescent="0.35">
      <c r="A316">
        <v>2040335</v>
      </c>
      <c r="B316" t="s">
        <v>163</v>
      </c>
      <c r="C316" t="s">
        <v>283</v>
      </c>
      <c r="D316" t="s">
        <v>162</v>
      </c>
      <c r="E316" t="s">
        <v>281</v>
      </c>
      <c r="F316">
        <f>_xlfn.IFNA(VLOOKUP(D316,xg!C$2:N$25,12,FALSE),0)</f>
        <v>0</v>
      </c>
      <c r="G316">
        <f>_xlfn.IFNA(VLOOKUP(D316,odds!B$5:C$28,2,FALSE),0)</f>
        <v>0</v>
      </c>
      <c r="H316">
        <f>_xlfn.IFNA(VLOOKUP(E316,xg!C$2:N$25,12,FALSE),0)</f>
        <v>0</v>
      </c>
      <c r="I316">
        <f>_xlfn.IFNA(VLOOKUP(E316,odds!B$5:C$28,2,FALSE),0)</f>
        <v>0</v>
      </c>
      <c r="J316">
        <v>2</v>
      </c>
      <c r="K316">
        <v>1</v>
      </c>
      <c r="N316">
        <v>2</v>
      </c>
      <c r="O316">
        <v>1</v>
      </c>
      <c r="P316" s="1" t="s">
        <v>162</v>
      </c>
      <c r="Q316" s="1" t="s">
        <v>49</v>
      </c>
      <c r="R316" s="1">
        <v>2024</v>
      </c>
      <c r="S316" s="2">
        <v>45377</v>
      </c>
      <c r="T316" s="1" t="s">
        <v>1119</v>
      </c>
      <c r="U316" s="1">
        <v>2</v>
      </c>
      <c r="V316" s="1" t="s">
        <v>1309</v>
      </c>
      <c r="W316" s="1" t="s">
        <v>399</v>
      </c>
      <c r="AC316" s="1" t="s">
        <v>50</v>
      </c>
      <c r="AD316" s="1" t="s">
        <v>160</v>
      </c>
      <c r="AE316" s="1" t="s">
        <v>1310</v>
      </c>
      <c r="AF316" s="1" t="s">
        <v>161</v>
      </c>
      <c r="AG316">
        <v>15000</v>
      </c>
      <c r="AH316" s="1">
        <v>62101</v>
      </c>
      <c r="AI316" s="1" t="s">
        <v>163</v>
      </c>
      <c r="AJ316" s="1">
        <v>36251</v>
      </c>
      <c r="AK316" s="1">
        <v>60.186961099999998</v>
      </c>
      <c r="AL316" s="1">
        <v>24.927258299999998</v>
      </c>
      <c r="AM316" s="1">
        <v>105</v>
      </c>
      <c r="AN316" s="1">
        <v>68</v>
      </c>
      <c r="AO316" s="1" t="s">
        <v>1357</v>
      </c>
      <c r="AP316" s="1" t="s">
        <v>1358</v>
      </c>
      <c r="AS316" s="1" t="s">
        <v>1359</v>
      </c>
      <c r="AT316" s="1" t="s">
        <v>164</v>
      </c>
      <c r="AU316" s="1" t="s">
        <v>165</v>
      </c>
      <c r="AV316" s="1" t="s">
        <v>165</v>
      </c>
      <c r="AW316" s="1" t="s">
        <v>165</v>
      </c>
      <c r="AX316" s="1" t="s">
        <v>166</v>
      </c>
      <c r="AY316" s="1" t="s">
        <v>165</v>
      </c>
      <c r="AZ316" t="s">
        <v>1676</v>
      </c>
      <c r="BA316">
        <v>0</v>
      </c>
    </row>
    <row r="317" spans="1:53" x14ac:dyDescent="0.35">
      <c r="A317">
        <v>2040491</v>
      </c>
      <c r="B317" t="s">
        <v>1361</v>
      </c>
      <c r="C317" t="s">
        <v>311</v>
      </c>
      <c r="D317" t="s">
        <v>1360</v>
      </c>
      <c r="E317" t="s">
        <v>310</v>
      </c>
      <c r="F317">
        <f>_xlfn.IFNA(VLOOKUP(D317,xg!C$2:N$25,12,FALSE),0)</f>
        <v>0</v>
      </c>
      <c r="G317">
        <f>_xlfn.IFNA(VLOOKUP(D317,odds!B$5:C$28,2,FALSE),0)</f>
        <v>0</v>
      </c>
      <c r="H317">
        <f>_xlfn.IFNA(VLOOKUP(E317,xg!C$2:N$25,12,FALSE),0)</f>
        <v>0</v>
      </c>
      <c r="I317">
        <f>_xlfn.IFNA(VLOOKUP(E317,odds!B$5:C$28,2,FALSE),0)</f>
        <v>0</v>
      </c>
      <c r="J317">
        <v>0</v>
      </c>
      <c r="K317">
        <v>4</v>
      </c>
      <c r="N317">
        <v>0</v>
      </c>
      <c r="O317">
        <v>4</v>
      </c>
      <c r="P317" s="1" t="s">
        <v>310</v>
      </c>
      <c r="Q317" s="1" t="s">
        <v>49</v>
      </c>
      <c r="R317" s="1">
        <v>2024</v>
      </c>
      <c r="S317" s="2">
        <v>45377</v>
      </c>
      <c r="T317" s="1" t="s">
        <v>1362</v>
      </c>
      <c r="U317" s="1">
        <v>3</v>
      </c>
      <c r="V317" s="1" t="s">
        <v>1309</v>
      </c>
      <c r="W317" s="1" t="s">
        <v>399</v>
      </c>
      <c r="AC317" s="1" t="s">
        <v>50</v>
      </c>
      <c r="AD317" s="1" t="s">
        <v>160</v>
      </c>
      <c r="AE317" s="1" t="s">
        <v>1310</v>
      </c>
      <c r="AF317" s="1" t="s">
        <v>161</v>
      </c>
      <c r="AG317">
        <v>110</v>
      </c>
      <c r="AH317" s="1">
        <v>1100215</v>
      </c>
      <c r="AI317" s="1" t="s">
        <v>65</v>
      </c>
      <c r="AJ317" s="1">
        <v>8007</v>
      </c>
      <c r="AK317" s="1">
        <v>36.907465000000002</v>
      </c>
      <c r="AL317" s="1">
        <v>30.893856100000001</v>
      </c>
      <c r="AM317" s="1">
        <v>105</v>
      </c>
      <c r="AN317" s="1">
        <v>68</v>
      </c>
      <c r="AO317" s="1" t="s">
        <v>1363</v>
      </c>
      <c r="AP317" s="1" t="s">
        <v>1364</v>
      </c>
      <c r="AS317" s="1" t="s">
        <v>1365</v>
      </c>
      <c r="AT317" s="1" t="s">
        <v>362</v>
      </c>
      <c r="AU317" s="1" t="s">
        <v>1366</v>
      </c>
      <c r="AV317" s="1" t="s">
        <v>1367</v>
      </c>
      <c r="AW317" s="1" t="s">
        <v>1368</v>
      </c>
      <c r="AX317" s="1" t="s">
        <v>1368</v>
      </c>
      <c r="AY317" s="1" t="s">
        <v>1366</v>
      </c>
      <c r="AZ317" t="s">
        <v>1676</v>
      </c>
      <c r="BA317">
        <v>0</v>
      </c>
    </row>
    <row r="318" spans="1:53" x14ac:dyDescent="0.35">
      <c r="A318">
        <v>2040532</v>
      </c>
      <c r="B318" t="s">
        <v>1370</v>
      </c>
      <c r="C318" t="s">
        <v>327</v>
      </c>
      <c r="D318" t="s">
        <v>1369</v>
      </c>
      <c r="E318" t="s">
        <v>326</v>
      </c>
      <c r="F318">
        <f>_xlfn.IFNA(VLOOKUP(D318,xg!C$2:N$25,12,FALSE),0)</f>
        <v>0</v>
      </c>
      <c r="G318">
        <f>_xlfn.IFNA(VLOOKUP(D318,odds!B$5:C$28,2,FALSE),0)</f>
        <v>0</v>
      </c>
      <c r="H318">
        <f>_xlfn.IFNA(VLOOKUP(E318,xg!C$2:N$25,12,FALSE),0)</f>
        <v>0</v>
      </c>
      <c r="I318">
        <f>_xlfn.IFNA(VLOOKUP(E318,odds!B$5:C$28,2,FALSE),0)</f>
        <v>0</v>
      </c>
      <c r="J318">
        <v>1</v>
      </c>
      <c r="K318">
        <v>0</v>
      </c>
      <c r="N318">
        <v>1</v>
      </c>
      <c r="O318">
        <v>0</v>
      </c>
      <c r="P318" s="1" t="s">
        <v>1369</v>
      </c>
      <c r="Q318" s="1" t="s">
        <v>49</v>
      </c>
      <c r="R318" s="1">
        <v>2024</v>
      </c>
      <c r="S318" s="2">
        <v>45376</v>
      </c>
      <c r="T318" s="1" t="s">
        <v>1371</v>
      </c>
      <c r="U318" s="1">
        <v>1</v>
      </c>
      <c r="V318" s="1" t="s">
        <v>1309</v>
      </c>
      <c r="W318" s="1" t="s">
        <v>399</v>
      </c>
      <c r="AC318" s="1" t="s">
        <v>50</v>
      </c>
      <c r="AD318" s="1" t="s">
        <v>160</v>
      </c>
      <c r="AE318" s="1" t="s">
        <v>1310</v>
      </c>
      <c r="AF318" s="1" t="s">
        <v>161</v>
      </c>
      <c r="AH318" s="1">
        <v>250005413</v>
      </c>
      <c r="AI318" s="1" t="s">
        <v>1372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 t="s">
        <v>1373</v>
      </c>
      <c r="AS318" s="1" t="s">
        <v>54</v>
      </c>
      <c r="AT318" s="1" t="s">
        <v>1374</v>
      </c>
      <c r="AU318" s="1" t="s">
        <v>1375</v>
      </c>
      <c r="AV318" s="1" t="s">
        <v>1375</v>
      </c>
      <c r="AW318" s="1" t="s">
        <v>1375</v>
      </c>
      <c r="AX318" s="1" t="s">
        <v>1375</v>
      </c>
      <c r="AY318" s="1" t="s">
        <v>1375</v>
      </c>
      <c r="AZ318" t="s">
        <v>1676</v>
      </c>
      <c r="BA318">
        <v>0</v>
      </c>
    </row>
    <row r="319" spans="1:53" x14ac:dyDescent="0.35">
      <c r="A319">
        <v>2040008</v>
      </c>
      <c r="B319" t="s">
        <v>116</v>
      </c>
      <c r="C319" t="s">
        <v>114</v>
      </c>
      <c r="D319" t="s">
        <v>115</v>
      </c>
      <c r="E319" t="s">
        <v>113</v>
      </c>
      <c r="F319">
        <f>_xlfn.IFNA(VLOOKUP(D319,xg!C$2:N$25,12,FALSE),0)</f>
        <v>0</v>
      </c>
      <c r="G319">
        <f>_xlfn.IFNA(VLOOKUP(D319,odds!B$5:C$28,2,FALSE),0)</f>
        <v>0</v>
      </c>
      <c r="H319">
        <f>_xlfn.IFNA(VLOOKUP(E319,xg!C$2:N$25,12,FALSE),0)</f>
        <v>-2.2000000000000002</v>
      </c>
      <c r="I319">
        <f>_xlfn.IFNA(VLOOKUP(E319,odds!B$5:C$28,2,FALSE),0)</f>
        <v>48468</v>
      </c>
      <c r="J319">
        <v>1</v>
      </c>
      <c r="K319">
        <v>0</v>
      </c>
      <c r="N319">
        <v>1</v>
      </c>
      <c r="O319">
        <v>0</v>
      </c>
      <c r="P319" s="1" t="s">
        <v>115</v>
      </c>
      <c r="Q319" s="1" t="s">
        <v>49</v>
      </c>
      <c r="R319" s="1">
        <v>2024</v>
      </c>
      <c r="S319" s="2">
        <v>45376</v>
      </c>
      <c r="T319" s="1" t="s">
        <v>1376</v>
      </c>
      <c r="U319" s="1">
        <v>1</v>
      </c>
      <c r="V319" s="1" t="s">
        <v>1309</v>
      </c>
      <c r="W319" s="1" t="s">
        <v>399</v>
      </c>
      <c r="AC319" s="1" t="s">
        <v>50</v>
      </c>
      <c r="AD319" s="1" t="s">
        <v>160</v>
      </c>
      <c r="AE319" s="1" t="s">
        <v>1310</v>
      </c>
      <c r="AF319" s="1" t="s">
        <v>161</v>
      </c>
      <c r="AH319" s="1">
        <v>250001872</v>
      </c>
      <c r="AI319" s="1" t="s">
        <v>116</v>
      </c>
      <c r="AJ319" s="1">
        <v>50573</v>
      </c>
      <c r="AK319" s="1">
        <v>59.372500000000002</v>
      </c>
      <c r="AL319" s="1">
        <v>18</v>
      </c>
      <c r="AM319" s="1">
        <v>105</v>
      </c>
      <c r="AN319" s="1">
        <v>68</v>
      </c>
      <c r="AO319" s="1" t="s">
        <v>1377</v>
      </c>
      <c r="AS319" s="1" t="s">
        <v>1378</v>
      </c>
      <c r="AT319" s="1" t="s">
        <v>159</v>
      </c>
      <c r="AU319" s="1" t="s">
        <v>441</v>
      </c>
      <c r="AV319" s="1" t="s">
        <v>441</v>
      </c>
      <c r="AW319" s="1" t="s">
        <v>441</v>
      </c>
      <c r="AX319" s="1" t="s">
        <v>442</v>
      </c>
      <c r="AY319" s="1" t="s">
        <v>441</v>
      </c>
      <c r="AZ319" t="s">
        <v>1676</v>
      </c>
      <c r="BA319">
        <v>0</v>
      </c>
    </row>
    <row r="320" spans="1:53" x14ac:dyDescent="0.35">
      <c r="A320">
        <v>2039982</v>
      </c>
      <c r="B320" t="s">
        <v>176</v>
      </c>
      <c r="C320" t="s">
        <v>84</v>
      </c>
      <c r="D320" t="s">
        <v>175</v>
      </c>
      <c r="E320" t="s">
        <v>380</v>
      </c>
      <c r="F320">
        <f>_xlfn.IFNA(VLOOKUP(D320,xg!C$2:N$25,12,FALSE),0)</f>
        <v>0</v>
      </c>
      <c r="G320">
        <f>_xlfn.IFNA(VLOOKUP(D320,odds!B$5:C$28,2,FALSE),0)</f>
        <v>0</v>
      </c>
      <c r="H320">
        <f>_xlfn.IFNA(VLOOKUP(E320,xg!C$2:N$25,12,FALSE),0)</f>
        <v>-0.3</v>
      </c>
      <c r="I320">
        <f>_xlfn.IFNA(VLOOKUP(E320,odds!B$5:C$28,2,FALSE),0)</f>
        <v>15858</v>
      </c>
      <c r="J320">
        <v>0</v>
      </c>
      <c r="K320">
        <v>1</v>
      </c>
      <c r="N320">
        <v>0</v>
      </c>
      <c r="O320">
        <v>1</v>
      </c>
      <c r="P320" s="1" t="s">
        <v>380</v>
      </c>
      <c r="Q320" s="1" t="s">
        <v>49</v>
      </c>
      <c r="R320" s="1">
        <v>2024</v>
      </c>
      <c r="S320" s="2">
        <v>45376</v>
      </c>
      <c r="T320" s="1" t="s">
        <v>1379</v>
      </c>
      <c r="U320" s="1">
        <v>2</v>
      </c>
      <c r="V320" s="1" t="s">
        <v>1309</v>
      </c>
      <c r="W320" s="1" t="s">
        <v>399</v>
      </c>
      <c r="AC320" s="1" t="s">
        <v>50</v>
      </c>
      <c r="AD320" s="1" t="s">
        <v>160</v>
      </c>
      <c r="AE320" s="1" t="s">
        <v>1310</v>
      </c>
      <c r="AF320" s="1" t="s">
        <v>161</v>
      </c>
      <c r="AH320" s="1">
        <v>250003355</v>
      </c>
      <c r="AI320" s="1" t="s">
        <v>176</v>
      </c>
      <c r="AJ320" s="1">
        <v>8056</v>
      </c>
      <c r="AK320" s="1">
        <v>34.927106999999999</v>
      </c>
      <c r="AL320" s="1">
        <v>33.597839999999998</v>
      </c>
      <c r="AM320" s="1">
        <v>105</v>
      </c>
      <c r="AN320" s="1">
        <v>68</v>
      </c>
      <c r="AO320" s="1" t="s">
        <v>1380</v>
      </c>
      <c r="AP320" s="1" t="s">
        <v>1381</v>
      </c>
      <c r="AS320" s="1" t="s">
        <v>1382</v>
      </c>
      <c r="AT320" s="1" t="s">
        <v>274</v>
      </c>
      <c r="AU320" s="1" t="s">
        <v>646</v>
      </c>
      <c r="AV320" s="1" t="s">
        <v>646</v>
      </c>
      <c r="AW320" s="1" t="s">
        <v>646</v>
      </c>
      <c r="AX320" s="1" t="s">
        <v>646</v>
      </c>
      <c r="AY320" s="1" t="s">
        <v>646</v>
      </c>
      <c r="AZ320" t="s">
        <v>1676</v>
      </c>
      <c r="BA320">
        <v>0</v>
      </c>
    </row>
    <row r="321" spans="1:53" x14ac:dyDescent="0.35">
      <c r="A321">
        <v>2040201</v>
      </c>
      <c r="B321" t="s">
        <v>213</v>
      </c>
      <c r="C321" t="s">
        <v>303</v>
      </c>
      <c r="D321" t="s">
        <v>414</v>
      </c>
      <c r="E321" t="s">
        <v>463</v>
      </c>
      <c r="F321">
        <f>_xlfn.IFNA(VLOOKUP(D321,xg!C$2:N$25,12,FALSE),0)</f>
        <v>0</v>
      </c>
      <c r="G321">
        <f>_xlfn.IFNA(VLOOKUP(D321,odds!B$5:C$28,2,FALSE),0)</f>
        <v>0</v>
      </c>
      <c r="H321">
        <f>_xlfn.IFNA(VLOOKUP(E321,xg!C$2:N$25,12,FALSE),0)</f>
        <v>0</v>
      </c>
      <c r="I321">
        <f>_xlfn.IFNA(VLOOKUP(E321,odds!B$5:C$28,2,FALSE),0)</f>
        <v>0</v>
      </c>
      <c r="J321">
        <v>1</v>
      </c>
      <c r="K321">
        <v>0</v>
      </c>
      <c r="N321">
        <v>1</v>
      </c>
      <c r="O321">
        <v>0</v>
      </c>
      <c r="P321" s="1" t="s">
        <v>414</v>
      </c>
      <c r="Q321" s="1" t="s">
        <v>49</v>
      </c>
      <c r="R321" s="1">
        <v>2024</v>
      </c>
      <c r="S321" s="2">
        <v>45376</v>
      </c>
      <c r="T321" s="1" t="s">
        <v>1379</v>
      </c>
      <c r="U321" s="1">
        <v>3</v>
      </c>
      <c r="V321" s="1" t="s">
        <v>1309</v>
      </c>
      <c r="W321" s="1" t="s">
        <v>399</v>
      </c>
      <c r="AC321" s="1" t="s">
        <v>50</v>
      </c>
      <c r="AD321" s="1" t="s">
        <v>160</v>
      </c>
      <c r="AE321" s="1" t="s">
        <v>1310</v>
      </c>
      <c r="AF321" s="1" t="s">
        <v>161</v>
      </c>
      <c r="AG321">
        <v>250</v>
      </c>
      <c r="AH321" s="1">
        <v>1100215</v>
      </c>
      <c r="AI321" s="1" t="s">
        <v>65</v>
      </c>
      <c r="AJ321" s="1">
        <v>8007</v>
      </c>
      <c r="AK321" s="1">
        <v>36.907465000000002</v>
      </c>
      <c r="AL321" s="1">
        <v>30.893856100000001</v>
      </c>
      <c r="AM321" s="1">
        <v>105</v>
      </c>
      <c r="AN321" s="1">
        <v>68</v>
      </c>
      <c r="AO321" s="1" t="s">
        <v>1383</v>
      </c>
      <c r="AS321" s="1" t="s">
        <v>1384</v>
      </c>
      <c r="AT321" s="1" t="s">
        <v>362</v>
      </c>
      <c r="AU321" s="1" t="s">
        <v>1366</v>
      </c>
      <c r="AV321" s="1" t="s">
        <v>1367</v>
      </c>
      <c r="AW321" s="1" t="s">
        <v>1368</v>
      </c>
      <c r="AX321" s="1" t="s">
        <v>1368</v>
      </c>
      <c r="AY321" s="1" t="s">
        <v>1366</v>
      </c>
      <c r="AZ321" t="s">
        <v>1676</v>
      </c>
      <c r="BA321">
        <v>0</v>
      </c>
    </row>
    <row r="322" spans="1:53" x14ac:dyDescent="0.35">
      <c r="A322">
        <v>2040531</v>
      </c>
      <c r="B322" t="s">
        <v>53</v>
      </c>
      <c r="C322" t="s">
        <v>1386</v>
      </c>
      <c r="D322" t="s">
        <v>317</v>
      </c>
      <c r="E322" t="s">
        <v>1385</v>
      </c>
      <c r="F322">
        <f>_xlfn.IFNA(VLOOKUP(D322,xg!C$2:N$25,12,FALSE),0)</f>
        <v>0</v>
      </c>
      <c r="G322">
        <f>_xlfn.IFNA(VLOOKUP(D322,odds!B$5:C$28,2,FALSE),0)</f>
        <v>0</v>
      </c>
      <c r="H322">
        <f>_xlfn.IFNA(VLOOKUP(E322,xg!C$2:N$25,12,FALSE),0)</f>
        <v>0</v>
      </c>
      <c r="I322">
        <f>_xlfn.IFNA(VLOOKUP(E322,odds!B$5:C$28,2,FALSE),0)</f>
        <v>0</v>
      </c>
      <c r="R322" s="1">
        <v>2024</v>
      </c>
      <c r="S322" s="2">
        <v>45376</v>
      </c>
      <c r="T322" s="1" t="s">
        <v>1379</v>
      </c>
      <c r="U322" s="1">
        <v>3</v>
      </c>
      <c r="V322" s="1" t="s">
        <v>1309</v>
      </c>
      <c r="W322" s="1" t="s">
        <v>399</v>
      </c>
      <c r="AC322" s="1" t="s">
        <v>112</v>
      </c>
      <c r="AD322" s="1" t="s">
        <v>160</v>
      </c>
      <c r="AE322" s="1" t="s">
        <v>1310</v>
      </c>
      <c r="AF322" s="1" t="s">
        <v>161</v>
      </c>
      <c r="AG322">
        <v>0</v>
      </c>
      <c r="AH322" s="1">
        <v>250004266</v>
      </c>
      <c r="AI322" s="1" t="s">
        <v>53</v>
      </c>
      <c r="AJ322" s="1">
        <v>25176</v>
      </c>
      <c r="AK322" s="1">
        <v>0</v>
      </c>
      <c r="AL322" s="1">
        <v>0</v>
      </c>
      <c r="AM322" s="1">
        <v>105</v>
      </c>
      <c r="AN322" s="1">
        <v>68</v>
      </c>
      <c r="AS322" s="1" t="s">
        <v>54</v>
      </c>
      <c r="AT322" s="1" t="s">
        <v>55</v>
      </c>
      <c r="AU322" s="1" t="s">
        <v>1387</v>
      </c>
      <c r="AV322" s="1" t="s">
        <v>1387</v>
      </c>
      <c r="AW322" s="1" t="s">
        <v>1388</v>
      </c>
      <c r="AX322" s="1" t="s">
        <v>1388</v>
      </c>
      <c r="AY322" s="1" t="s">
        <v>1387</v>
      </c>
      <c r="AZ322" t="s">
        <v>1676</v>
      </c>
      <c r="BA322">
        <v>0</v>
      </c>
    </row>
    <row r="323" spans="1:53" x14ac:dyDescent="0.35">
      <c r="A323">
        <v>2040329</v>
      </c>
      <c r="B323" t="s">
        <v>308</v>
      </c>
      <c r="C323" t="s">
        <v>83</v>
      </c>
      <c r="D323" t="s">
        <v>307</v>
      </c>
      <c r="E323" t="s">
        <v>82</v>
      </c>
      <c r="F323">
        <f>_xlfn.IFNA(VLOOKUP(D323,xg!C$2:N$25,12,FALSE),0)</f>
        <v>0</v>
      </c>
      <c r="G323">
        <f>_xlfn.IFNA(VLOOKUP(D323,odds!B$5:C$28,2,FALSE),0)</f>
        <v>0</v>
      </c>
      <c r="H323">
        <f>_xlfn.IFNA(VLOOKUP(E323,xg!C$2:N$25,12,FALSE),0)</f>
        <v>0</v>
      </c>
      <c r="I323">
        <f>_xlfn.IFNA(VLOOKUP(E323,odds!B$5:C$28,2,FALSE),0)</f>
        <v>0</v>
      </c>
      <c r="J323">
        <v>1</v>
      </c>
      <c r="K323">
        <v>1</v>
      </c>
      <c r="N323">
        <v>1</v>
      </c>
      <c r="O323">
        <v>1</v>
      </c>
      <c r="Q323" s="1" t="s">
        <v>67</v>
      </c>
      <c r="R323" s="1">
        <v>2024</v>
      </c>
      <c r="S323" s="2">
        <v>45376</v>
      </c>
      <c r="T323" s="1" t="s">
        <v>1389</v>
      </c>
      <c r="U323" s="1">
        <v>4</v>
      </c>
      <c r="V323" s="1" t="s">
        <v>1309</v>
      </c>
      <c r="W323" s="1" t="s">
        <v>399</v>
      </c>
      <c r="AC323" s="1" t="s">
        <v>50</v>
      </c>
      <c r="AD323" s="1" t="s">
        <v>160</v>
      </c>
      <c r="AE323" s="1" t="s">
        <v>1310</v>
      </c>
      <c r="AF323" s="1" t="s">
        <v>161</v>
      </c>
      <c r="AG323">
        <v>3220</v>
      </c>
      <c r="AH323" s="1">
        <v>63269</v>
      </c>
      <c r="AI323" s="1" t="s">
        <v>308</v>
      </c>
      <c r="AJ323" s="1">
        <v>31200</v>
      </c>
      <c r="AK323" s="1">
        <v>40.397380599999998</v>
      </c>
      <c r="AL323" s="1">
        <v>49.852391699999998</v>
      </c>
      <c r="AM323" s="1">
        <v>105</v>
      </c>
      <c r="AN323" s="1">
        <v>68</v>
      </c>
      <c r="AO323" s="1" t="s">
        <v>1390</v>
      </c>
      <c r="AS323" s="1" t="s">
        <v>1391</v>
      </c>
      <c r="AT323" s="1" t="s">
        <v>332</v>
      </c>
      <c r="AU323" s="1" t="s">
        <v>334</v>
      </c>
      <c r="AV323" s="1" t="s">
        <v>333</v>
      </c>
      <c r="AW323" s="1" t="s">
        <v>333</v>
      </c>
      <c r="AX323" s="1" t="s">
        <v>334</v>
      </c>
      <c r="AY323" s="1" t="s">
        <v>334</v>
      </c>
      <c r="AZ323" t="s">
        <v>1676</v>
      </c>
      <c r="BA323">
        <v>0</v>
      </c>
    </row>
    <row r="324" spans="1:53" x14ac:dyDescent="0.35">
      <c r="A324">
        <v>2040009</v>
      </c>
      <c r="B324" t="s">
        <v>1393</v>
      </c>
      <c r="C324" t="s">
        <v>140</v>
      </c>
      <c r="D324" t="s">
        <v>1392</v>
      </c>
      <c r="E324" t="s">
        <v>139</v>
      </c>
      <c r="F324">
        <f>_xlfn.IFNA(VLOOKUP(D324,xg!C$2:N$25,12,FALSE),0)</f>
        <v>0</v>
      </c>
      <c r="G324">
        <f>_xlfn.IFNA(VLOOKUP(D324,odds!B$5:C$28,2,FALSE),0)</f>
        <v>0</v>
      </c>
      <c r="H324">
        <f>_xlfn.IFNA(VLOOKUP(E324,xg!C$2:N$25,12,FALSE),0)</f>
        <v>1</v>
      </c>
      <c r="I324">
        <f>_xlfn.IFNA(VLOOKUP(E324,odds!B$5:C$28,2,FALSE),0)</f>
        <v>1971</v>
      </c>
      <c r="J324">
        <v>0</v>
      </c>
      <c r="K324">
        <v>2</v>
      </c>
      <c r="N324">
        <v>0</v>
      </c>
      <c r="O324">
        <v>2</v>
      </c>
      <c r="P324" s="1" t="s">
        <v>139</v>
      </c>
      <c r="Q324" s="1" t="s">
        <v>49</v>
      </c>
      <c r="R324" s="1">
        <v>2024</v>
      </c>
      <c r="S324" s="2">
        <v>45375</v>
      </c>
      <c r="T324" s="1" t="s">
        <v>1394</v>
      </c>
      <c r="U324" s="1">
        <v>-5</v>
      </c>
      <c r="V324" s="1" t="s">
        <v>1309</v>
      </c>
      <c r="W324" s="1" t="s">
        <v>399</v>
      </c>
      <c r="AC324" s="1" t="s">
        <v>50</v>
      </c>
      <c r="AD324" s="1" t="s">
        <v>160</v>
      </c>
      <c r="AE324" s="1" t="s">
        <v>1310</v>
      </c>
      <c r="AF324" s="1" t="s">
        <v>161</v>
      </c>
      <c r="AH324" s="1">
        <v>250004195</v>
      </c>
      <c r="AI324" s="1" t="s">
        <v>1395</v>
      </c>
      <c r="AJ324" s="1">
        <v>0</v>
      </c>
      <c r="AK324" s="1">
        <v>40.736640000000001</v>
      </c>
      <c r="AL324" s="1">
        <v>-74.149617000000006</v>
      </c>
      <c r="AM324" s="1">
        <v>0</v>
      </c>
      <c r="AN324" s="1">
        <v>0</v>
      </c>
      <c r="AO324" s="1" t="s">
        <v>1396</v>
      </c>
      <c r="AS324" s="1" t="s">
        <v>54</v>
      </c>
      <c r="AT324" s="1" t="s">
        <v>1397</v>
      </c>
      <c r="AU324" s="1" t="s">
        <v>418</v>
      </c>
      <c r="AV324" s="1" t="s">
        <v>418</v>
      </c>
      <c r="AW324" s="1" t="s">
        <v>418</v>
      </c>
      <c r="AX324" s="1" t="s">
        <v>418</v>
      </c>
      <c r="AY324" s="1" t="s">
        <v>418</v>
      </c>
      <c r="AZ324" t="s">
        <v>1676</v>
      </c>
      <c r="BA324">
        <v>0</v>
      </c>
    </row>
    <row r="325" spans="1:53" x14ac:dyDescent="0.35">
      <c r="A325">
        <v>2039981</v>
      </c>
      <c r="B325" t="s">
        <v>265</v>
      </c>
      <c r="C325" t="s">
        <v>1399</v>
      </c>
      <c r="D325" t="s">
        <v>264</v>
      </c>
      <c r="E325" t="s">
        <v>1398</v>
      </c>
      <c r="F325">
        <f>_xlfn.IFNA(VLOOKUP(D325,xg!C$2:N$25,12,FALSE),0)</f>
        <v>0</v>
      </c>
      <c r="G325">
        <f>_xlfn.IFNA(VLOOKUP(D325,odds!B$5:C$28,2,FALSE),0)</f>
        <v>0</v>
      </c>
      <c r="H325">
        <f>_xlfn.IFNA(VLOOKUP(E325,xg!C$2:N$25,12,FALSE),0)</f>
        <v>0</v>
      </c>
      <c r="I325">
        <f>_xlfn.IFNA(VLOOKUP(E325,odds!B$5:C$28,2,FALSE),0)</f>
        <v>0</v>
      </c>
      <c r="J325">
        <v>0</v>
      </c>
      <c r="K325">
        <v>0</v>
      </c>
      <c r="N325">
        <v>0</v>
      </c>
      <c r="O325">
        <v>0</v>
      </c>
      <c r="Q325" s="1" t="s">
        <v>67</v>
      </c>
      <c r="R325" s="1">
        <v>2024</v>
      </c>
      <c r="S325" s="2">
        <v>45375</v>
      </c>
      <c r="T325" s="1" t="s">
        <v>1400</v>
      </c>
      <c r="U325" s="1">
        <v>1</v>
      </c>
      <c r="V325" s="1" t="s">
        <v>1309</v>
      </c>
      <c r="W325" s="1" t="s">
        <v>399</v>
      </c>
      <c r="AC325" s="1" t="s">
        <v>50</v>
      </c>
      <c r="AD325" s="1" t="s">
        <v>160</v>
      </c>
      <c r="AE325" s="1" t="s">
        <v>1310</v>
      </c>
      <c r="AF325" s="1" t="s">
        <v>161</v>
      </c>
      <c r="AH325" s="1">
        <v>62265</v>
      </c>
      <c r="AI325" s="1" t="s">
        <v>265</v>
      </c>
      <c r="AJ325" s="1">
        <v>4798</v>
      </c>
      <c r="AK325" s="1">
        <v>43.971252800000002</v>
      </c>
      <c r="AL325" s="1">
        <v>12.4769694</v>
      </c>
      <c r="AM325" s="1">
        <v>105</v>
      </c>
      <c r="AN325" s="1">
        <v>68</v>
      </c>
      <c r="AS325" s="1" t="s">
        <v>1401</v>
      </c>
      <c r="AT325" s="1" t="s">
        <v>266</v>
      </c>
      <c r="AU325" s="1" t="s">
        <v>267</v>
      </c>
      <c r="AV325" s="1" t="s">
        <v>267</v>
      </c>
      <c r="AW325" s="1" t="s">
        <v>267</v>
      </c>
      <c r="AX325" s="1" t="s">
        <v>267</v>
      </c>
      <c r="AY325" s="1" t="s">
        <v>267</v>
      </c>
      <c r="AZ325" t="s">
        <v>1676</v>
      </c>
      <c r="BA325">
        <v>0</v>
      </c>
    </row>
    <row r="326" spans="1:53" x14ac:dyDescent="0.35">
      <c r="A326">
        <v>2039910</v>
      </c>
      <c r="B326" t="s">
        <v>58</v>
      </c>
      <c r="C326" t="s">
        <v>88</v>
      </c>
      <c r="D326" t="s">
        <v>56</v>
      </c>
      <c r="E326" t="s">
        <v>263</v>
      </c>
      <c r="F326">
        <f>_xlfn.IFNA(VLOOKUP(D326,xg!C$2:N$25,12,FALSE),0)</f>
        <v>1.2</v>
      </c>
      <c r="G326">
        <f>_xlfn.IFNA(VLOOKUP(D326,odds!B$5:C$28,2,FALSE),0)</f>
        <v>401</v>
      </c>
      <c r="H326">
        <f>_xlfn.IFNA(VLOOKUP(E326,xg!C$2:N$25,12,FALSE),0)</f>
        <v>2.5</v>
      </c>
      <c r="I326">
        <f>_xlfn.IFNA(VLOOKUP(E326,odds!B$5:C$28,2,FALSE),0)</f>
        <v>398</v>
      </c>
      <c r="J326">
        <v>0</v>
      </c>
      <c r="K326">
        <v>2</v>
      </c>
      <c r="N326">
        <v>0</v>
      </c>
      <c r="O326">
        <v>2</v>
      </c>
      <c r="P326" s="1" t="s">
        <v>263</v>
      </c>
      <c r="Q326" s="1" t="s">
        <v>49</v>
      </c>
      <c r="R326" s="1">
        <v>2024</v>
      </c>
      <c r="S326" s="2">
        <v>45374</v>
      </c>
      <c r="T326" s="1" t="s">
        <v>1402</v>
      </c>
      <c r="U326" s="1">
        <v>1</v>
      </c>
      <c r="V326" s="1" t="s">
        <v>1309</v>
      </c>
      <c r="W326" s="1" t="s">
        <v>398</v>
      </c>
      <c r="AC326" s="1" t="s">
        <v>50</v>
      </c>
      <c r="AD326" s="1" t="s">
        <v>160</v>
      </c>
      <c r="AE326" s="1" t="s">
        <v>1310</v>
      </c>
      <c r="AF326" s="1" t="s">
        <v>161</v>
      </c>
      <c r="AH326" s="1">
        <v>250002940</v>
      </c>
      <c r="AI326" s="1" t="s">
        <v>58</v>
      </c>
      <c r="AJ326" s="1">
        <v>58921</v>
      </c>
      <c r="AK326" s="1">
        <v>45.765000000000001</v>
      </c>
      <c r="AL326" s="1">
        <v>4.9820000000000002</v>
      </c>
      <c r="AM326" s="1">
        <v>105</v>
      </c>
      <c r="AN326" s="1">
        <v>68</v>
      </c>
      <c r="AO326" s="1" t="s">
        <v>1403</v>
      </c>
      <c r="AS326" s="1" t="s">
        <v>1404</v>
      </c>
      <c r="AT326" s="1" t="s">
        <v>1405</v>
      </c>
      <c r="AU326" s="1" t="s">
        <v>1406</v>
      </c>
      <c r="AV326" s="1" t="s">
        <v>1406</v>
      </c>
      <c r="AW326" s="1" t="s">
        <v>1407</v>
      </c>
      <c r="AX326" s="1" t="s">
        <v>1407</v>
      </c>
      <c r="AY326" s="1" t="s">
        <v>1406</v>
      </c>
      <c r="AZ326" t="s">
        <v>1676</v>
      </c>
      <c r="BA326">
        <v>1</v>
      </c>
    </row>
    <row r="327" spans="1:53" x14ac:dyDescent="0.35">
      <c r="A327">
        <v>2039813</v>
      </c>
      <c r="B327" t="s">
        <v>124</v>
      </c>
      <c r="C327" t="s">
        <v>1307</v>
      </c>
      <c r="D327" t="s">
        <v>123</v>
      </c>
      <c r="E327" t="s">
        <v>1306</v>
      </c>
      <c r="F327">
        <f>_xlfn.IFNA(VLOOKUP(D327,xg!C$2:N$25,12,FALSE),0)</f>
        <v>0.3</v>
      </c>
      <c r="G327">
        <f>_xlfn.IFNA(VLOOKUP(D327,odds!B$5:C$28,2,FALSE),0)</f>
        <v>451</v>
      </c>
      <c r="H327">
        <f>_xlfn.IFNA(VLOOKUP(E327,xg!C$2:N$25,12,FALSE),0)</f>
        <v>0</v>
      </c>
      <c r="I327">
        <f>_xlfn.IFNA(VLOOKUP(E327,odds!B$5:C$28,2,FALSE),0)</f>
        <v>0</v>
      </c>
      <c r="J327">
        <v>0</v>
      </c>
      <c r="K327">
        <v>1</v>
      </c>
      <c r="N327">
        <v>0</v>
      </c>
      <c r="O327">
        <v>1</v>
      </c>
      <c r="P327" s="1" t="s">
        <v>1306</v>
      </c>
      <c r="Q327" s="1" t="s">
        <v>49</v>
      </c>
      <c r="R327" s="1">
        <v>2024</v>
      </c>
      <c r="S327" s="2">
        <v>45374</v>
      </c>
      <c r="T327" s="1" t="s">
        <v>1408</v>
      </c>
      <c r="U327" s="1">
        <v>0</v>
      </c>
      <c r="V327" s="1" t="s">
        <v>1309</v>
      </c>
      <c r="W327" s="1" t="s">
        <v>398</v>
      </c>
      <c r="AC327" s="1" t="s">
        <v>50</v>
      </c>
      <c r="AD327" s="1" t="s">
        <v>160</v>
      </c>
      <c r="AE327" s="1" t="s">
        <v>1310</v>
      </c>
      <c r="AF327" s="1" t="s">
        <v>161</v>
      </c>
      <c r="AH327" s="1">
        <v>1100043</v>
      </c>
      <c r="AI327" s="1" t="s">
        <v>124</v>
      </c>
      <c r="AJ327" s="1">
        <v>87360</v>
      </c>
      <c r="AK327" s="1">
        <v>51.555841700000002</v>
      </c>
      <c r="AL327" s="1">
        <v>-0.27959719999999999</v>
      </c>
      <c r="AM327" s="1">
        <v>105</v>
      </c>
      <c r="AN327" s="1">
        <v>68</v>
      </c>
      <c r="AO327" s="1" t="s">
        <v>1409</v>
      </c>
      <c r="AS327" s="1" t="s">
        <v>1410</v>
      </c>
      <c r="AT327" s="1" t="s">
        <v>170</v>
      </c>
      <c r="AU327" s="1" t="s">
        <v>400</v>
      </c>
      <c r="AV327" s="1" t="s">
        <v>400</v>
      </c>
      <c r="AW327" s="1" t="s">
        <v>400</v>
      </c>
      <c r="AX327" s="1" t="s">
        <v>400</v>
      </c>
      <c r="AY327" s="1" t="s">
        <v>400</v>
      </c>
      <c r="AZ327" t="s">
        <v>1676</v>
      </c>
      <c r="BA327">
        <v>1</v>
      </c>
    </row>
    <row r="328" spans="1:53" x14ac:dyDescent="0.35">
      <c r="A328">
        <v>2039980</v>
      </c>
      <c r="B328" t="s">
        <v>98</v>
      </c>
      <c r="C328" t="s">
        <v>134</v>
      </c>
      <c r="D328" t="s">
        <v>97</v>
      </c>
      <c r="E328" t="s">
        <v>132</v>
      </c>
      <c r="F328">
        <f>_xlfn.IFNA(VLOOKUP(D328,xg!C$2:N$25,12,FALSE),0)</f>
        <v>0.6</v>
      </c>
      <c r="G328">
        <f>_xlfn.IFNA(VLOOKUP(D328,odds!B$5:C$28,2,FALSE),0)</f>
        <v>5264</v>
      </c>
      <c r="H328">
        <f>_xlfn.IFNA(VLOOKUP(E328,xg!C$2:N$25,12,FALSE),0)</f>
        <v>1.4</v>
      </c>
      <c r="I328">
        <f>_xlfn.IFNA(VLOOKUP(E328,odds!B$5:C$28,2,FALSE),0)</f>
        <v>4995</v>
      </c>
      <c r="J328">
        <v>0</v>
      </c>
      <c r="K328">
        <v>0</v>
      </c>
      <c r="N328">
        <v>0</v>
      </c>
      <c r="O328">
        <v>0</v>
      </c>
      <c r="Q328" s="1" t="s">
        <v>67</v>
      </c>
      <c r="R328" s="1">
        <v>2024</v>
      </c>
      <c r="S328" s="2">
        <v>45374</v>
      </c>
      <c r="T328" s="1" t="s">
        <v>1408</v>
      </c>
      <c r="U328" s="1">
        <v>1</v>
      </c>
      <c r="V328" s="1" t="s">
        <v>1309</v>
      </c>
      <c r="W328" s="1" t="s">
        <v>398</v>
      </c>
      <c r="AC328" s="1" t="s">
        <v>50</v>
      </c>
      <c r="AD328" s="1" t="s">
        <v>160</v>
      </c>
      <c r="AE328" s="1" t="s">
        <v>1310</v>
      </c>
      <c r="AF328" s="1" t="s">
        <v>161</v>
      </c>
      <c r="AG328">
        <v>30731</v>
      </c>
      <c r="AH328" s="1">
        <v>63462</v>
      </c>
      <c r="AI328" s="1" t="s">
        <v>98</v>
      </c>
      <c r="AJ328" s="1">
        <v>38052</v>
      </c>
      <c r="AK328" s="1">
        <v>55.702761099999996</v>
      </c>
      <c r="AL328" s="1">
        <v>12.572274999999999</v>
      </c>
      <c r="AM328" s="1">
        <v>105</v>
      </c>
      <c r="AN328" s="1">
        <v>68</v>
      </c>
      <c r="AS328" s="1" t="s">
        <v>1411</v>
      </c>
      <c r="AT328" s="1" t="s">
        <v>99</v>
      </c>
      <c r="AU328" s="1" t="s">
        <v>100</v>
      </c>
      <c r="AV328" s="1" t="s">
        <v>100</v>
      </c>
      <c r="AW328" s="1" t="s">
        <v>100</v>
      </c>
      <c r="AX328" s="1" t="s">
        <v>101</v>
      </c>
      <c r="AY328" s="1" t="s">
        <v>100</v>
      </c>
      <c r="AZ328" t="s">
        <v>1676</v>
      </c>
      <c r="BA328">
        <v>0</v>
      </c>
    </row>
    <row r="329" spans="1:53" x14ac:dyDescent="0.35">
      <c r="A329">
        <v>2039978</v>
      </c>
      <c r="B329" t="s">
        <v>74</v>
      </c>
      <c r="C329" t="s">
        <v>79</v>
      </c>
      <c r="D329" t="s">
        <v>289</v>
      </c>
      <c r="E329" t="s">
        <v>77</v>
      </c>
      <c r="F329">
        <f>_xlfn.IFNA(VLOOKUP(D329,xg!C$2:N$25,12,FALSE),0)</f>
        <v>-1.1000000000000001</v>
      </c>
      <c r="G329">
        <f>_xlfn.IFNA(VLOOKUP(D329,odds!B$5:C$28,2,FALSE),0)</f>
        <v>15850</v>
      </c>
      <c r="H329">
        <f>_xlfn.IFNA(VLOOKUP(E329,xg!C$2:N$25,12,FALSE),0)</f>
        <v>-1.2</v>
      </c>
      <c r="I329">
        <f>_xlfn.IFNA(VLOOKUP(E329,odds!B$5:C$28,2,FALSE),0)</f>
        <v>6048</v>
      </c>
      <c r="J329">
        <v>0</v>
      </c>
      <c r="K329">
        <v>2</v>
      </c>
      <c r="N329">
        <v>0</v>
      </c>
      <c r="O329">
        <v>2</v>
      </c>
      <c r="P329" s="1" t="s">
        <v>77</v>
      </c>
      <c r="Q329" s="1" t="s">
        <v>49</v>
      </c>
      <c r="R329" s="1">
        <v>2024</v>
      </c>
      <c r="S329" s="2">
        <v>45374</v>
      </c>
      <c r="T329" s="1" t="s">
        <v>1412</v>
      </c>
      <c r="U329" s="1">
        <v>1</v>
      </c>
      <c r="V329" s="1" t="s">
        <v>1309</v>
      </c>
      <c r="W329" s="1" t="s">
        <v>398</v>
      </c>
      <c r="AC329" s="1" t="s">
        <v>50</v>
      </c>
      <c r="AD329" s="1" t="s">
        <v>160</v>
      </c>
      <c r="AE329" s="1" t="s">
        <v>1310</v>
      </c>
      <c r="AF329" s="1" t="s">
        <v>161</v>
      </c>
      <c r="AG329">
        <v>9912</v>
      </c>
      <c r="AH329" s="1">
        <v>250003855</v>
      </c>
      <c r="AI329" s="1" t="s">
        <v>74</v>
      </c>
      <c r="AJ329" s="1">
        <v>22500</v>
      </c>
      <c r="AK329" s="1">
        <v>48.177579999999999</v>
      </c>
      <c r="AL329" s="1">
        <v>17.154043000000001</v>
      </c>
      <c r="AM329" s="1">
        <v>105</v>
      </c>
      <c r="AN329" s="1">
        <v>68</v>
      </c>
      <c r="AO329" s="1" t="s">
        <v>1413</v>
      </c>
      <c r="AS329" s="1" t="s">
        <v>1414</v>
      </c>
      <c r="AT329" s="1" t="s">
        <v>75</v>
      </c>
      <c r="AU329" s="1" t="s">
        <v>493</v>
      </c>
      <c r="AV329" s="1" t="s">
        <v>494</v>
      </c>
      <c r="AW329" s="1" t="s">
        <v>494</v>
      </c>
      <c r="AX329" s="1" t="s">
        <v>494</v>
      </c>
      <c r="AY329" s="1" t="s">
        <v>493</v>
      </c>
      <c r="AZ329" t="s">
        <v>1676</v>
      </c>
      <c r="BA329">
        <v>0</v>
      </c>
    </row>
    <row r="330" spans="1:53" x14ac:dyDescent="0.35">
      <c r="A330">
        <v>2039979</v>
      </c>
      <c r="B330" t="s">
        <v>71</v>
      </c>
      <c r="C330" t="s">
        <v>128</v>
      </c>
      <c r="D330" t="s">
        <v>70</v>
      </c>
      <c r="E330" t="s">
        <v>127</v>
      </c>
      <c r="F330">
        <f>_xlfn.IFNA(VLOOKUP(D330,xg!C$2:N$25,12,FALSE),0)</f>
        <v>0</v>
      </c>
      <c r="G330">
        <f>_xlfn.IFNA(VLOOKUP(D330,odds!B$5:C$28,2,FALSE),0)</f>
        <v>0</v>
      </c>
      <c r="H330">
        <f>_xlfn.IFNA(VLOOKUP(E330,xg!C$2:N$25,12,FALSE),0)</f>
        <v>1.1000000000000001</v>
      </c>
      <c r="I330">
        <f>_xlfn.IFNA(VLOOKUP(E330,odds!B$5:C$28,2,FALSE),0)</f>
        <v>2488</v>
      </c>
      <c r="J330">
        <v>0</v>
      </c>
      <c r="K330">
        <v>0</v>
      </c>
      <c r="N330">
        <v>0</v>
      </c>
      <c r="O330">
        <v>0</v>
      </c>
      <c r="Q330" s="1" t="s">
        <v>67</v>
      </c>
      <c r="R330" s="1">
        <v>2024</v>
      </c>
      <c r="S330" s="2">
        <v>45374</v>
      </c>
      <c r="T330" s="1" t="s">
        <v>1412</v>
      </c>
      <c r="U330" s="1">
        <v>0</v>
      </c>
      <c r="V330" s="1" t="s">
        <v>1309</v>
      </c>
      <c r="W330" s="1" t="s">
        <v>398</v>
      </c>
      <c r="AC330" s="1" t="s">
        <v>50</v>
      </c>
      <c r="AD330" s="1" t="s">
        <v>160</v>
      </c>
      <c r="AE330" s="1" t="s">
        <v>1310</v>
      </c>
      <c r="AF330" s="1" t="s">
        <v>161</v>
      </c>
      <c r="AH330" s="1">
        <v>250001051</v>
      </c>
      <c r="AI330" s="1" t="s">
        <v>71</v>
      </c>
      <c r="AJ330" s="1">
        <v>51700</v>
      </c>
      <c r="AK330" s="1">
        <v>53.335690999999997</v>
      </c>
      <c r="AL330" s="1">
        <v>-6.2288189999999997</v>
      </c>
      <c r="AM330" s="1">
        <v>105</v>
      </c>
      <c r="AN330" s="1">
        <v>68</v>
      </c>
      <c r="AP330" s="1" t="s">
        <v>1415</v>
      </c>
      <c r="AS330" s="1" t="s">
        <v>1416</v>
      </c>
      <c r="AT330" s="1" t="s">
        <v>72</v>
      </c>
      <c r="AU330" s="1" t="s">
        <v>417</v>
      </c>
      <c r="AV330" s="1" t="s">
        <v>416</v>
      </c>
      <c r="AW330" s="1" t="s">
        <v>416</v>
      </c>
      <c r="AX330" s="1" t="s">
        <v>416</v>
      </c>
      <c r="AY330" s="1" t="s">
        <v>417</v>
      </c>
      <c r="AZ330" t="s">
        <v>1676</v>
      </c>
      <c r="BA330">
        <v>0</v>
      </c>
    </row>
    <row r="331" spans="1:53" x14ac:dyDescent="0.35">
      <c r="A331">
        <v>2040007</v>
      </c>
      <c r="B331" t="s">
        <v>94</v>
      </c>
      <c r="C331" t="s">
        <v>1339</v>
      </c>
      <c r="D331" t="s">
        <v>92</v>
      </c>
      <c r="E331" t="s">
        <v>1338</v>
      </c>
      <c r="F331">
        <f>_xlfn.IFNA(VLOOKUP(D331,xg!C$2:N$25,12,FALSE),0)</f>
        <v>-0.1</v>
      </c>
      <c r="G331">
        <f>_xlfn.IFNA(VLOOKUP(D331,odds!B$5:C$28,2,FALSE),0)</f>
        <v>545</v>
      </c>
      <c r="H331">
        <f>_xlfn.IFNA(VLOOKUP(E331,xg!C$2:N$25,12,FALSE),0)</f>
        <v>0</v>
      </c>
      <c r="I331">
        <f>_xlfn.IFNA(VLOOKUP(E331,odds!B$5:C$28,2,FALSE),0)</f>
        <v>0</v>
      </c>
      <c r="J331">
        <v>0</v>
      </c>
      <c r="K331">
        <v>1</v>
      </c>
      <c r="N331">
        <v>0</v>
      </c>
      <c r="O331">
        <v>1</v>
      </c>
      <c r="P331" s="1" t="s">
        <v>1338</v>
      </c>
      <c r="Q331" s="1" t="s">
        <v>49</v>
      </c>
      <c r="R331" s="1">
        <v>2024</v>
      </c>
      <c r="S331" s="2">
        <v>45373</v>
      </c>
      <c r="T331" s="1" t="s">
        <v>1417</v>
      </c>
      <c r="U331" s="1">
        <v>0</v>
      </c>
      <c r="V331" s="1" t="s">
        <v>1309</v>
      </c>
      <c r="W331" s="1" t="s">
        <v>398</v>
      </c>
      <c r="AC331" s="1" t="s">
        <v>50</v>
      </c>
      <c r="AD331" s="1" t="s">
        <v>160</v>
      </c>
      <c r="AE331" s="1" t="s">
        <v>1310</v>
      </c>
      <c r="AF331" s="1" t="s">
        <v>161</v>
      </c>
      <c r="AH331" s="1">
        <v>250003104</v>
      </c>
      <c r="AI331" s="1" t="s">
        <v>124</v>
      </c>
      <c r="AJ331" s="1">
        <v>62500</v>
      </c>
      <c r="AK331" s="1">
        <v>51.538820000000001</v>
      </c>
      <c r="AL331" s="1">
        <v>-1.6493000000000001E-2</v>
      </c>
      <c r="AM331" s="1">
        <v>105</v>
      </c>
      <c r="AN331" s="1">
        <v>68</v>
      </c>
      <c r="AO331" s="1" t="s">
        <v>1418</v>
      </c>
      <c r="AS331" s="1" t="s">
        <v>1419</v>
      </c>
      <c r="AT331" s="1" t="s">
        <v>170</v>
      </c>
      <c r="AU331" s="1" t="s">
        <v>1420</v>
      </c>
      <c r="AV331" s="1" t="s">
        <v>1420</v>
      </c>
      <c r="AW331" s="1" t="s">
        <v>1420</v>
      </c>
      <c r="AX331" s="1" t="s">
        <v>1420</v>
      </c>
      <c r="AY331" s="1" t="s">
        <v>1420</v>
      </c>
      <c r="AZ331" t="s">
        <v>1676</v>
      </c>
      <c r="BA331">
        <v>1</v>
      </c>
    </row>
    <row r="332" spans="1:53" x14ac:dyDescent="0.35">
      <c r="A332">
        <v>2040006</v>
      </c>
      <c r="B332" t="s">
        <v>1422</v>
      </c>
      <c r="C332" t="s">
        <v>201</v>
      </c>
      <c r="D332" t="s">
        <v>1421</v>
      </c>
      <c r="E332" t="s">
        <v>282</v>
      </c>
      <c r="F332">
        <f>_xlfn.IFNA(VLOOKUP(D332,xg!C$2:N$25,12,FALSE),0)</f>
        <v>0</v>
      </c>
      <c r="G332">
        <f>_xlfn.IFNA(VLOOKUP(D332,odds!B$5:C$28,2,FALSE),0)</f>
        <v>0</v>
      </c>
      <c r="H332">
        <f>_xlfn.IFNA(VLOOKUP(E332,xg!C$2:N$25,12,FALSE),0)</f>
        <v>1.3</v>
      </c>
      <c r="I332">
        <f>_xlfn.IFNA(VLOOKUP(E332,odds!B$5:C$28,2,FALSE),0)</f>
        <v>9340</v>
      </c>
      <c r="J332">
        <v>0</v>
      </c>
      <c r="K332">
        <v>0</v>
      </c>
      <c r="N332">
        <v>0</v>
      </c>
      <c r="O332">
        <v>0</v>
      </c>
      <c r="Q332" s="1" t="s">
        <v>67</v>
      </c>
      <c r="R332" s="1">
        <v>2024</v>
      </c>
      <c r="S332" s="2">
        <v>45373</v>
      </c>
      <c r="T332" s="1" t="s">
        <v>1423</v>
      </c>
      <c r="U332" s="1">
        <v>2</v>
      </c>
      <c r="V332" s="1" t="s">
        <v>1309</v>
      </c>
      <c r="W332" s="1" t="s">
        <v>398</v>
      </c>
      <c r="AC332" s="1" t="s">
        <v>50</v>
      </c>
      <c r="AD332" s="1" t="s">
        <v>160</v>
      </c>
      <c r="AE332" s="1" t="s">
        <v>1310</v>
      </c>
      <c r="AF332" s="1" t="s">
        <v>161</v>
      </c>
      <c r="AH332" s="1">
        <v>250005417</v>
      </c>
      <c r="AI332" s="1" t="s">
        <v>1319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S332" s="1" t="s">
        <v>54</v>
      </c>
      <c r="AT332" s="1" t="s">
        <v>1321</v>
      </c>
      <c r="AU332" s="1" t="s">
        <v>1424</v>
      </c>
      <c r="AV332" s="1" t="s">
        <v>1424</v>
      </c>
      <c r="AW332" s="1" t="s">
        <v>1424</v>
      </c>
      <c r="AX332" s="1" t="s">
        <v>1424</v>
      </c>
      <c r="AY332" s="1" t="s">
        <v>1424</v>
      </c>
      <c r="AZ332" t="s">
        <v>1676</v>
      </c>
      <c r="BA332">
        <v>0</v>
      </c>
    </row>
    <row r="333" spans="1:53" x14ac:dyDescent="0.35">
      <c r="A333">
        <v>2039908</v>
      </c>
      <c r="B333" t="s">
        <v>64</v>
      </c>
      <c r="C333" t="s">
        <v>126</v>
      </c>
      <c r="D333" t="s">
        <v>62</v>
      </c>
      <c r="E333" t="s">
        <v>125</v>
      </c>
      <c r="F333">
        <f>_xlfn.IFNA(VLOOKUP(D333,xg!C$2:N$25,12,FALSE),0)</f>
        <v>0.3</v>
      </c>
      <c r="G333">
        <f>_xlfn.IFNA(VLOOKUP(D333,odds!B$5:C$28,2,FALSE),0)</f>
        <v>12509</v>
      </c>
      <c r="H333">
        <f>_xlfn.IFNA(VLOOKUP(E333,xg!C$2:N$25,12,FALSE),0)</f>
        <v>0</v>
      </c>
      <c r="I333">
        <f>_xlfn.IFNA(VLOOKUP(E333,odds!B$5:C$28,2,FALSE),0)</f>
        <v>0</v>
      </c>
      <c r="J333">
        <v>1</v>
      </c>
      <c r="K333">
        <v>1</v>
      </c>
      <c r="N333">
        <v>1</v>
      </c>
      <c r="O333">
        <v>1</v>
      </c>
      <c r="Q333" s="1" t="s">
        <v>67</v>
      </c>
      <c r="R333" s="1">
        <v>2024</v>
      </c>
      <c r="S333" s="2">
        <v>45373</v>
      </c>
      <c r="T333" s="1" t="s">
        <v>1425</v>
      </c>
      <c r="U333" s="1">
        <v>2</v>
      </c>
      <c r="V333" s="1" t="s">
        <v>1309</v>
      </c>
      <c r="W333" s="1" t="s">
        <v>398</v>
      </c>
      <c r="AC333" s="1" t="s">
        <v>50</v>
      </c>
      <c r="AD333" s="1" t="s">
        <v>160</v>
      </c>
      <c r="AE333" s="1" t="s">
        <v>1310</v>
      </c>
      <c r="AF333" s="1" t="s">
        <v>161</v>
      </c>
      <c r="AH333" s="1">
        <v>250001298</v>
      </c>
      <c r="AI333" s="1" t="s">
        <v>64</v>
      </c>
      <c r="AJ333" s="1">
        <v>54231</v>
      </c>
      <c r="AK333" s="1">
        <v>44.438192000000001</v>
      </c>
      <c r="AL333" s="1">
        <v>26.151924000000001</v>
      </c>
      <c r="AM333" s="1">
        <v>105</v>
      </c>
      <c r="AN333" s="1">
        <v>68</v>
      </c>
      <c r="AO333" s="1" t="s">
        <v>1426</v>
      </c>
      <c r="AS333" s="1" t="s">
        <v>1427</v>
      </c>
      <c r="AT333" s="1" t="s">
        <v>66</v>
      </c>
      <c r="AU333" s="1" t="s">
        <v>427</v>
      </c>
      <c r="AV333" s="1" t="s">
        <v>427</v>
      </c>
      <c r="AW333" s="1" t="s">
        <v>426</v>
      </c>
      <c r="AX333" s="1" t="s">
        <v>427</v>
      </c>
      <c r="AY333" s="1" t="s">
        <v>427</v>
      </c>
      <c r="AZ333" t="s">
        <v>1676</v>
      </c>
      <c r="BA333">
        <v>0</v>
      </c>
    </row>
    <row r="334" spans="1:53" x14ac:dyDescent="0.35">
      <c r="A334">
        <v>2039909</v>
      </c>
      <c r="B334" t="s">
        <v>133</v>
      </c>
      <c r="C334" t="s">
        <v>168</v>
      </c>
      <c r="D334" t="s">
        <v>131</v>
      </c>
      <c r="E334" t="s">
        <v>167</v>
      </c>
      <c r="F334">
        <f>_xlfn.IFNA(VLOOKUP(D334,xg!C$2:N$25,12,FALSE),0)</f>
        <v>0.1</v>
      </c>
      <c r="G334">
        <f>_xlfn.IFNA(VLOOKUP(D334,odds!B$5:C$28,2,FALSE),0)</f>
        <v>1553</v>
      </c>
      <c r="H334">
        <f>_xlfn.IFNA(VLOOKUP(E334,xg!C$2:N$25,12,FALSE),0)</f>
        <v>-2.4</v>
      </c>
      <c r="I334">
        <f>_xlfn.IFNA(VLOOKUP(E334,odds!B$5:C$28,2,FALSE),0)</f>
        <v>20868</v>
      </c>
      <c r="J334">
        <v>4</v>
      </c>
      <c r="K334">
        <v>0</v>
      </c>
      <c r="N334">
        <v>4</v>
      </c>
      <c r="O334">
        <v>0</v>
      </c>
      <c r="P334" s="1" t="s">
        <v>131</v>
      </c>
      <c r="Q334" s="1" t="s">
        <v>49</v>
      </c>
      <c r="R334" s="1">
        <v>2024</v>
      </c>
      <c r="S334" s="2">
        <v>45373</v>
      </c>
      <c r="T334" s="1" t="s">
        <v>1425</v>
      </c>
      <c r="U334" s="1">
        <v>1</v>
      </c>
      <c r="V334" s="1" t="s">
        <v>1309</v>
      </c>
      <c r="W334" s="1" t="s">
        <v>398</v>
      </c>
      <c r="AC334" s="1" t="s">
        <v>50</v>
      </c>
      <c r="AD334" s="1" t="s">
        <v>160</v>
      </c>
      <c r="AE334" s="1" t="s">
        <v>1310</v>
      </c>
      <c r="AF334" s="1" t="s">
        <v>161</v>
      </c>
      <c r="AH334" s="1">
        <v>62417</v>
      </c>
      <c r="AI334" s="1" t="s">
        <v>133</v>
      </c>
      <c r="AJ334" s="1">
        <v>53338</v>
      </c>
      <c r="AK334" s="1">
        <v>52.314171999999999</v>
      </c>
      <c r="AL334" s="1">
        <v>4.9418499999999996</v>
      </c>
      <c r="AM334" s="1">
        <v>105</v>
      </c>
      <c r="AN334" s="1">
        <v>68</v>
      </c>
      <c r="AO334" s="1" t="s">
        <v>1428</v>
      </c>
      <c r="AS334" s="1" t="s">
        <v>1429</v>
      </c>
      <c r="AT334" s="1" t="s">
        <v>135</v>
      </c>
      <c r="AU334" s="1" t="s">
        <v>366</v>
      </c>
      <c r="AV334" s="1" t="s">
        <v>366</v>
      </c>
      <c r="AW334" s="1" t="s">
        <v>366</v>
      </c>
      <c r="AX334" s="1" t="s">
        <v>366</v>
      </c>
      <c r="AY334" s="1" t="s">
        <v>366</v>
      </c>
      <c r="AZ334" t="s">
        <v>1676</v>
      </c>
      <c r="BA334">
        <v>0</v>
      </c>
    </row>
    <row r="335" spans="1:53" x14ac:dyDescent="0.35">
      <c r="A335">
        <v>2040198</v>
      </c>
      <c r="B335" t="s">
        <v>48</v>
      </c>
      <c r="C335" t="s">
        <v>65</v>
      </c>
      <c r="D335" t="s">
        <v>47</v>
      </c>
      <c r="E335" t="s">
        <v>2117</v>
      </c>
      <c r="F335">
        <f>_xlfn.IFNA(VLOOKUP(D335,xg!C$2:N$25,12,FALSE),0)</f>
        <v>-1.5</v>
      </c>
      <c r="G335">
        <f>_xlfn.IFNA(VLOOKUP(D335,odds!B$5:C$28,2,FALSE),0)</f>
        <v>40918</v>
      </c>
      <c r="H335">
        <f>_xlfn.IFNA(VLOOKUP(E335,xg!C$2:N$25,12,FALSE),0)</f>
        <v>1.7</v>
      </c>
      <c r="I335">
        <f>_xlfn.IFNA(VLOOKUP(E335,odds!B$5:C$28,2,FALSE),0)</f>
        <v>5515</v>
      </c>
      <c r="J335">
        <v>1</v>
      </c>
      <c r="K335">
        <v>0</v>
      </c>
      <c r="N335">
        <v>1</v>
      </c>
      <c r="O335">
        <v>0</v>
      </c>
      <c r="P335" s="1" t="s">
        <v>47</v>
      </c>
      <c r="Q335" s="1" t="s">
        <v>49</v>
      </c>
      <c r="R335" s="1">
        <v>2024</v>
      </c>
      <c r="S335" s="2">
        <v>45373</v>
      </c>
      <c r="T335" s="1" t="s">
        <v>1425</v>
      </c>
      <c r="U335" s="1">
        <v>1</v>
      </c>
      <c r="V335" s="1" t="s">
        <v>1309</v>
      </c>
      <c r="W335" s="1" t="s">
        <v>398</v>
      </c>
      <c r="AC335" s="1" t="s">
        <v>50</v>
      </c>
      <c r="AD335" s="1" t="s">
        <v>160</v>
      </c>
      <c r="AE335" s="1" t="s">
        <v>1310</v>
      </c>
      <c r="AF335" s="1" t="s">
        <v>161</v>
      </c>
      <c r="AH335" s="1">
        <v>250004078</v>
      </c>
      <c r="AI335" s="1" t="s">
        <v>48</v>
      </c>
      <c r="AJ335" s="1">
        <v>65014</v>
      </c>
      <c r="AK335" s="1">
        <v>47.503110999999997</v>
      </c>
      <c r="AL335" s="1">
        <v>19.098023999999999</v>
      </c>
      <c r="AM335" s="1">
        <v>105</v>
      </c>
      <c r="AN335" s="1">
        <v>68</v>
      </c>
      <c r="AO335" s="1" t="s">
        <v>1430</v>
      </c>
      <c r="AS335" s="1" t="s">
        <v>1431</v>
      </c>
      <c r="AT335" s="1" t="s">
        <v>102</v>
      </c>
      <c r="AU335" s="1" t="s">
        <v>103</v>
      </c>
      <c r="AV335" s="1" t="s">
        <v>103</v>
      </c>
      <c r="AW335" s="1" t="s">
        <v>103</v>
      </c>
      <c r="AX335" s="1" t="s">
        <v>103</v>
      </c>
      <c r="AY335" s="1" t="s">
        <v>103</v>
      </c>
      <c r="AZ335" t="s">
        <v>1676</v>
      </c>
      <c r="BA335">
        <v>0</v>
      </c>
    </row>
    <row r="336" spans="1:53" x14ac:dyDescent="0.35">
      <c r="A336">
        <v>2040328</v>
      </c>
      <c r="B336" t="s">
        <v>114</v>
      </c>
      <c r="C336" t="s">
        <v>1314</v>
      </c>
      <c r="D336" t="s">
        <v>113</v>
      </c>
      <c r="E336" t="s">
        <v>1313</v>
      </c>
      <c r="F336">
        <f>_xlfn.IFNA(VLOOKUP(D336,xg!C$2:N$25,12,FALSE),0)</f>
        <v>-2.2000000000000002</v>
      </c>
      <c r="G336">
        <f>_xlfn.IFNA(VLOOKUP(D336,odds!B$5:C$28,2,FALSE),0)</f>
        <v>48468</v>
      </c>
      <c r="H336">
        <f>_xlfn.IFNA(VLOOKUP(E336,xg!C$2:N$25,12,FALSE),0)</f>
        <v>0</v>
      </c>
      <c r="I336">
        <f>_xlfn.IFNA(VLOOKUP(E336,odds!B$5:C$28,2,FALSE),0)</f>
        <v>0</v>
      </c>
      <c r="J336">
        <v>0</v>
      </c>
      <c r="K336">
        <v>3</v>
      </c>
      <c r="N336">
        <v>0</v>
      </c>
      <c r="O336">
        <v>3</v>
      </c>
      <c r="P336" s="1" t="s">
        <v>1313</v>
      </c>
      <c r="Q336" s="1" t="s">
        <v>49</v>
      </c>
      <c r="R336" s="1">
        <v>2024</v>
      </c>
      <c r="S336" s="2">
        <v>45373</v>
      </c>
      <c r="T336" s="1" t="s">
        <v>1425</v>
      </c>
      <c r="U336" s="1">
        <v>1</v>
      </c>
      <c r="V336" s="1" t="s">
        <v>1309</v>
      </c>
      <c r="W336" s="1" t="s">
        <v>398</v>
      </c>
      <c r="AC336" s="1" t="s">
        <v>50</v>
      </c>
      <c r="AD336" s="1" t="s">
        <v>160</v>
      </c>
      <c r="AE336" s="1" t="s">
        <v>1310</v>
      </c>
      <c r="AF336" s="1" t="s">
        <v>161</v>
      </c>
      <c r="AH336" s="1">
        <v>63187</v>
      </c>
      <c r="AI336" s="1" t="s">
        <v>140</v>
      </c>
      <c r="AJ336" s="1">
        <v>23324</v>
      </c>
      <c r="AK336" s="1">
        <v>44.794980600000002</v>
      </c>
      <c r="AL336" s="1">
        <v>10.338324999999999</v>
      </c>
      <c r="AM336" s="1">
        <v>105</v>
      </c>
      <c r="AN336" s="1">
        <v>68</v>
      </c>
      <c r="AO336" s="1" t="s">
        <v>1432</v>
      </c>
      <c r="AS336" s="1" t="s">
        <v>1433</v>
      </c>
      <c r="AT336" s="1" t="s">
        <v>475</v>
      </c>
      <c r="AU336" s="1" t="s">
        <v>476</v>
      </c>
      <c r="AV336" s="1" t="s">
        <v>477</v>
      </c>
      <c r="AW336" s="1" t="s">
        <v>476</v>
      </c>
      <c r="AX336" s="1" t="s">
        <v>476</v>
      </c>
      <c r="AY336" s="1" t="s">
        <v>476</v>
      </c>
      <c r="AZ336" t="s">
        <v>1676</v>
      </c>
      <c r="BA336">
        <v>0</v>
      </c>
    </row>
    <row r="337" spans="1:53" x14ac:dyDescent="0.35">
      <c r="A337">
        <v>2039977</v>
      </c>
      <c r="B337" t="s">
        <v>78</v>
      </c>
      <c r="C337" t="s">
        <v>107</v>
      </c>
      <c r="D337" t="s">
        <v>76</v>
      </c>
      <c r="E337" t="s">
        <v>288</v>
      </c>
      <c r="F337">
        <f>_xlfn.IFNA(VLOOKUP(D337,xg!C$2:N$25,12,FALSE),0)</f>
        <v>0</v>
      </c>
      <c r="G337">
        <f>_xlfn.IFNA(VLOOKUP(D337,odds!B$5:C$28,2,FALSE),0)</f>
        <v>0</v>
      </c>
      <c r="H337">
        <f>_xlfn.IFNA(VLOOKUP(E337,xg!C$2:N$25,12,FALSE),0)</f>
        <v>-1.4</v>
      </c>
      <c r="I337">
        <f>_xlfn.IFNA(VLOOKUP(E337,odds!B$5:C$28,2,FALSE),0)</f>
        <v>15861</v>
      </c>
      <c r="J337">
        <v>1</v>
      </c>
      <c r="K337">
        <v>2</v>
      </c>
      <c r="N337">
        <v>1</v>
      </c>
      <c r="O337">
        <v>2</v>
      </c>
      <c r="P337" s="1" t="s">
        <v>288</v>
      </c>
      <c r="Q337" s="1" t="s">
        <v>49</v>
      </c>
      <c r="R337" s="1">
        <v>2024</v>
      </c>
      <c r="S337" s="2">
        <v>45373</v>
      </c>
      <c r="T337" s="1" t="s">
        <v>1434</v>
      </c>
      <c r="U337" s="1">
        <v>1</v>
      </c>
      <c r="V337" s="1" t="s">
        <v>1309</v>
      </c>
      <c r="W337" s="1" t="s">
        <v>398</v>
      </c>
      <c r="AC337" s="1" t="s">
        <v>50</v>
      </c>
      <c r="AD337" s="1" t="s">
        <v>160</v>
      </c>
      <c r="AE337" s="1" t="s">
        <v>1310</v>
      </c>
      <c r="AF337" s="1" t="s">
        <v>161</v>
      </c>
      <c r="AG337">
        <v>11891</v>
      </c>
      <c r="AH337" s="1">
        <v>62397</v>
      </c>
      <c r="AI337" s="1" t="s">
        <v>78</v>
      </c>
      <c r="AJ337" s="1">
        <v>27184</v>
      </c>
      <c r="AK337" s="1">
        <v>59.949047200000003</v>
      </c>
      <c r="AL337" s="1">
        <v>10.7342139</v>
      </c>
      <c r="AM337" s="1">
        <v>105</v>
      </c>
      <c r="AN337" s="1">
        <v>68</v>
      </c>
      <c r="AO337" s="1" t="s">
        <v>1435</v>
      </c>
      <c r="AS337" s="1" t="s">
        <v>1436</v>
      </c>
      <c r="AT337" s="1" t="s">
        <v>80</v>
      </c>
      <c r="AU337" s="1" t="s">
        <v>81</v>
      </c>
      <c r="AV337" s="1" t="s">
        <v>81</v>
      </c>
      <c r="AW337" s="1" t="s">
        <v>81</v>
      </c>
      <c r="AX337" s="1" t="s">
        <v>81</v>
      </c>
      <c r="AY337" s="1" t="s">
        <v>81</v>
      </c>
      <c r="AZ337" t="s">
        <v>1676</v>
      </c>
      <c r="BA337">
        <v>0</v>
      </c>
    </row>
    <row r="338" spans="1:53" x14ac:dyDescent="0.35">
      <c r="A338">
        <v>2039997</v>
      </c>
      <c r="B338" t="s">
        <v>280</v>
      </c>
      <c r="C338" t="s">
        <v>261</v>
      </c>
      <c r="D338" t="s">
        <v>279</v>
      </c>
      <c r="E338" t="s">
        <v>260</v>
      </c>
      <c r="F338">
        <f>_xlfn.IFNA(VLOOKUP(D338,xg!C$2:N$25,12,FALSE),0)</f>
        <v>0</v>
      </c>
      <c r="G338">
        <f>_xlfn.IFNA(VLOOKUP(D338,odds!B$5:C$28,2,FALSE),0)</f>
        <v>0</v>
      </c>
      <c r="H338">
        <f>_xlfn.IFNA(VLOOKUP(E338,xg!C$2:N$25,12,FALSE),0)</f>
        <v>0</v>
      </c>
      <c r="I338">
        <f>_xlfn.IFNA(VLOOKUP(E338,odds!B$5:C$28,2,FALSE),0)</f>
        <v>0</v>
      </c>
      <c r="J338">
        <v>0</v>
      </c>
      <c r="K338">
        <v>4</v>
      </c>
      <c r="N338">
        <v>0</v>
      </c>
      <c r="O338">
        <v>4</v>
      </c>
      <c r="P338" s="1" t="s">
        <v>260</v>
      </c>
      <c r="Q338" s="1" t="s">
        <v>49</v>
      </c>
      <c r="R338" s="1">
        <v>2024</v>
      </c>
      <c r="S338" s="2">
        <v>45373</v>
      </c>
      <c r="T338" s="1" t="s">
        <v>1434</v>
      </c>
      <c r="U338" s="1">
        <v>1</v>
      </c>
      <c r="V338" s="1" t="s">
        <v>1309</v>
      </c>
      <c r="W338" s="1" t="s">
        <v>398</v>
      </c>
      <c r="AC338" s="1" t="s">
        <v>50</v>
      </c>
      <c r="AD338" s="1" t="s">
        <v>160</v>
      </c>
      <c r="AE338" s="1" t="s">
        <v>1310</v>
      </c>
      <c r="AF338" s="1" t="s">
        <v>161</v>
      </c>
      <c r="AH338" s="1">
        <v>250005374</v>
      </c>
      <c r="AI338" s="1" t="s">
        <v>94</v>
      </c>
      <c r="AJ338" s="1">
        <v>1000</v>
      </c>
      <c r="AK338" s="1">
        <v>36.495829000000001</v>
      </c>
      <c r="AL338" s="1">
        <v>-4.9876760000000004</v>
      </c>
      <c r="AM338" s="1">
        <v>105</v>
      </c>
      <c r="AN338" s="1">
        <v>68</v>
      </c>
      <c r="AO338" s="1" t="s">
        <v>1437</v>
      </c>
      <c r="AS338" s="1" t="s">
        <v>1438</v>
      </c>
      <c r="AT338" s="1" t="s">
        <v>1439</v>
      </c>
      <c r="AU338" s="1" t="s">
        <v>1440</v>
      </c>
      <c r="AV338" s="1" t="s">
        <v>1440</v>
      </c>
      <c r="AW338" s="1" t="s">
        <v>1440</v>
      </c>
      <c r="AX338" s="1" t="s">
        <v>1440</v>
      </c>
      <c r="AY338" s="1" t="s">
        <v>1440</v>
      </c>
      <c r="AZ338" t="s">
        <v>1676</v>
      </c>
      <c r="BA338">
        <v>0</v>
      </c>
    </row>
    <row r="339" spans="1:53" x14ac:dyDescent="0.35">
      <c r="A339">
        <v>2040199</v>
      </c>
      <c r="B339" t="s">
        <v>235</v>
      </c>
      <c r="C339" t="s">
        <v>471</v>
      </c>
      <c r="D339" t="s">
        <v>292</v>
      </c>
      <c r="E339" t="s">
        <v>470</v>
      </c>
      <c r="F339">
        <f>_xlfn.IFNA(VLOOKUP(D339,xg!C$2:N$25,12,FALSE),0)</f>
        <v>0</v>
      </c>
      <c r="G339">
        <f>_xlfn.IFNA(VLOOKUP(D339,odds!B$5:C$28,2,FALSE),0)</f>
        <v>0</v>
      </c>
      <c r="H339">
        <f>_xlfn.IFNA(VLOOKUP(E339,xg!C$2:N$25,12,FALSE),0)</f>
        <v>0</v>
      </c>
      <c r="I339">
        <f>_xlfn.IFNA(VLOOKUP(E339,odds!B$5:C$28,2,FALSE),0)</f>
        <v>0</v>
      </c>
      <c r="J339">
        <v>0</v>
      </c>
      <c r="K339">
        <v>1</v>
      </c>
      <c r="N339">
        <v>0</v>
      </c>
      <c r="O339">
        <v>1</v>
      </c>
      <c r="P339" s="1" t="s">
        <v>470</v>
      </c>
      <c r="Q339" s="1" t="s">
        <v>49</v>
      </c>
      <c r="R339" s="1">
        <v>2024</v>
      </c>
      <c r="S339" s="2">
        <v>45373</v>
      </c>
      <c r="T339" s="1" t="s">
        <v>1441</v>
      </c>
      <c r="U339" s="1">
        <v>4</v>
      </c>
      <c r="V339" s="1" t="s">
        <v>1309</v>
      </c>
      <c r="W339" s="1" t="s">
        <v>398</v>
      </c>
      <c r="AC339" s="1" t="s">
        <v>50</v>
      </c>
      <c r="AD339" s="1" t="s">
        <v>160</v>
      </c>
      <c r="AE339" s="1" t="s">
        <v>1310</v>
      </c>
      <c r="AF339" s="1" t="s">
        <v>161</v>
      </c>
      <c r="AH339" s="1">
        <v>78014</v>
      </c>
      <c r="AI339" s="1" t="s">
        <v>235</v>
      </c>
      <c r="AJ339" s="1">
        <v>14527</v>
      </c>
      <c r="AK339" s="1">
        <v>40.171930600000003</v>
      </c>
      <c r="AL339" s="1">
        <v>44.525680600000001</v>
      </c>
      <c r="AM339" s="1">
        <v>105</v>
      </c>
      <c r="AN339" s="1">
        <v>68</v>
      </c>
      <c r="AO339" s="1" t="s">
        <v>1442</v>
      </c>
      <c r="AS339" s="1" t="s">
        <v>1443</v>
      </c>
      <c r="AT339" s="1" t="s">
        <v>236</v>
      </c>
      <c r="AU339" s="1" t="s">
        <v>347</v>
      </c>
      <c r="AV339" s="1" t="s">
        <v>347</v>
      </c>
      <c r="AW339" s="1" t="s">
        <v>347</v>
      </c>
      <c r="AX339" s="1" t="s">
        <v>347</v>
      </c>
      <c r="AY339" s="1" t="s">
        <v>347</v>
      </c>
      <c r="AZ339" t="s">
        <v>1676</v>
      </c>
      <c r="BA339">
        <v>0</v>
      </c>
    </row>
    <row r="340" spans="1:53" x14ac:dyDescent="0.35">
      <c r="A340">
        <v>2040327</v>
      </c>
      <c r="B340" t="s">
        <v>308</v>
      </c>
      <c r="C340" t="s">
        <v>1445</v>
      </c>
      <c r="D340" t="s">
        <v>307</v>
      </c>
      <c r="E340" t="s">
        <v>1444</v>
      </c>
      <c r="F340">
        <f>_xlfn.IFNA(VLOOKUP(D340,xg!C$2:N$25,12,FALSE),0)</f>
        <v>0</v>
      </c>
      <c r="G340">
        <f>_xlfn.IFNA(VLOOKUP(D340,odds!B$5:C$28,2,FALSE),0)</f>
        <v>0</v>
      </c>
      <c r="H340">
        <f>_xlfn.IFNA(VLOOKUP(E340,xg!C$2:N$25,12,FALSE),0)</f>
        <v>0</v>
      </c>
      <c r="I340">
        <f>_xlfn.IFNA(VLOOKUP(E340,odds!B$5:C$28,2,FALSE),0)</f>
        <v>0</v>
      </c>
      <c r="J340">
        <v>1</v>
      </c>
      <c r="K340">
        <v>0</v>
      </c>
      <c r="N340">
        <v>1</v>
      </c>
      <c r="O340">
        <v>0</v>
      </c>
      <c r="P340" s="1" t="s">
        <v>307</v>
      </c>
      <c r="Q340" s="1" t="s">
        <v>49</v>
      </c>
      <c r="R340" s="1">
        <v>2024</v>
      </c>
      <c r="S340" s="2">
        <v>45373</v>
      </c>
      <c r="T340" s="1" t="s">
        <v>1441</v>
      </c>
      <c r="U340" s="1">
        <v>4</v>
      </c>
      <c r="V340" s="1" t="s">
        <v>1309</v>
      </c>
      <c r="W340" s="1" t="s">
        <v>398</v>
      </c>
      <c r="AC340" s="1" t="s">
        <v>50</v>
      </c>
      <c r="AD340" s="1" t="s">
        <v>160</v>
      </c>
      <c r="AE340" s="1" t="s">
        <v>1310</v>
      </c>
      <c r="AF340" s="1" t="s">
        <v>161</v>
      </c>
      <c r="AH340" s="1">
        <v>63269</v>
      </c>
      <c r="AI340" s="1" t="s">
        <v>308</v>
      </c>
      <c r="AJ340" s="1">
        <v>31200</v>
      </c>
      <c r="AK340" s="1">
        <v>40.397380599999998</v>
      </c>
      <c r="AL340" s="1">
        <v>49.852391699999998</v>
      </c>
      <c r="AM340" s="1">
        <v>105</v>
      </c>
      <c r="AN340" s="1">
        <v>68</v>
      </c>
      <c r="AO340" s="1" t="s">
        <v>1446</v>
      </c>
      <c r="AS340" s="1" t="s">
        <v>1447</v>
      </c>
      <c r="AT340" s="1" t="s">
        <v>332</v>
      </c>
      <c r="AU340" s="1" t="s">
        <v>334</v>
      </c>
      <c r="AV340" s="1" t="s">
        <v>333</v>
      </c>
      <c r="AW340" s="1" t="s">
        <v>333</v>
      </c>
      <c r="AX340" s="1" t="s">
        <v>334</v>
      </c>
      <c r="AY340" s="1" t="s">
        <v>334</v>
      </c>
      <c r="AZ340" t="s">
        <v>1676</v>
      </c>
      <c r="BA340">
        <v>0</v>
      </c>
    </row>
    <row r="341" spans="1:53" x14ac:dyDescent="0.35">
      <c r="A341">
        <v>2040200</v>
      </c>
      <c r="B341" t="s">
        <v>303</v>
      </c>
      <c r="C341" t="s">
        <v>311</v>
      </c>
      <c r="D341" t="s">
        <v>463</v>
      </c>
      <c r="E341" t="s">
        <v>310</v>
      </c>
      <c r="F341">
        <f>_xlfn.IFNA(VLOOKUP(D341,xg!C$2:N$25,12,FALSE),0)</f>
        <v>0</v>
      </c>
      <c r="G341">
        <f>_xlfn.IFNA(VLOOKUP(D341,odds!B$5:C$28,2,FALSE),0)</f>
        <v>0</v>
      </c>
      <c r="H341">
        <f>_xlfn.IFNA(VLOOKUP(E341,xg!C$2:N$25,12,FALSE),0)</f>
        <v>0</v>
      </c>
      <c r="I341">
        <f>_xlfn.IFNA(VLOOKUP(E341,odds!B$5:C$28,2,FALSE),0)</f>
        <v>0</v>
      </c>
      <c r="J341">
        <v>1</v>
      </c>
      <c r="K341">
        <v>1</v>
      </c>
      <c r="N341">
        <v>1</v>
      </c>
      <c r="O341">
        <v>1</v>
      </c>
      <c r="Q341" s="1" t="s">
        <v>67</v>
      </c>
      <c r="R341" s="1">
        <v>2024</v>
      </c>
      <c r="S341" s="2">
        <v>45373</v>
      </c>
      <c r="T341" s="1" t="s">
        <v>1448</v>
      </c>
      <c r="U341" s="1">
        <v>3</v>
      </c>
      <c r="V341" s="1" t="s">
        <v>1309</v>
      </c>
      <c r="W341" s="1" t="s">
        <v>398</v>
      </c>
      <c r="AC341" s="1" t="s">
        <v>50</v>
      </c>
      <c r="AD341" s="1" t="s">
        <v>160</v>
      </c>
      <c r="AE341" s="1" t="s">
        <v>1310</v>
      </c>
      <c r="AF341" s="1" t="s">
        <v>161</v>
      </c>
      <c r="AH341" s="1">
        <v>1100215</v>
      </c>
      <c r="AI341" s="1" t="s">
        <v>65</v>
      </c>
      <c r="AJ341" s="1">
        <v>8007</v>
      </c>
      <c r="AK341" s="1">
        <v>36.907465000000002</v>
      </c>
      <c r="AL341" s="1">
        <v>30.893856100000001</v>
      </c>
      <c r="AM341" s="1">
        <v>105</v>
      </c>
      <c r="AN341" s="1">
        <v>68</v>
      </c>
      <c r="AO341" s="1" t="s">
        <v>1449</v>
      </c>
      <c r="AS341" s="1" t="s">
        <v>1450</v>
      </c>
      <c r="AT341" s="1" t="s">
        <v>362</v>
      </c>
      <c r="AU341" s="1" t="s">
        <v>1366</v>
      </c>
      <c r="AV341" s="1" t="s">
        <v>1367</v>
      </c>
      <c r="AW341" s="1" t="s">
        <v>1368</v>
      </c>
      <c r="AX341" s="1" t="s">
        <v>1368</v>
      </c>
      <c r="AY341" s="1" t="s">
        <v>1366</v>
      </c>
      <c r="AZ341" t="s">
        <v>1676</v>
      </c>
      <c r="BA341">
        <v>0</v>
      </c>
    </row>
    <row r="342" spans="1:53" x14ac:dyDescent="0.35">
      <c r="A342">
        <v>2040326</v>
      </c>
      <c r="B342" t="s">
        <v>1452</v>
      </c>
      <c r="C342" t="s">
        <v>83</v>
      </c>
      <c r="D342" t="s">
        <v>1451</v>
      </c>
      <c r="E342" t="s">
        <v>82</v>
      </c>
      <c r="F342">
        <f>_xlfn.IFNA(VLOOKUP(D342,xg!C$2:N$25,12,FALSE),0)</f>
        <v>0</v>
      </c>
      <c r="G342">
        <f>_xlfn.IFNA(VLOOKUP(D342,odds!B$5:C$28,2,FALSE),0)</f>
        <v>0</v>
      </c>
      <c r="H342">
        <f>_xlfn.IFNA(VLOOKUP(E342,xg!C$2:N$25,12,FALSE),0)</f>
        <v>0</v>
      </c>
      <c r="I342">
        <f>_xlfn.IFNA(VLOOKUP(E342,odds!B$5:C$28,2,FALSE),0)</f>
        <v>0</v>
      </c>
      <c r="J342">
        <v>0</v>
      </c>
      <c r="K342">
        <v>1</v>
      </c>
      <c r="N342">
        <v>0</v>
      </c>
      <c r="O342">
        <v>1</v>
      </c>
      <c r="P342" s="1" t="s">
        <v>82</v>
      </c>
      <c r="Q342" s="1" t="s">
        <v>49</v>
      </c>
      <c r="R342" s="1">
        <v>2024</v>
      </c>
      <c r="S342" s="2">
        <v>45373</v>
      </c>
      <c r="T342" s="1" t="s">
        <v>1453</v>
      </c>
      <c r="U342" s="1">
        <v>4</v>
      </c>
      <c r="V342" s="1" t="s">
        <v>1309</v>
      </c>
      <c r="W342" s="1" t="s">
        <v>398</v>
      </c>
      <c r="AC342" s="1" t="s">
        <v>50</v>
      </c>
      <c r="AD342" s="1" t="s">
        <v>160</v>
      </c>
      <c r="AE342" s="1" t="s">
        <v>1310</v>
      </c>
      <c r="AF342" s="1" t="s">
        <v>161</v>
      </c>
      <c r="AG342">
        <v>154</v>
      </c>
      <c r="AH342" s="1">
        <v>250001297</v>
      </c>
      <c r="AI342" s="1" t="s">
        <v>308</v>
      </c>
      <c r="AJ342" s="1">
        <v>6700</v>
      </c>
      <c r="AK342" s="1">
        <v>40.481057999999997</v>
      </c>
      <c r="AL342" s="1">
        <v>50.145446</v>
      </c>
      <c r="AM342" s="1">
        <v>105</v>
      </c>
      <c r="AN342" s="1">
        <v>68</v>
      </c>
      <c r="AO342" s="1" t="s">
        <v>1454</v>
      </c>
      <c r="AS342" s="1" t="s">
        <v>1455</v>
      </c>
      <c r="AT342" s="1" t="s">
        <v>332</v>
      </c>
      <c r="AU342" s="1" t="s">
        <v>430</v>
      </c>
      <c r="AV342" s="1" t="s">
        <v>429</v>
      </c>
      <c r="AW342" s="1" t="s">
        <v>428</v>
      </c>
      <c r="AX342" s="1" t="s">
        <v>428</v>
      </c>
      <c r="AY342" s="1" t="s">
        <v>430</v>
      </c>
      <c r="AZ342" t="s">
        <v>1676</v>
      </c>
      <c r="BA342">
        <v>0</v>
      </c>
    </row>
    <row r="343" spans="1:53" x14ac:dyDescent="0.35">
      <c r="A343">
        <v>2040005</v>
      </c>
      <c r="B343" t="s">
        <v>1457</v>
      </c>
      <c r="C343" t="s">
        <v>140</v>
      </c>
      <c r="D343" t="s">
        <v>1456</v>
      </c>
      <c r="E343" t="s">
        <v>139</v>
      </c>
      <c r="F343">
        <f>_xlfn.IFNA(VLOOKUP(D343,xg!C$2:N$25,12,FALSE),0)</f>
        <v>0</v>
      </c>
      <c r="G343">
        <f>_xlfn.IFNA(VLOOKUP(D343,odds!B$5:C$28,2,FALSE),0)</f>
        <v>0</v>
      </c>
      <c r="H343">
        <f>_xlfn.IFNA(VLOOKUP(E343,xg!C$2:N$25,12,FALSE),0)</f>
        <v>1</v>
      </c>
      <c r="I343">
        <f>_xlfn.IFNA(VLOOKUP(E343,odds!B$5:C$28,2,FALSE),0)</f>
        <v>1971</v>
      </c>
      <c r="J343">
        <v>1</v>
      </c>
      <c r="K343">
        <v>2</v>
      </c>
      <c r="N343">
        <v>1</v>
      </c>
      <c r="O343">
        <v>2</v>
      </c>
      <c r="P343" s="1" t="s">
        <v>139</v>
      </c>
      <c r="Q343" s="1" t="s">
        <v>49</v>
      </c>
      <c r="R343" s="1">
        <v>2024</v>
      </c>
      <c r="S343" s="2">
        <v>45372</v>
      </c>
      <c r="T343" s="1" t="s">
        <v>1458</v>
      </c>
      <c r="U343" s="1">
        <v>-5</v>
      </c>
      <c r="V343" s="1" t="s">
        <v>1309</v>
      </c>
      <c r="W343" s="1" t="s">
        <v>398</v>
      </c>
      <c r="AC343" s="1" t="s">
        <v>50</v>
      </c>
      <c r="AD343" s="1" t="s">
        <v>160</v>
      </c>
      <c r="AE343" s="1" t="s">
        <v>1310</v>
      </c>
      <c r="AF343" s="1" t="s">
        <v>161</v>
      </c>
      <c r="AH343" s="1">
        <v>250005383</v>
      </c>
      <c r="AI343" s="1" t="s">
        <v>1395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 t="s">
        <v>1459</v>
      </c>
      <c r="AS343" s="1" t="s">
        <v>54</v>
      </c>
      <c r="AT343" s="1" t="s">
        <v>1460</v>
      </c>
      <c r="AU343" s="1" t="s">
        <v>1461</v>
      </c>
      <c r="AV343" s="1" t="s">
        <v>1461</v>
      </c>
      <c r="AW343" s="1" t="s">
        <v>1461</v>
      </c>
      <c r="AX343" s="1" t="s">
        <v>1461</v>
      </c>
      <c r="AY343" s="1" t="s">
        <v>1461</v>
      </c>
      <c r="AZ343" t="s">
        <v>1676</v>
      </c>
      <c r="BA343">
        <v>0</v>
      </c>
    </row>
    <row r="344" spans="1:53" x14ac:dyDescent="0.35">
      <c r="A344">
        <v>2040530</v>
      </c>
      <c r="B344" t="s">
        <v>327</v>
      </c>
      <c r="C344" t="s">
        <v>1463</v>
      </c>
      <c r="D344" t="s">
        <v>326</v>
      </c>
      <c r="E344" t="s">
        <v>1462</v>
      </c>
      <c r="F344">
        <f>_xlfn.IFNA(VLOOKUP(D344,xg!C$2:N$25,12,FALSE),0)</f>
        <v>0</v>
      </c>
      <c r="G344">
        <f>_xlfn.IFNA(VLOOKUP(D344,odds!B$5:C$28,2,FALSE),0)</f>
        <v>0</v>
      </c>
      <c r="H344">
        <f>_xlfn.IFNA(VLOOKUP(E344,xg!C$2:N$25,12,FALSE),0)</f>
        <v>0</v>
      </c>
      <c r="I344">
        <f>_xlfn.IFNA(VLOOKUP(E344,odds!B$5:C$28,2,FALSE),0)</f>
        <v>0</v>
      </c>
      <c r="J344">
        <v>1</v>
      </c>
      <c r="K344">
        <v>1</v>
      </c>
      <c r="N344">
        <v>1</v>
      </c>
      <c r="O344">
        <v>1</v>
      </c>
      <c r="Q344" s="1" t="s">
        <v>67</v>
      </c>
      <c r="R344" s="1">
        <v>2024</v>
      </c>
      <c r="S344" s="2">
        <v>45372</v>
      </c>
      <c r="T344" s="1" t="s">
        <v>1458</v>
      </c>
      <c r="U344" s="1">
        <v>1</v>
      </c>
      <c r="V344" s="1" t="s">
        <v>1309</v>
      </c>
      <c r="W344" s="1" t="s">
        <v>398</v>
      </c>
      <c r="AC344" s="1" t="s">
        <v>50</v>
      </c>
      <c r="AD344" s="1" t="s">
        <v>160</v>
      </c>
      <c r="AE344" s="1" t="s">
        <v>1310</v>
      </c>
      <c r="AF344" s="1" t="s">
        <v>161</v>
      </c>
      <c r="AH344" s="1">
        <v>250005413</v>
      </c>
      <c r="AI344" s="1" t="s">
        <v>1372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 t="s">
        <v>1464</v>
      </c>
      <c r="AS344" s="1" t="s">
        <v>54</v>
      </c>
      <c r="AT344" s="1" t="s">
        <v>1374</v>
      </c>
      <c r="AU344" s="1" t="s">
        <v>1375</v>
      </c>
      <c r="AV344" s="1" t="s">
        <v>1375</v>
      </c>
      <c r="AW344" s="1" t="s">
        <v>1375</v>
      </c>
      <c r="AX344" s="1" t="s">
        <v>1375</v>
      </c>
      <c r="AY344" s="1" t="s">
        <v>1375</v>
      </c>
      <c r="AZ344" t="s">
        <v>1676</v>
      </c>
      <c r="BA344">
        <v>0</v>
      </c>
    </row>
    <row r="345" spans="1:53" x14ac:dyDescent="0.35">
      <c r="A345">
        <v>2039812</v>
      </c>
      <c r="B345" t="s">
        <v>87</v>
      </c>
      <c r="C345" t="s">
        <v>116</v>
      </c>
      <c r="D345" t="s">
        <v>86</v>
      </c>
      <c r="E345" t="s">
        <v>115</v>
      </c>
      <c r="F345">
        <f>_xlfn.IFNA(VLOOKUP(D345,xg!C$2:N$25,12,FALSE),0)</f>
        <v>1.4</v>
      </c>
      <c r="G345">
        <f>_xlfn.IFNA(VLOOKUP(D345,odds!B$5:C$28,2,FALSE),0)</f>
        <v>601</v>
      </c>
      <c r="H345">
        <f>_xlfn.IFNA(VLOOKUP(E345,xg!C$2:N$25,12,FALSE),0)</f>
        <v>0</v>
      </c>
      <c r="I345">
        <f>_xlfn.IFNA(VLOOKUP(E345,odds!B$5:C$28,2,FALSE),0)</f>
        <v>0</v>
      </c>
      <c r="J345">
        <v>5</v>
      </c>
      <c r="K345">
        <v>2</v>
      </c>
      <c r="N345">
        <v>5</v>
      </c>
      <c r="O345">
        <v>2</v>
      </c>
      <c r="P345" s="1" t="s">
        <v>86</v>
      </c>
      <c r="Q345" s="1" t="s">
        <v>49</v>
      </c>
      <c r="R345" s="1">
        <v>2024</v>
      </c>
      <c r="S345" s="2">
        <v>45372</v>
      </c>
      <c r="T345" s="1" t="s">
        <v>1101</v>
      </c>
      <c r="U345" s="1">
        <v>0</v>
      </c>
      <c r="V345" s="1" t="s">
        <v>1309</v>
      </c>
      <c r="W345" s="1" t="s">
        <v>398</v>
      </c>
      <c r="AC345" s="1" t="s">
        <v>50</v>
      </c>
      <c r="AD345" s="1" t="s">
        <v>160</v>
      </c>
      <c r="AE345" s="1" t="s">
        <v>1310</v>
      </c>
      <c r="AF345" s="1" t="s">
        <v>161</v>
      </c>
      <c r="AG345">
        <v>27532</v>
      </c>
      <c r="AH345" s="1">
        <v>53487</v>
      </c>
      <c r="AI345" s="1" t="s">
        <v>87</v>
      </c>
      <c r="AJ345" s="1">
        <v>29098</v>
      </c>
      <c r="AK345" s="1">
        <v>41.445891699999997</v>
      </c>
      <c r="AL345" s="1">
        <v>-8.3011999999999997</v>
      </c>
      <c r="AM345" s="1">
        <v>105</v>
      </c>
      <c r="AN345" s="1">
        <v>68</v>
      </c>
      <c r="AO345" s="1" t="s">
        <v>1465</v>
      </c>
      <c r="AS345" s="1" t="s">
        <v>1466</v>
      </c>
      <c r="AT345" s="1" t="s">
        <v>336</v>
      </c>
      <c r="AU345" s="1" t="s">
        <v>1467</v>
      </c>
      <c r="AV345" s="1" t="s">
        <v>337</v>
      </c>
      <c r="AW345" s="1" t="s">
        <v>337</v>
      </c>
      <c r="AX345" s="1" t="s">
        <v>337</v>
      </c>
      <c r="AY345" s="1" t="s">
        <v>1467</v>
      </c>
      <c r="AZ345" t="s">
        <v>1676</v>
      </c>
      <c r="BA345">
        <v>1</v>
      </c>
    </row>
    <row r="346" spans="1:53" x14ac:dyDescent="0.35">
      <c r="A346">
        <v>2039996</v>
      </c>
      <c r="B346" t="s">
        <v>118</v>
      </c>
      <c r="C346" t="s">
        <v>291</v>
      </c>
      <c r="D346" t="s">
        <v>117</v>
      </c>
      <c r="E346" t="s">
        <v>290</v>
      </c>
      <c r="F346">
        <f>_xlfn.IFNA(VLOOKUP(D346,xg!C$2:N$25,12,FALSE),0)</f>
        <v>0</v>
      </c>
      <c r="G346">
        <f>_xlfn.IFNA(VLOOKUP(D346,odds!B$5:C$28,2,FALSE),0)</f>
        <v>0</v>
      </c>
      <c r="H346">
        <f>_xlfn.IFNA(VLOOKUP(E346,xg!C$2:N$25,12,FALSE),0)</f>
        <v>-0.6</v>
      </c>
      <c r="I346">
        <f>_xlfn.IFNA(VLOOKUP(E346,odds!B$5:C$28,2,FALSE),0)</f>
        <v>18358</v>
      </c>
      <c r="J346">
        <v>2</v>
      </c>
      <c r="K346">
        <v>2</v>
      </c>
      <c r="N346">
        <v>2</v>
      </c>
      <c r="O346">
        <v>2</v>
      </c>
      <c r="Q346" s="1" t="s">
        <v>67</v>
      </c>
      <c r="R346" s="1">
        <v>2024</v>
      </c>
      <c r="S346" s="2">
        <v>45372</v>
      </c>
      <c r="T346" s="1" t="s">
        <v>1468</v>
      </c>
      <c r="U346" s="1">
        <v>1</v>
      </c>
      <c r="V346" s="1" t="s">
        <v>1309</v>
      </c>
      <c r="W346" s="1" t="s">
        <v>398</v>
      </c>
      <c r="AC346" s="1" t="s">
        <v>50</v>
      </c>
      <c r="AD346" s="1" t="s">
        <v>160</v>
      </c>
      <c r="AE346" s="1" t="s">
        <v>1310</v>
      </c>
      <c r="AF346" s="1" t="s">
        <v>161</v>
      </c>
      <c r="AH346" s="1">
        <v>55236</v>
      </c>
      <c r="AI346" s="1" t="s">
        <v>118</v>
      </c>
      <c r="AJ346" s="1">
        <v>16942</v>
      </c>
      <c r="AK346" s="1">
        <v>35.894849999999998</v>
      </c>
      <c r="AL346" s="1">
        <v>14.4151056</v>
      </c>
      <c r="AM346" s="1">
        <v>105</v>
      </c>
      <c r="AN346" s="1">
        <v>68</v>
      </c>
      <c r="AO346" s="1" t="s">
        <v>1469</v>
      </c>
      <c r="AS346" s="1" t="s">
        <v>1470</v>
      </c>
      <c r="AT346" s="1" t="s">
        <v>249</v>
      </c>
      <c r="AU346" s="1" t="s">
        <v>250</v>
      </c>
      <c r="AV346" s="1" t="s">
        <v>250</v>
      </c>
      <c r="AW346" s="1" t="s">
        <v>250</v>
      </c>
      <c r="AX346" s="1" t="s">
        <v>250</v>
      </c>
      <c r="AY346" s="1" t="s">
        <v>250</v>
      </c>
      <c r="AZ346" t="s">
        <v>1676</v>
      </c>
      <c r="BA346">
        <v>0</v>
      </c>
    </row>
    <row r="347" spans="1:53" x14ac:dyDescent="0.35">
      <c r="A347">
        <v>2039975</v>
      </c>
      <c r="B347" t="s">
        <v>176</v>
      </c>
      <c r="C347" t="s">
        <v>296</v>
      </c>
      <c r="D347" t="s">
        <v>175</v>
      </c>
      <c r="E347" t="s">
        <v>295</v>
      </c>
      <c r="F347">
        <f>_xlfn.IFNA(VLOOKUP(D347,xg!C$2:N$25,12,FALSE),0)</f>
        <v>0</v>
      </c>
      <c r="G347">
        <f>_xlfn.IFNA(VLOOKUP(D347,odds!B$5:C$28,2,FALSE),0)</f>
        <v>0</v>
      </c>
      <c r="H347">
        <f>_xlfn.IFNA(VLOOKUP(E347,xg!C$2:N$25,12,FALSE),0)</f>
        <v>0</v>
      </c>
      <c r="I347">
        <f>_xlfn.IFNA(VLOOKUP(E347,odds!B$5:C$28,2,FALSE),0)</f>
        <v>0</v>
      </c>
      <c r="J347">
        <v>1</v>
      </c>
      <c r="K347">
        <v>1</v>
      </c>
      <c r="N347">
        <v>1</v>
      </c>
      <c r="O347">
        <v>1</v>
      </c>
      <c r="Q347" s="1" t="s">
        <v>67</v>
      </c>
      <c r="R347" s="1">
        <v>2024</v>
      </c>
      <c r="S347" s="2">
        <v>45372</v>
      </c>
      <c r="T347" s="1" t="s">
        <v>1109</v>
      </c>
      <c r="U347" s="1">
        <v>2</v>
      </c>
      <c r="V347" s="1" t="s">
        <v>1309</v>
      </c>
      <c r="W347" s="1" t="s">
        <v>398</v>
      </c>
      <c r="AC347" s="1" t="s">
        <v>50</v>
      </c>
      <c r="AD347" s="1" t="s">
        <v>160</v>
      </c>
      <c r="AE347" s="1" t="s">
        <v>1310</v>
      </c>
      <c r="AF347" s="1" t="s">
        <v>161</v>
      </c>
      <c r="AH347" s="1">
        <v>250003355</v>
      </c>
      <c r="AI347" s="1" t="s">
        <v>176</v>
      </c>
      <c r="AJ347" s="1">
        <v>8056</v>
      </c>
      <c r="AK347" s="1">
        <v>34.927106999999999</v>
      </c>
      <c r="AL347" s="1">
        <v>33.597839999999998</v>
      </c>
      <c r="AM347" s="1">
        <v>105</v>
      </c>
      <c r="AN347" s="1">
        <v>68</v>
      </c>
      <c r="AO347" s="1" t="s">
        <v>1471</v>
      </c>
      <c r="AP347" s="1" t="s">
        <v>1472</v>
      </c>
      <c r="AS347" s="1" t="s">
        <v>1473</v>
      </c>
      <c r="AT347" s="1" t="s">
        <v>274</v>
      </c>
      <c r="AU347" s="1" t="s">
        <v>646</v>
      </c>
      <c r="AV347" s="1" t="s">
        <v>646</v>
      </c>
      <c r="AW347" s="1" t="s">
        <v>646</v>
      </c>
      <c r="AX347" s="1" t="s">
        <v>646</v>
      </c>
      <c r="AY347" s="1" t="s">
        <v>646</v>
      </c>
      <c r="AZ347" t="s">
        <v>1676</v>
      </c>
      <c r="BA347">
        <v>0</v>
      </c>
    </row>
    <row r="348" spans="1:53" x14ac:dyDescent="0.35">
      <c r="A348">
        <v>2039976</v>
      </c>
      <c r="B348" t="s">
        <v>53</v>
      </c>
      <c r="C348" t="s">
        <v>84</v>
      </c>
      <c r="D348" t="s">
        <v>317</v>
      </c>
      <c r="E348" t="s">
        <v>380</v>
      </c>
      <c r="F348">
        <f>_xlfn.IFNA(VLOOKUP(D348,xg!C$2:N$25,12,FALSE),0)</f>
        <v>0</v>
      </c>
      <c r="G348">
        <f>_xlfn.IFNA(VLOOKUP(D348,odds!B$5:C$28,2,FALSE),0)</f>
        <v>0</v>
      </c>
      <c r="H348">
        <f>_xlfn.IFNA(VLOOKUP(E348,xg!C$2:N$25,12,FALSE),0)</f>
        <v>-0.3</v>
      </c>
      <c r="I348">
        <f>_xlfn.IFNA(VLOOKUP(E348,odds!B$5:C$28,2,FALSE),0)</f>
        <v>15858</v>
      </c>
      <c r="J348">
        <v>4</v>
      </c>
      <c r="K348">
        <v>0</v>
      </c>
      <c r="N348">
        <v>4</v>
      </c>
      <c r="O348">
        <v>0</v>
      </c>
      <c r="P348" s="1" t="s">
        <v>317</v>
      </c>
      <c r="Q348" s="1" t="s">
        <v>49</v>
      </c>
      <c r="R348" s="1">
        <v>2024</v>
      </c>
      <c r="S348" s="2">
        <v>45372</v>
      </c>
      <c r="T348" s="1" t="s">
        <v>1109</v>
      </c>
      <c r="U348" s="1">
        <v>3</v>
      </c>
      <c r="V348" s="1" t="s">
        <v>1309</v>
      </c>
      <c r="W348" s="1" t="s">
        <v>398</v>
      </c>
      <c r="X348" s="1">
        <v>49</v>
      </c>
      <c r="Y348" s="1" t="s">
        <v>462</v>
      </c>
      <c r="Z348" s="1">
        <v>2</v>
      </c>
      <c r="AA348" s="1" t="s">
        <v>407</v>
      </c>
      <c r="AB348" s="1">
        <v>13</v>
      </c>
      <c r="AC348" s="1" t="s">
        <v>50</v>
      </c>
      <c r="AD348" s="1" t="s">
        <v>160</v>
      </c>
      <c r="AE348" s="1" t="s">
        <v>1310</v>
      </c>
      <c r="AF348" s="1" t="s">
        <v>161</v>
      </c>
      <c r="AH348" s="1">
        <v>250004266</v>
      </c>
      <c r="AI348" s="1" t="s">
        <v>53</v>
      </c>
      <c r="AJ348" s="1">
        <v>25176</v>
      </c>
      <c r="AK348" s="1">
        <v>0</v>
      </c>
      <c r="AL348" s="1">
        <v>0</v>
      </c>
      <c r="AM348" s="1">
        <v>105</v>
      </c>
      <c r="AN348" s="1">
        <v>68</v>
      </c>
      <c r="AO348" s="1" t="s">
        <v>1474</v>
      </c>
      <c r="AR348" s="1" t="s">
        <v>1475</v>
      </c>
      <c r="AS348" s="1" t="s">
        <v>1476</v>
      </c>
      <c r="AT348" s="1" t="s">
        <v>55</v>
      </c>
      <c r="AU348" s="1" t="s">
        <v>1387</v>
      </c>
      <c r="AV348" s="1" t="s">
        <v>1387</v>
      </c>
      <c r="AW348" s="1" t="s">
        <v>1388</v>
      </c>
      <c r="AX348" s="1" t="s">
        <v>1388</v>
      </c>
      <c r="AY348" s="1" t="s">
        <v>1387</v>
      </c>
      <c r="AZ348" t="s">
        <v>1676</v>
      </c>
      <c r="BA348">
        <v>0</v>
      </c>
    </row>
    <row r="349" spans="1:53" x14ac:dyDescent="0.35">
      <c r="A349">
        <v>2040340</v>
      </c>
      <c r="B349" t="s">
        <v>294</v>
      </c>
      <c r="C349" t="s">
        <v>213</v>
      </c>
      <c r="D349" t="s">
        <v>293</v>
      </c>
      <c r="E349" t="s">
        <v>414</v>
      </c>
      <c r="F349">
        <f>_xlfn.IFNA(VLOOKUP(D349,xg!C$2:N$25,12,FALSE),0)</f>
        <v>0</v>
      </c>
      <c r="G349">
        <f>_xlfn.IFNA(VLOOKUP(D349,odds!B$5:C$28,2,FALSE),0)</f>
        <v>0</v>
      </c>
      <c r="H349">
        <f>_xlfn.IFNA(VLOOKUP(E349,xg!C$2:N$25,12,FALSE),0)</f>
        <v>0</v>
      </c>
      <c r="I349">
        <f>_xlfn.IFNA(VLOOKUP(E349,odds!B$5:C$28,2,FALSE),0)</f>
        <v>0</v>
      </c>
      <c r="J349">
        <v>0</v>
      </c>
      <c r="K349">
        <v>2</v>
      </c>
      <c r="N349">
        <v>0</v>
      </c>
      <c r="O349">
        <v>2</v>
      </c>
      <c r="P349" s="1" t="s">
        <v>414</v>
      </c>
      <c r="Q349" s="1" t="s">
        <v>49</v>
      </c>
      <c r="R349" s="1">
        <v>2024</v>
      </c>
      <c r="S349" s="2">
        <v>45372</v>
      </c>
      <c r="T349" s="1" t="s">
        <v>1109</v>
      </c>
      <c r="U349" s="1">
        <v>3</v>
      </c>
      <c r="V349" s="1" t="s">
        <v>1309</v>
      </c>
      <c r="W349" s="1" t="s">
        <v>398</v>
      </c>
      <c r="AC349" s="1" t="s">
        <v>50</v>
      </c>
      <c r="AD349" s="1" t="s">
        <v>160</v>
      </c>
      <c r="AE349" s="1" t="s">
        <v>1310</v>
      </c>
      <c r="AF349" s="1" t="s">
        <v>161</v>
      </c>
      <c r="AH349" s="1">
        <v>1100215</v>
      </c>
      <c r="AI349" s="1" t="s">
        <v>65</v>
      </c>
      <c r="AJ349" s="1">
        <v>8007</v>
      </c>
      <c r="AK349" s="1">
        <v>36.907465000000002</v>
      </c>
      <c r="AL349" s="1">
        <v>30.893856100000001</v>
      </c>
      <c r="AM349" s="1">
        <v>105</v>
      </c>
      <c r="AN349" s="1">
        <v>68</v>
      </c>
      <c r="AO349" s="1" t="s">
        <v>1477</v>
      </c>
      <c r="AP349" s="1" t="s">
        <v>1478</v>
      </c>
      <c r="AS349" s="1" t="s">
        <v>1479</v>
      </c>
      <c r="AT349" s="1" t="s">
        <v>362</v>
      </c>
      <c r="AU349" s="1" t="s">
        <v>1366</v>
      </c>
      <c r="AV349" s="1" t="s">
        <v>1367</v>
      </c>
      <c r="AW349" s="1" t="s">
        <v>1368</v>
      </c>
      <c r="AX349" s="1" t="s">
        <v>1368</v>
      </c>
      <c r="AY349" s="1" t="s">
        <v>1366</v>
      </c>
      <c r="AZ349" t="s">
        <v>1676</v>
      </c>
      <c r="BA349">
        <v>0</v>
      </c>
    </row>
    <row r="350" spans="1:53" x14ac:dyDescent="0.35">
      <c r="A350">
        <v>2039974</v>
      </c>
      <c r="B350" t="s">
        <v>265</v>
      </c>
      <c r="C350" t="s">
        <v>1399</v>
      </c>
      <c r="D350" t="s">
        <v>264</v>
      </c>
      <c r="E350" t="s">
        <v>1398</v>
      </c>
      <c r="F350">
        <f>_xlfn.IFNA(VLOOKUP(D350,xg!C$2:N$25,12,FALSE),0)</f>
        <v>0</v>
      </c>
      <c r="G350">
        <f>_xlfn.IFNA(VLOOKUP(D350,odds!B$5:C$28,2,FALSE),0)</f>
        <v>0</v>
      </c>
      <c r="H350">
        <f>_xlfn.IFNA(VLOOKUP(E350,xg!C$2:N$25,12,FALSE),0)</f>
        <v>0</v>
      </c>
      <c r="I350">
        <f>_xlfn.IFNA(VLOOKUP(E350,odds!B$5:C$28,2,FALSE),0)</f>
        <v>0</v>
      </c>
      <c r="J350">
        <v>1</v>
      </c>
      <c r="K350">
        <v>3</v>
      </c>
      <c r="N350">
        <v>1</v>
      </c>
      <c r="O350">
        <v>3</v>
      </c>
      <c r="P350" s="1" t="s">
        <v>1398</v>
      </c>
      <c r="Q350" s="1" t="s">
        <v>49</v>
      </c>
      <c r="R350" s="1">
        <v>2024</v>
      </c>
      <c r="S350" s="2">
        <v>45371</v>
      </c>
      <c r="T350" s="1" t="s">
        <v>1480</v>
      </c>
      <c r="U350" s="1">
        <v>1</v>
      </c>
      <c r="V350" s="1" t="s">
        <v>1309</v>
      </c>
      <c r="W350" s="1" t="s">
        <v>398</v>
      </c>
      <c r="AC350" s="1" t="s">
        <v>50</v>
      </c>
      <c r="AD350" s="1" t="s">
        <v>160</v>
      </c>
      <c r="AE350" s="1" t="s">
        <v>1310</v>
      </c>
      <c r="AF350" s="1" t="s">
        <v>161</v>
      </c>
      <c r="AH350" s="1">
        <v>62265</v>
      </c>
      <c r="AI350" s="1" t="s">
        <v>265</v>
      </c>
      <c r="AJ350" s="1">
        <v>4798</v>
      </c>
      <c r="AK350" s="1">
        <v>43.971252800000002</v>
      </c>
      <c r="AL350" s="1">
        <v>12.4769694</v>
      </c>
      <c r="AM350" s="1">
        <v>105</v>
      </c>
      <c r="AN350" s="1">
        <v>68</v>
      </c>
      <c r="AO350" s="1" t="s">
        <v>1481</v>
      </c>
      <c r="AS350" s="1" t="s">
        <v>1482</v>
      </c>
      <c r="AT350" s="1" t="s">
        <v>266</v>
      </c>
      <c r="AU350" s="1" t="s">
        <v>267</v>
      </c>
      <c r="AV350" s="1" t="s">
        <v>267</v>
      </c>
      <c r="AW350" s="1" t="s">
        <v>267</v>
      </c>
      <c r="AX350" s="1" t="s">
        <v>267</v>
      </c>
      <c r="AY350" s="1" t="s">
        <v>267</v>
      </c>
      <c r="AZ350" t="s">
        <v>1676</v>
      </c>
      <c r="BA350">
        <v>0</v>
      </c>
    </row>
    <row r="351" spans="1:53" x14ac:dyDescent="0.35">
      <c r="A351">
        <v>2039021</v>
      </c>
      <c r="B351" t="s">
        <v>93</v>
      </c>
      <c r="C351" t="s">
        <v>296</v>
      </c>
      <c r="D351" t="s">
        <v>91</v>
      </c>
      <c r="E351" t="s">
        <v>295</v>
      </c>
      <c r="F351">
        <f>_xlfn.IFNA(VLOOKUP(D351,xg!C$2:N$25,12,FALSE),0)</f>
        <v>-0.1</v>
      </c>
      <c r="G351">
        <f>_xlfn.IFNA(VLOOKUP(D351,odds!B$5:C$28,2,FALSE),0)</f>
        <v>17538</v>
      </c>
      <c r="H351">
        <f>_xlfn.IFNA(VLOOKUP(E351,xg!C$2:N$25,12,FALSE),0)</f>
        <v>0</v>
      </c>
      <c r="I351">
        <f>_xlfn.IFNA(VLOOKUP(E351,odds!B$5:C$28,2,FALSE),0)</f>
        <v>0</v>
      </c>
      <c r="J351">
        <v>2</v>
      </c>
      <c r="K351">
        <v>0</v>
      </c>
      <c r="N351">
        <v>2</v>
      </c>
      <c r="O351">
        <v>0</v>
      </c>
      <c r="P351" s="1" t="s">
        <v>91</v>
      </c>
      <c r="Q351" s="1" t="s">
        <v>49</v>
      </c>
      <c r="R351" s="1">
        <v>2024</v>
      </c>
      <c r="S351" s="2">
        <v>45251</v>
      </c>
      <c r="T351" s="1" t="s">
        <v>1086</v>
      </c>
      <c r="U351" s="1">
        <v>1</v>
      </c>
      <c r="V351" s="1" t="s">
        <v>1309</v>
      </c>
      <c r="W351" s="1" t="s">
        <v>396</v>
      </c>
      <c r="AC351" s="1" t="s">
        <v>50</v>
      </c>
      <c r="AD351" s="1" t="s">
        <v>160</v>
      </c>
      <c r="AE351" s="1" t="s">
        <v>1310</v>
      </c>
      <c r="AF351" s="1" t="s">
        <v>161</v>
      </c>
      <c r="AH351" s="1">
        <v>250001178</v>
      </c>
      <c r="AI351" s="1" t="s">
        <v>93</v>
      </c>
      <c r="AJ351" s="1">
        <v>58274</v>
      </c>
      <c r="AK351" s="1">
        <v>52.239406000000002</v>
      </c>
      <c r="AL351" s="1">
        <v>21.045881000000001</v>
      </c>
      <c r="AM351" s="1">
        <v>105</v>
      </c>
      <c r="AN351" s="1">
        <v>68</v>
      </c>
      <c r="AO351" s="1" t="s">
        <v>1483</v>
      </c>
      <c r="AS351" s="1" t="s">
        <v>1484</v>
      </c>
      <c r="AT351" s="1" t="s">
        <v>186</v>
      </c>
      <c r="AU351" s="1" t="s">
        <v>444</v>
      </c>
      <c r="AV351" s="1" t="s">
        <v>444</v>
      </c>
      <c r="AW351" s="1" t="s">
        <v>443</v>
      </c>
      <c r="AX351" s="1" t="s">
        <v>443</v>
      </c>
      <c r="AY351" s="1" t="s">
        <v>444</v>
      </c>
      <c r="AZ351" t="s">
        <v>1676</v>
      </c>
      <c r="BA351">
        <v>0</v>
      </c>
    </row>
    <row r="352" spans="1:53" x14ac:dyDescent="0.35">
      <c r="A352">
        <v>2039093</v>
      </c>
      <c r="B352" t="s">
        <v>71</v>
      </c>
      <c r="C352" t="s">
        <v>1486</v>
      </c>
      <c r="D352" t="s">
        <v>70</v>
      </c>
      <c r="E352" t="s">
        <v>1485</v>
      </c>
      <c r="F352">
        <f>_xlfn.IFNA(VLOOKUP(D352,xg!C$2:N$25,12,FALSE),0)</f>
        <v>0</v>
      </c>
      <c r="G352">
        <f>_xlfn.IFNA(VLOOKUP(D352,odds!B$5:C$28,2,FALSE),0)</f>
        <v>0</v>
      </c>
      <c r="H352">
        <f>_xlfn.IFNA(VLOOKUP(E352,xg!C$2:N$25,12,FALSE),0)</f>
        <v>0</v>
      </c>
      <c r="I352">
        <f>_xlfn.IFNA(VLOOKUP(E352,odds!B$5:C$28,2,FALSE),0)</f>
        <v>0</v>
      </c>
      <c r="J352">
        <v>1</v>
      </c>
      <c r="K352">
        <v>1</v>
      </c>
      <c r="N352">
        <v>1</v>
      </c>
      <c r="O352">
        <v>1</v>
      </c>
      <c r="Q352" s="1" t="s">
        <v>67</v>
      </c>
      <c r="R352" s="1">
        <v>2024</v>
      </c>
      <c r="S352" s="2">
        <v>45251</v>
      </c>
      <c r="T352" s="1" t="s">
        <v>1086</v>
      </c>
      <c r="U352" s="1">
        <v>0</v>
      </c>
      <c r="V352" s="1" t="s">
        <v>1309</v>
      </c>
      <c r="W352" s="1" t="s">
        <v>396</v>
      </c>
      <c r="AC352" s="1" t="s">
        <v>50</v>
      </c>
      <c r="AD352" s="1" t="s">
        <v>160</v>
      </c>
      <c r="AE352" s="1" t="s">
        <v>1310</v>
      </c>
      <c r="AF352" s="1" t="s">
        <v>161</v>
      </c>
      <c r="AH352" s="1">
        <v>250001051</v>
      </c>
      <c r="AI352" s="1" t="s">
        <v>71</v>
      </c>
      <c r="AJ352" s="1">
        <v>51700</v>
      </c>
      <c r="AK352" s="1">
        <v>53.335690999999997</v>
      </c>
      <c r="AL352" s="1">
        <v>-6.2288189999999997</v>
      </c>
      <c r="AM352" s="1">
        <v>105</v>
      </c>
      <c r="AN352" s="1">
        <v>68</v>
      </c>
      <c r="AO352" s="1" t="s">
        <v>1487</v>
      </c>
      <c r="AS352" s="1" t="s">
        <v>1488</v>
      </c>
      <c r="AT352" s="1" t="s">
        <v>72</v>
      </c>
      <c r="AU352" s="1" t="s">
        <v>417</v>
      </c>
      <c r="AV352" s="1" t="s">
        <v>416</v>
      </c>
      <c r="AW352" s="1" t="s">
        <v>416</v>
      </c>
      <c r="AX352" s="1" t="s">
        <v>416</v>
      </c>
      <c r="AY352" s="1" t="s">
        <v>417</v>
      </c>
      <c r="AZ352" t="s">
        <v>1676</v>
      </c>
      <c r="BA352">
        <v>0</v>
      </c>
    </row>
    <row r="353" spans="1:53" x14ac:dyDescent="0.35">
      <c r="A353">
        <v>2039097</v>
      </c>
      <c r="B353" t="s">
        <v>79</v>
      </c>
      <c r="C353" t="s">
        <v>88</v>
      </c>
      <c r="D353" t="s">
        <v>77</v>
      </c>
      <c r="E353" t="s">
        <v>263</v>
      </c>
      <c r="F353">
        <f>_xlfn.IFNA(VLOOKUP(D353,xg!C$2:N$25,12,FALSE),0)</f>
        <v>-1.2</v>
      </c>
      <c r="G353">
        <f>_xlfn.IFNA(VLOOKUP(D353,odds!B$5:C$28,2,FALSE),0)</f>
        <v>6048</v>
      </c>
      <c r="H353">
        <f>_xlfn.IFNA(VLOOKUP(E353,xg!C$2:N$25,12,FALSE),0)</f>
        <v>2.5</v>
      </c>
      <c r="I353">
        <f>_xlfn.IFNA(VLOOKUP(E353,odds!B$5:C$28,2,FALSE),0)</f>
        <v>398</v>
      </c>
      <c r="J353">
        <v>2</v>
      </c>
      <c r="K353">
        <v>0</v>
      </c>
      <c r="N353">
        <v>2</v>
      </c>
      <c r="O353">
        <v>0</v>
      </c>
      <c r="P353" s="1" t="s">
        <v>77</v>
      </c>
      <c r="Q353" s="1" t="s">
        <v>49</v>
      </c>
      <c r="R353" s="1">
        <v>2024</v>
      </c>
      <c r="S353" s="2">
        <v>45251</v>
      </c>
      <c r="T353" s="1" t="s">
        <v>1086</v>
      </c>
      <c r="U353" s="1">
        <v>1</v>
      </c>
      <c r="V353" s="1" t="s">
        <v>1309</v>
      </c>
      <c r="W353" s="1" t="s">
        <v>396</v>
      </c>
      <c r="AC353" s="1" t="s">
        <v>50</v>
      </c>
      <c r="AD353" s="1" t="s">
        <v>160</v>
      </c>
      <c r="AE353" s="1" t="s">
        <v>1310</v>
      </c>
      <c r="AF353" s="1" t="s">
        <v>161</v>
      </c>
      <c r="AG353">
        <v>46000</v>
      </c>
      <c r="AH353" s="1">
        <v>62085</v>
      </c>
      <c r="AI353" s="1" t="s">
        <v>79</v>
      </c>
      <c r="AJ353" s="1">
        <v>49898</v>
      </c>
      <c r="AK353" s="1">
        <v>48.207188899999998</v>
      </c>
      <c r="AL353" s="1">
        <v>16.420508300000002</v>
      </c>
      <c r="AM353" s="1">
        <v>105</v>
      </c>
      <c r="AN353" s="1">
        <v>68</v>
      </c>
      <c r="AO353" s="1" t="s">
        <v>1489</v>
      </c>
      <c r="AR353" s="1" t="s">
        <v>1490</v>
      </c>
      <c r="AS353" s="1" t="s">
        <v>1491</v>
      </c>
      <c r="AT353" s="1" t="s">
        <v>95</v>
      </c>
      <c r="AU353" s="1" t="s">
        <v>96</v>
      </c>
      <c r="AV353" s="1" t="s">
        <v>96</v>
      </c>
      <c r="AW353" s="1" t="s">
        <v>96</v>
      </c>
      <c r="AX353" s="1" t="s">
        <v>96</v>
      </c>
      <c r="AY353" s="1" t="s">
        <v>96</v>
      </c>
      <c r="AZ353" t="s">
        <v>1676</v>
      </c>
      <c r="BA353">
        <v>0</v>
      </c>
    </row>
    <row r="354" spans="1:53" x14ac:dyDescent="0.35">
      <c r="A354">
        <v>2037517</v>
      </c>
      <c r="B354" t="s">
        <v>176</v>
      </c>
      <c r="C354" t="s">
        <v>302</v>
      </c>
      <c r="D354" t="s">
        <v>175</v>
      </c>
      <c r="E354" t="s">
        <v>301</v>
      </c>
      <c r="F354">
        <f>_xlfn.IFNA(VLOOKUP(D354,xg!C$2:N$25,12,FALSE),0)</f>
        <v>0</v>
      </c>
      <c r="G354">
        <f>_xlfn.IFNA(VLOOKUP(D354,odds!B$5:C$28,2,FALSE),0)</f>
        <v>0</v>
      </c>
      <c r="H354">
        <f>_xlfn.IFNA(VLOOKUP(E354,xg!C$2:N$25,12,FALSE),0)</f>
        <v>0</v>
      </c>
      <c r="I354">
        <f>_xlfn.IFNA(VLOOKUP(E354,odds!B$5:C$28,2,FALSE),0)</f>
        <v>0</v>
      </c>
      <c r="J354">
        <v>1</v>
      </c>
      <c r="K354">
        <v>0</v>
      </c>
      <c r="N354">
        <v>1</v>
      </c>
      <c r="O354">
        <v>0</v>
      </c>
      <c r="P354" s="1" t="s">
        <v>175</v>
      </c>
      <c r="Q354" s="1" t="s">
        <v>49</v>
      </c>
      <c r="R354" s="1">
        <v>2024</v>
      </c>
      <c r="S354" s="2">
        <v>45249</v>
      </c>
      <c r="T354" s="1" t="s">
        <v>1492</v>
      </c>
      <c r="U354" s="1">
        <v>2</v>
      </c>
      <c r="V354" s="1" t="s">
        <v>1309</v>
      </c>
      <c r="W354" s="1" t="s">
        <v>396</v>
      </c>
      <c r="AC354" s="1" t="s">
        <v>50</v>
      </c>
      <c r="AD354" s="1" t="s">
        <v>160</v>
      </c>
      <c r="AE354" s="1" t="s">
        <v>1310</v>
      </c>
      <c r="AF354" s="1" t="s">
        <v>161</v>
      </c>
      <c r="AH354" s="1">
        <v>250004969</v>
      </c>
      <c r="AI354" s="1" t="s">
        <v>176</v>
      </c>
      <c r="AJ354" s="1">
        <v>10638</v>
      </c>
      <c r="AK354" s="1">
        <v>34.698092000000003</v>
      </c>
      <c r="AL354" s="1">
        <v>33.040767000000002</v>
      </c>
      <c r="AM354" s="1">
        <v>105</v>
      </c>
      <c r="AN354" s="1">
        <v>68</v>
      </c>
      <c r="AO354" s="1" t="s">
        <v>1493</v>
      </c>
      <c r="AS354" s="1" t="s">
        <v>1494</v>
      </c>
      <c r="AT354" s="1" t="s">
        <v>227</v>
      </c>
      <c r="AU354" s="1" t="s">
        <v>995</v>
      </c>
      <c r="AV354" s="1" t="s">
        <v>996</v>
      </c>
      <c r="AW354" s="1" t="s">
        <v>997</v>
      </c>
      <c r="AX354" s="1" t="s">
        <v>998</v>
      </c>
      <c r="AY354" s="1" t="s">
        <v>995</v>
      </c>
      <c r="AZ354" t="s">
        <v>1676</v>
      </c>
      <c r="BA354">
        <v>0</v>
      </c>
    </row>
    <row r="355" spans="1:53" x14ac:dyDescent="0.35">
      <c r="A355">
        <v>2039568</v>
      </c>
      <c r="B355" t="s">
        <v>88</v>
      </c>
      <c r="C355" t="s">
        <v>65</v>
      </c>
      <c r="D355" t="s">
        <v>263</v>
      </c>
      <c r="E355" t="s">
        <v>2117</v>
      </c>
      <c r="F355">
        <f>_xlfn.IFNA(VLOOKUP(D355,xg!C$2:N$25,12,FALSE),0)</f>
        <v>2.5</v>
      </c>
      <c r="G355">
        <f>_xlfn.IFNA(VLOOKUP(D355,odds!B$5:C$28,2,FALSE),0)</f>
        <v>398</v>
      </c>
      <c r="H355">
        <f>_xlfn.IFNA(VLOOKUP(E355,xg!C$2:N$25,12,FALSE),0)</f>
        <v>1.7</v>
      </c>
      <c r="I355">
        <f>_xlfn.IFNA(VLOOKUP(E355,odds!B$5:C$28,2,FALSE),0)</f>
        <v>5515</v>
      </c>
      <c r="J355">
        <v>2</v>
      </c>
      <c r="K355">
        <v>3</v>
      </c>
      <c r="N355">
        <v>2</v>
      </c>
      <c r="O355">
        <v>3</v>
      </c>
      <c r="P355" s="1" t="s">
        <v>542</v>
      </c>
      <c r="Q355" s="1" t="s">
        <v>49</v>
      </c>
      <c r="R355" s="1">
        <v>2024</v>
      </c>
      <c r="S355" s="2">
        <v>45248</v>
      </c>
      <c r="T355" s="1" t="s">
        <v>1021</v>
      </c>
      <c r="U355" s="1">
        <v>1</v>
      </c>
      <c r="V355" s="1" t="s">
        <v>1309</v>
      </c>
      <c r="W355" s="1" t="s">
        <v>392</v>
      </c>
      <c r="AC355" s="1" t="s">
        <v>50</v>
      </c>
      <c r="AD355" s="1" t="s">
        <v>160</v>
      </c>
      <c r="AE355" s="1" t="s">
        <v>1310</v>
      </c>
      <c r="AF355" s="1" t="s">
        <v>161</v>
      </c>
      <c r="AG355">
        <v>72592</v>
      </c>
      <c r="AH355" s="1">
        <v>62875</v>
      </c>
      <c r="AI355" s="1" t="s">
        <v>88</v>
      </c>
      <c r="AJ355" s="1">
        <v>74244</v>
      </c>
      <c r="AK355" s="1">
        <v>52.514713899999997</v>
      </c>
      <c r="AL355" s="1">
        <v>13.239397200000001</v>
      </c>
      <c r="AM355" s="1">
        <v>105</v>
      </c>
      <c r="AN355" s="1">
        <v>68</v>
      </c>
      <c r="AO355" s="1" t="s">
        <v>1495</v>
      </c>
      <c r="AS355" s="1" t="s">
        <v>1496</v>
      </c>
      <c r="AT355" s="1" t="s">
        <v>89</v>
      </c>
      <c r="AU355" s="1" t="s">
        <v>234</v>
      </c>
      <c r="AV355" s="1" t="s">
        <v>234</v>
      </c>
      <c r="AW355" s="1" t="s">
        <v>234</v>
      </c>
      <c r="AX355" s="1" t="s">
        <v>234</v>
      </c>
      <c r="AY355" s="1" t="s">
        <v>234</v>
      </c>
      <c r="AZ355" t="s">
        <v>1676</v>
      </c>
      <c r="BA355">
        <v>0</v>
      </c>
    </row>
    <row r="356" spans="1:53" x14ac:dyDescent="0.35">
      <c r="A356">
        <v>2039530</v>
      </c>
      <c r="B356" t="s">
        <v>59</v>
      </c>
      <c r="C356" t="s">
        <v>1486</v>
      </c>
      <c r="D356" t="s">
        <v>57</v>
      </c>
      <c r="E356" t="s">
        <v>1485</v>
      </c>
      <c r="F356">
        <f>_xlfn.IFNA(VLOOKUP(D356,xg!C$2:N$25,12,FALSE),0)</f>
        <v>0</v>
      </c>
      <c r="G356">
        <f>_xlfn.IFNA(VLOOKUP(D356,odds!B$5:C$28,2,FALSE),0)</f>
        <v>0</v>
      </c>
      <c r="H356">
        <f>_xlfn.IFNA(VLOOKUP(E356,xg!C$2:N$25,12,FALSE),0)</f>
        <v>0</v>
      </c>
      <c r="I356">
        <f>_xlfn.IFNA(VLOOKUP(E356,odds!B$5:C$28,2,FALSE),0)</f>
        <v>0</v>
      </c>
      <c r="J356">
        <v>2</v>
      </c>
      <c r="K356">
        <v>0</v>
      </c>
      <c r="N356">
        <v>2</v>
      </c>
      <c r="O356">
        <v>0</v>
      </c>
      <c r="P356" s="1" t="s">
        <v>57</v>
      </c>
      <c r="Q356" s="1" t="s">
        <v>49</v>
      </c>
      <c r="R356" s="1">
        <v>2024</v>
      </c>
      <c r="S356" s="2">
        <v>45247</v>
      </c>
      <c r="T356" s="1" t="s">
        <v>1010</v>
      </c>
      <c r="U356" s="1">
        <v>2</v>
      </c>
      <c r="V356" s="1" t="s">
        <v>1309</v>
      </c>
      <c r="W356" s="1" t="s">
        <v>392</v>
      </c>
      <c r="AC356" s="1" t="s">
        <v>50</v>
      </c>
      <c r="AD356" s="1" t="s">
        <v>160</v>
      </c>
      <c r="AE356" s="1" t="s">
        <v>1310</v>
      </c>
      <c r="AF356" s="1" t="s">
        <v>161</v>
      </c>
      <c r="AG356">
        <v>197</v>
      </c>
      <c r="AH356" s="1">
        <v>63270</v>
      </c>
      <c r="AI356" s="1" t="s">
        <v>59</v>
      </c>
      <c r="AJ356" s="1">
        <v>14200</v>
      </c>
      <c r="AK356" s="1">
        <v>38.028233299999997</v>
      </c>
      <c r="AL356" s="1">
        <v>23.740997199999999</v>
      </c>
      <c r="AM356" s="1">
        <v>105</v>
      </c>
      <c r="AN356" s="1">
        <v>68</v>
      </c>
      <c r="AO356" s="1" t="s">
        <v>1497</v>
      </c>
      <c r="AS356" s="1" t="s">
        <v>1498</v>
      </c>
      <c r="AT356" s="1" t="s">
        <v>69</v>
      </c>
      <c r="AU356" s="1" t="s">
        <v>1499</v>
      </c>
      <c r="AV356" s="1" t="s">
        <v>1499</v>
      </c>
      <c r="AW356" s="1" t="s">
        <v>1499</v>
      </c>
      <c r="AX356" s="1" t="s">
        <v>1499</v>
      </c>
      <c r="AY356" s="1" t="s">
        <v>1499</v>
      </c>
      <c r="AZ356" t="s">
        <v>1676</v>
      </c>
      <c r="BA356">
        <v>0</v>
      </c>
    </row>
    <row r="357" spans="1:53" x14ac:dyDescent="0.35">
      <c r="A357">
        <v>2037563</v>
      </c>
      <c r="B357" t="s">
        <v>78</v>
      </c>
      <c r="C357" t="s">
        <v>261</v>
      </c>
      <c r="D357" t="s">
        <v>76</v>
      </c>
      <c r="E357" t="s">
        <v>260</v>
      </c>
      <c r="F357">
        <f>_xlfn.IFNA(VLOOKUP(D357,xg!C$2:N$25,12,FALSE),0)</f>
        <v>0</v>
      </c>
      <c r="G357">
        <f>_xlfn.IFNA(VLOOKUP(D357,odds!B$5:C$28,2,FALSE),0)</f>
        <v>0</v>
      </c>
      <c r="H357">
        <f>_xlfn.IFNA(VLOOKUP(E357,xg!C$2:N$25,12,FALSE),0)</f>
        <v>0</v>
      </c>
      <c r="I357">
        <f>_xlfn.IFNA(VLOOKUP(E357,odds!B$5:C$28,2,FALSE),0)</f>
        <v>0</v>
      </c>
      <c r="J357">
        <v>2</v>
      </c>
      <c r="K357">
        <v>0</v>
      </c>
      <c r="N357">
        <v>2</v>
      </c>
      <c r="O357">
        <v>0</v>
      </c>
      <c r="P357" s="1" t="s">
        <v>76</v>
      </c>
      <c r="Q357" s="1" t="s">
        <v>49</v>
      </c>
      <c r="R357" s="1">
        <v>2024</v>
      </c>
      <c r="S357" s="2">
        <v>45246</v>
      </c>
      <c r="T357" s="1" t="s">
        <v>984</v>
      </c>
      <c r="U357" s="1">
        <v>1</v>
      </c>
      <c r="V357" s="1" t="s">
        <v>1309</v>
      </c>
      <c r="W357" s="1" t="s">
        <v>392</v>
      </c>
      <c r="AC357" s="1" t="s">
        <v>50</v>
      </c>
      <c r="AD357" s="1" t="s">
        <v>160</v>
      </c>
      <c r="AE357" s="1" t="s">
        <v>1310</v>
      </c>
      <c r="AF357" s="1" t="s">
        <v>161</v>
      </c>
      <c r="AG357">
        <v>11071</v>
      </c>
      <c r="AH357" s="1">
        <v>62397</v>
      </c>
      <c r="AI357" s="1" t="s">
        <v>78</v>
      </c>
      <c r="AJ357" s="1">
        <v>27184</v>
      </c>
      <c r="AK357" s="1">
        <v>59.949047200000003</v>
      </c>
      <c r="AL357" s="1">
        <v>10.7342139</v>
      </c>
      <c r="AM357" s="1">
        <v>105</v>
      </c>
      <c r="AN357" s="1">
        <v>68</v>
      </c>
      <c r="AO357" s="1" t="s">
        <v>1500</v>
      </c>
      <c r="AS357" s="1" t="s">
        <v>1501</v>
      </c>
      <c r="AT357" s="1" t="s">
        <v>80</v>
      </c>
      <c r="AU357" s="1" t="s">
        <v>81</v>
      </c>
      <c r="AV357" s="1" t="s">
        <v>81</v>
      </c>
      <c r="AW357" s="1" t="s">
        <v>81</v>
      </c>
      <c r="AX357" s="1" t="s">
        <v>81</v>
      </c>
      <c r="AY357" s="1" t="s">
        <v>81</v>
      </c>
      <c r="AZ357" t="s">
        <v>1676</v>
      </c>
      <c r="BA357">
        <v>0</v>
      </c>
    </row>
    <row r="358" spans="1:53" x14ac:dyDescent="0.35">
      <c r="A358">
        <v>2039022</v>
      </c>
      <c r="B358" t="s">
        <v>128</v>
      </c>
      <c r="C358" t="s">
        <v>84</v>
      </c>
      <c r="D358" t="s">
        <v>127</v>
      </c>
      <c r="E358" t="s">
        <v>380</v>
      </c>
      <c r="F358">
        <f>_xlfn.IFNA(VLOOKUP(D358,xg!C$2:N$25,12,FALSE),0)</f>
        <v>1.1000000000000001</v>
      </c>
      <c r="G358">
        <f>_xlfn.IFNA(VLOOKUP(D358,odds!B$5:C$28,2,FALSE),0)</f>
        <v>2488</v>
      </c>
      <c r="H358">
        <f>_xlfn.IFNA(VLOOKUP(E358,xg!C$2:N$25,12,FALSE),0)</f>
        <v>-0.3</v>
      </c>
      <c r="I358">
        <f>_xlfn.IFNA(VLOOKUP(E358,odds!B$5:C$28,2,FALSE),0)</f>
        <v>15858</v>
      </c>
      <c r="J358">
        <v>1</v>
      </c>
      <c r="K358">
        <v>0</v>
      </c>
      <c r="N358">
        <v>1</v>
      </c>
      <c r="O358">
        <v>0</v>
      </c>
      <c r="P358" s="1" t="s">
        <v>127</v>
      </c>
      <c r="Q358" s="1" t="s">
        <v>49</v>
      </c>
      <c r="R358" s="1">
        <v>2024</v>
      </c>
      <c r="S358" s="2">
        <v>45245</v>
      </c>
      <c r="T358" s="1" t="s">
        <v>970</v>
      </c>
      <c r="U358" s="1">
        <v>1</v>
      </c>
      <c r="V358" s="1" t="s">
        <v>1309</v>
      </c>
      <c r="W358" s="1" t="s">
        <v>392</v>
      </c>
      <c r="AC358" s="1" t="s">
        <v>50</v>
      </c>
      <c r="AD358" s="1" t="s">
        <v>160</v>
      </c>
      <c r="AE358" s="1" t="s">
        <v>1310</v>
      </c>
      <c r="AF358" s="1" t="s">
        <v>161</v>
      </c>
      <c r="AH358" s="1">
        <v>70961</v>
      </c>
      <c r="AI358" s="1" t="s">
        <v>128</v>
      </c>
      <c r="AJ358" s="1">
        <v>9811</v>
      </c>
      <c r="AK358" s="1">
        <v>50.826755599999998</v>
      </c>
      <c r="AL358" s="1">
        <v>4.6602193999999999</v>
      </c>
      <c r="AM358" s="1">
        <v>105</v>
      </c>
      <c r="AN358" s="1">
        <v>68</v>
      </c>
      <c r="AO358" s="1" t="s">
        <v>1502</v>
      </c>
      <c r="AS358" s="1" t="s">
        <v>1503</v>
      </c>
      <c r="AT358" s="1" t="s">
        <v>1504</v>
      </c>
      <c r="AU358" s="1" t="s">
        <v>1505</v>
      </c>
      <c r="AV358" s="1" t="s">
        <v>1505</v>
      </c>
      <c r="AW358" s="1" t="s">
        <v>1505</v>
      </c>
      <c r="AX358" s="1" t="s">
        <v>1506</v>
      </c>
      <c r="AY358" s="1" t="s">
        <v>1505</v>
      </c>
      <c r="AZ358" t="s">
        <v>1676</v>
      </c>
      <c r="BA358">
        <v>0</v>
      </c>
    </row>
    <row r="359" spans="1:53" x14ac:dyDescent="0.35">
      <c r="A359">
        <v>2039020</v>
      </c>
      <c r="B359" t="s">
        <v>1508</v>
      </c>
      <c r="C359" t="s">
        <v>88</v>
      </c>
      <c r="D359" t="s">
        <v>1507</v>
      </c>
      <c r="E359" t="s">
        <v>263</v>
      </c>
      <c r="F359">
        <f>_xlfn.IFNA(VLOOKUP(D359,xg!C$2:N$25,12,FALSE),0)</f>
        <v>0</v>
      </c>
      <c r="G359">
        <f>_xlfn.IFNA(VLOOKUP(D359,odds!B$5:C$28,2,FALSE),0)</f>
        <v>0</v>
      </c>
      <c r="H359">
        <f>_xlfn.IFNA(VLOOKUP(E359,xg!C$2:N$25,12,FALSE),0)</f>
        <v>2.5</v>
      </c>
      <c r="I359">
        <f>_xlfn.IFNA(VLOOKUP(E359,odds!B$5:C$28,2,FALSE),0)</f>
        <v>398</v>
      </c>
      <c r="J359">
        <v>2</v>
      </c>
      <c r="K359">
        <v>2</v>
      </c>
      <c r="N359">
        <v>2</v>
      </c>
      <c r="O359">
        <v>2</v>
      </c>
      <c r="Q359" s="1" t="s">
        <v>67</v>
      </c>
      <c r="R359" s="1">
        <v>2024</v>
      </c>
      <c r="S359" s="2">
        <v>45217</v>
      </c>
      <c r="T359" s="1" t="s">
        <v>1509</v>
      </c>
      <c r="U359" s="1">
        <v>-5</v>
      </c>
      <c r="V359" s="1" t="s">
        <v>1309</v>
      </c>
      <c r="W359" s="1" t="s">
        <v>390</v>
      </c>
      <c r="AC359" s="1" t="s">
        <v>50</v>
      </c>
      <c r="AD359" s="1" t="s">
        <v>160</v>
      </c>
      <c r="AE359" s="1" t="s">
        <v>1310</v>
      </c>
      <c r="AF359" s="1" t="s">
        <v>161</v>
      </c>
      <c r="AH359" s="1">
        <v>250005287</v>
      </c>
      <c r="AI359" s="1" t="s">
        <v>1395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 t="s">
        <v>1510</v>
      </c>
      <c r="AS359" s="1" t="s">
        <v>54</v>
      </c>
      <c r="AT359" s="1" t="s">
        <v>1511</v>
      </c>
      <c r="AU359" s="1" t="s">
        <v>1512</v>
      </c>
      <c r="AV359" s="1" t="s">
        <v>1512</v>
      </c>
      <c r="AW359" s="1" t="s">
        <v>1512</v>
      </c>
      <c r="AX359" s="1" t="s">
        <v>1512</v>
      </c>
      <c r="AY359" s="1" t="s">
        <v>1512</v>
      </c>
      <c r="AZ359" t="s">
        <v>1676</v>
      </c>
      <c r="BA359">
        <v>0</v>
      </c>
    </row>
    <row r="360" spans="1:53" x14ac:dyDescent="0.35">
      <c r="A360">
        <v>2038165</v>
      </c>
      <c r="B360" t="s">
        <v>58</v>
      </c>
      <c r="C360" t="s">
        <v>168</v>
      </c>
      <c r="D360" t="s">
        <v>56</v>
      </c>
      <c r="E360" t="s">
        <v>167</v>
      </c>
      <c r="F360">
        <f>_xlfn.IFNA(VLOOKUP(D360,xg!C$2:N$25,12,FALSE),0)</f>
        <v>1.2</v>
      </c>
      <c r="G360">
        <f>_xlfn.IFNA(VLOOKUP(D360,odds!B$5:C$28,2,FALSE),0)</f>
        <v>401</v>
      </c>
      <c r="H360">
        <f>_xlfn.IFNA(VLOOKUP(E360,xg!C$2:N$25,12,FALSE),0)</f>
        <v>-2.4</v>
      </c>
      <c r="I360">
        <f>_xlfn.IFNA(VLOOKUP(E360,odds!B$5:C$28,2,FALSE),0)</f>
        <v>20868</v>
      </c>
      <c r="J360">
        <v>4</v>
      </c>
      <c r="K360">
        <v>1</v>
      </c>
      <c r="N360">
        <v>4</v>
      </c>
      <c r="O360">
        <v>1</v>
      </c>
      <c r="P360" s="1" t="s">
        <v>56</v>
      </c>
      <c r="Q360" s="1" t="s">
        <v>49</v>
      </c>
      <c r="R360" s="1">
        <v>2024</v>
      </c>
      <c r="S360" s="2">
        <v>45216</v>
      </c>
      <c r="T360" s="1" t="s">
        <v>1513</v>
      </c>
      <c r="U360" s="1">
        <v>2</v>
      </c>
      <c r="V360" s="1" t="s">
        <v>1309</v>
      </c>
      <c r="W360" s="1" t="s">
        <v>390</v>
      </c>
      <c r="AC360" s="1" t="s">
        <v>50</v>
      </c>
      <c r="AD360" s="1" t="s">
        <v>160</v>
      </c>
      <c r="AE360" s="1" t="s">
        <v>1310</v>
      </c>
      <c r="AF360" s="1" t="s">
        <v>161</v>
      </c>
      <c r="AH360" s="1">
        <v>250001580</v>
      </c>
      <c r="AI360" s="1" t="s">
        <v>58</v>
      </c>
      <c r="AJ360" s="1">
        <v>49966</v>
      </c>
      <c r="AK360" s="1">
        <v>50.611910999999999</v>
      </c>
      <c r="AL360" s="1">
        <v>3.130503</v>
      </c>
      <c r="AM360" s="1">
        <v>105</v>
      </c>
      <c r="AN360" s="1">
        <v>68</v>
      </c>
      <c r="AO360" s="1" t="s">
        <v>1514</v>
      </c>
      <c r="AS360" s="1" t="s">
        <v>1515</v>
      </c>
      <c r="AT360" s="1" t="s">
        <v>1516</v>
      </c>
      <c r="AU360" s="1" t="s">
        <v>1517</v>
      </c>
      <c r="AV360" s="1" t="s">
        <v>1518</v>
      </c>
      <c r="AW360" s="1" t="s">
        <v>1518</v>
      </c>
      <c r="AX360" s="1" t="s">
        <v>1518</v>
      </c>
      <c r="AY360" s="1" t="s">
        <v>1517</v>
      </c>
      <c r="AZ360" t="s">
        <v>1676</v>
      </c>
      <c r="BA360">
        <v>1</v>
      </c>
    </row>
    <row r="361" spans="1:53" x14ac:dyDescent="0.35">
      <c r="A361">
        <v>2037959</v>
      </c>
      <c r="B361" t="s">
        <v>283</v>
      </c>
      <c r="C361" t="s">
        <v>1520</v>
      </c>
      <c r="D361" t="s">
        <v>281</v>
      </c>
      <c r="E361" t="s">
        <v>1519</v>
      </c>
      <c r="F361">
        <f>_xlfn.IFNA(VLOOKUP(D361,xg!C$2:N$25,12,FALSE),0)</f>
        <v>0</v>
      </c>
      <c r="G361">
        <f>_xlfn.IFNA(VLOOKUP(D361,odds!B$5:C$28,2,FALSE),0)</f>
        <v>0</v>
      </c>
      <c r="H361">
        <f>_xlfn.IFNA(VLOOKUP(E361,xg!C$2:N$25,12,FALSE),0)</f>
        <v>0</v>
      </c>
      <c r="I361">
        <f>_xlfn.IFNA(VLOOKUP(E361,odds!B$5:C$28,2,FALSE),0)</f>
        <v>0</v>
      </c>
      <c r="J361">
        <v>1</v>
      </c>
      <c r="K361">
        <v>1</v>
      </c>
      <c r="N361">
        <v>1</v>
      </c>
      <c r="O361">
        <v>1</v>
      </c>
      <c r="Q361" s="1" t="s">
        <v>67</v>
      </c>
      <c r="R361" s="1">
        <v>2024</v>
      </c>
      <c r="S361" s="2">
        <v>45216</v>
      </c>
      <c r="T361" s="1" t="s">
        <v>963</v>
      </c>
      <c r="U361" s="1">
        <v>3</v>
      </c>
      <c r="V361" s="1" t="s">
        <v>1309</v>
      </c>
      <c r="W361" s="1" t="s">
        <v>390</v>
      </c>
      <c r="AC361" s="1" t="s">
        <v>50</v>
      </c>
      <c r="AD361" s="1" t="s">
        <v>160</v>
      </c>
      <c r="AE361" s="1" t="s">
        <v>1310</v>
      </c>
      <c r="AF361" s="1" t="s">
        <v>161</v>
      </c>
      <c r="AG361">
        <v>1502</v>
      </c>
      <c r="AH361" s="1">
        <v>77966</v>
      </c>
      <c r="AI361" s="1" t="s">
        <v>283</v>
      </c>
      <c r="AJ361" s="1">
        <v>14336</v>
      </c>
      <c r="AK361" s="1">
        <v>59.421358300000001</v>
      </c>
      <c r="AL361" s="1">
        <v>24.732155599999999</v>
      </c>
      <c r="AM361" s="1">
        <v>105</v>
      </c>
      <c r="AN361" s="1">
        <v>68</v>
      </c>
      <c r="AO361" s="1" t="s">
        <v>1521</v>
      </c>
      <c r="AS361" s="1" t="s">
        <v>1522</v>
      </c>
      <c r="AT361" s="1" t="s">
        <v>284</v>
      </c>
      <c r="AU361" s="1" t="s">
        <v>355</v>
      </c>
      <c r="AV361" s="1" t="s">
        <v>355</v>
      </c>
      <c r="AW361" s="1" t="s">
        <v>354</v>
      </c>
      <c r="AX361" s="1" t="s">
        <v>354</v>
      </c>
      <c r="AY361" s="1" t="s">
        <v>355</v>
      </c>
      <c r="AZ361" t="s">
        <v>1676</v>
      </c>
      <c r="BA361">
        <v>0</v>
      </c>
    </row>
    <row r="362" spans="1:53" x14ac:dyDescent="0.35">
      <c r="A362">
        <v>2039019</v>
      </c>
      <c r="B362" t="s">
        <v>114</v>
      </c>
      <c r="C362" t="s">
        <v>83</v>
      </c>
      <c r="D362" t="s">
        <v>113</v>
      </c>
      <c r="E362" t="s">
        <v>82</v>
      </c>
      <c r="F362">
        <f>_xlfn.IFNA(VLOOKUP(D362,xg!C$2:N$25,12,FALSE),0)</f>
        <v>-2.2000000000000002</v>
      </c>
      <c r="G362">
        <f>_xlfn.IFNA(VLOOKUP(D362,odds!B$5:C$28,2,FALSE),0)</f>
        <v>48468</v>
      </c>
      <c r="H362">
        <f>_xlfn.IFNA(VLOOKUP(E362,xg!C$2:N$25,12,FALSE),0)</f>
        <v>0</v>
      </c>
      <c r="I362">
        <f>_xlfn.IFNA(VLOOKUP(E362,odds!B$5:C$28,2,FALSE),0)</f>
        <v>0</v>
      </c>
      <c r="J362">
        <v>2</v>
      </c>
      <c r="K362">
        <v>0</v>
      </c>
      <c r="N362">
        <v>2</v>
      </c>
      <c r="O362">
        <v>0</v>
      </c>
      <c r="P362" s="1" t="s">
        <v>113</v>
      </c>
      <c r="Q362" s="1" t="s">
        <v>49</v>
      </c>
      <c r="R362" s="1">
        <v>2024</v>
      </c>
      <c r="S362" s="2">
        <v>45216</v>
      </c>
      <c r="T362" s="1" t="s">
        <v>963</v>
      </c>
      <c r="U362" s="1">
        <v>2</v>
      </c>
      <c r="V362" s="1" t="s">
        <v>1309</v>
      </c>
      <c r="W362" s="1" t="s">
        <v>390</v>
      </c>
      <c r="AC362" s="1" t="s">
        <v>50</v>
      </c>
      <c r="AD362" s="1" t="s">
        <v>160</v>
      </c>
      <c r="AE362" s="1" t="s">
        <v>1310</v>
      </c>
      <c r="AF362" s="1" t="s">
        <v>161</v>
      </c>
      <c r="AG362">
        <v>17232</v>
      </c>
      <c r="AH362" s="1">
        <v>250003909</v>
      </c>
      <c r="AI362" s="1" t="s">
        <v>114</v>
      </c>
      <c r="AJ362" s="1">
        <v>21160</v>
      </c>
      <c r="AK362" s="1">
        <v>41.318402800000001</v>
      </c>
      <c r="AL362" s="1">
        <v>19.823952800000001</v>
      </c>
      <c r="AM362" s="1">
        <v>105</v>
      </c>
      <c r="AN362" s="1">
        <v>68</v>
      </c>
      <c r="AO362" s="1" t="s">
        <v>1523</v>
      </c>
      <c r="AS362" s="1" t="s">
        <v>1524</v>
      </c>
      <c r="AT362" s="1" t="s">
        <v>149</v>
      </c>
      <c r="AU362" s="1" t="s">
        <v>487</v>
      </c>
      <c r="AV362" s="1" t="s">
        <v>487</v>
      </c>
      <c r="AW362" s="1" t="s">
        <v>488</v>
      </c>
      <c r="AX362" s="1" t="s">
        <v>426</v>
      </c>
      <c r="AY362" s="1" t="s">
        <v>487</v>
      </c>
      <c r="AZ362" t="s">
        <v>1676</v>
      </c>
      <c r="BA362">
        <v>0</v>
      </c>
    </row>
    <row r="363" spans="1:53" x14ac:dyDescent="0.35">
      <c r="A363">
        <v>2039018</v>
      </c>
      <c r="B363" t="s">
        <v>303</v>
      </c>
      <c r="C363" t="s">
        <v>235</v>
      </c>
      <c r="D363" t="s">
        <v>463</v>
      </c>
      <c r="E363" t="s">
        <v>292</v>
      </c>
      <c r="F363">
        <f>_xlfn.IFNA(VLOOKUP(D363,xg!C$2:N$25,12,FALSE),0)</f>
        <v>0</v>
      </c>
      <c r="G363">
        <f>_xlfn.IFNA(VLOOKUP(D363,odds!B$5:C$28,2,FALSE),0)</f>
        <v>0</v>
      </c>
      <c r="H363">
        <f>_xlfn.IFNA(VLOOKUP(E363,xg!C$2:N$25,12,FALSE),0)</f>
        <v>0</v>
      </c>
      <c r="I363">
        <f>_xlfn.IFNA(VLOOKUP(E363,odds!B$5:C$28,2,FALSE),0)</f>
        <v>0</v>
      </c>
      <c r="J363">
        <v>3</v>
      </c>
      <c r="K363">
        <v>1</v>
      </c>
      <c r="N363">
        <v>3</v>
      </c>
      <c r="O363">
        <v>1</v>
      </c>
      <c r="P363" s="1" t="s">
        <v>463</v>
      </c>
      <c r="Q363" s="1" t="s">
        <v>49</v>
      </c>
      <c r="R363" s="1">
        <v>2024</v>
      </c>
      <c r="S363" s="2">
        <v>45216</v>
      </c>
      <c r="T363" s="1" t="s">
        <v>1525</v>
      </c>
      <c r="U363" s="1">
        <v>2</v>
      </c>
      <c r="V363" s="1" t="s">
        <v>1309</v>
      </c>
      <c r="W363" s="1" t="s">
        <v>390</v>
      </c>
      <c r="AC363" s="1" t="s">
        <v>50</v>
      </c>
      <c r="AD363" s="1" t="s">
        <v>160</v>
      </c>
      <c r="AE363" s="1" t="s">
        <v>1310</v>
      </c>
      <c r="AF363" s="1" t="s">
        <v>161</v>
      </c>
      <c r="AG363">
        <v>2075</v>
      </c>
      <c r="AH363" s="1">
        <v>66296</v>
      </c>
      <c r="AI363" s="1" t="s">
        <v>303</v>
      </c>
      <c r="AJ363" s="1">
        <v>5655</v>
      </c>
      <c r="AK363" s="1">
        <v>41.446016700000001</v>
      </c>
      <c r="AL363" s="1">
        <v>22.637913900000001</v>
      </c>
      <c r="AM363" s="1">
        <v>105</v>
      </c>
      <c r="AN363" s="1">
        <v>68</v>
      </c>
      <c r="AO363" s="1" t="s">
        <v>1526</v>
      </c>
      <c r="AS363" s="1" t="s">
        <v>1527</v>
      </c>
      <c r="AT363" s="1" t="s">
        <v>1528</v>
      </c>
      <c r="AU363" s="1" t="s">
        <v>1529</v>
      </c>
      <c r="AV363" s="1" t="s">
        <v>1530</v>
      </c>
      <c r="AW363" s="1" t="s">
        <v>1529</v>
      </c>
      <c r="AX363" s="1" t="s">
        <v>1529</v>
      </c>
      <c r="AY363" s="1" t="s">
        <v>1529</v>
      </c>
      <c r="AZ363" t="s">
        <v>1676</v>
      </c>
      <c r="BA363">
        <v>0</v>
      </c>
    </row>
    <row r="364" spans="1:53" x14ac:dyDescent="0.35">
      <c r="A364">
        <v>2038799</v>
      </c>
      <c r="B364" t="s">
        <v>1395</v>
      </c>
      <c r="C364" t="s">
        <v>88</v>
      </c>
      <c r="D364" t="s">
        <v>1395</v>
      </c>
      <c r="E364" t="s">
        <v>263</v>
      </c>
      <c r="F364">
        <f>_xlfn.IFNA(VLOOKUP(D364,xg!C$2:N$25,12,FALSE),0)</f>
        <v>0</v>
      </c>
      <c r="G364">
        <f>_xlfn.IFNA(VLOOKUP(D364,odds!B$5:C$28,2,FALSE),0)</f>
        <v>0</v>
      </c>
      <c r="H364">
        <f>_xlfn.IFNA(VLOOKUP(E364,xg!C$2:N$25,12,FALSE),0)</f>
        <v>2.5</v>
      </c>
      <c r="I364">
        <f>_xlfn.IFNA(VLOOKUP(E364,odds!B$5:C$28,2,FALSE),0)</f>
        <v>398</v>
      </c>
      <c r="J364">
        <v>1</v>
      </c>
      <c r="K364">
        <v>3</v>
      </c>
      <c r="N364">
        <v>1</v>
      </c>
      <c r="O364">
        <v>3</v>
      </c>
      <c r="P364" s="1" t="s">
        <v>263</v>
      </c>
      <c r="Q364" s="1" t="s">
        <v>49</v>
      </c>
      <c r="R364" s="1">
        <v>2024</v>
      </c>
      <c r="S364" s="2">
        <v>45213</v>
      </c>
      <c r="T364" s="1" t="s">
        <v>1531</v>
      </c>
      <c r="U364" s="1">
        <v>-4</v>
      </c>
      <c r="V364" s="1" t="s">
        <v>1309</v>
      </c>
      <c r="W364" s="1" t="s">
        <v>389</v>
      </c>
      <c r="AC364" s="1" t="s">
        <v>50</v>
      </c>
      <c r="AD364" s="1" t="s">
        <v>160</v>
      </c>
      <c r="AE364" s="1" t="s">
        <v>1310</v>
      </c>
      <c r="AF364" s="1" t="s">
        <v>161</v>
      </c>
      <c r="AG364">
        <v>37743</v>
      </c>
      <c r="AH364" s="1">
        <v>250005354</v>
      </c>
      <c r="AI364" s="1" t="s">
        <v>1395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 t="s">
        <v>1532</v>
      </c>
      <c r="AS364" s="1" t="s">
        <v>54</v>
      </c>
      <c r="AT364" s="1" t="s">
        <v>1533</v>
      </c>
      <c r="AU364" s="1" t="s">
        <v>1534</v>
      </c>
      <c r="AV364" s="1" t="s">
        <v>1534</v>
      </c>
      <c r="AW364" s="1" t="s">
        <v>1534</v>
      </c>
      <c r="AX364" s="1" t="s">
        <v>1534</v>
      </c>
      <c r="AY364" s="1" t="s">
        <v>1534</v>
      </c>
      <c r="AZ364" t="s">
        <v>1676</v>
      </c>
      <c r="BA364">
        <v>0</v>
      </c>
    </row>
    <row r="365" spans="1:53" x14ac:dyDescent="0.35">
      <c r="A365">
        <v>2038798</v>
      </c>
      <c r="B365" t="s">
        <v>124</v>
      </c>
      <c r="C365" t="s">
        <v>1536</v>
      </c>
      <c r="D365" t="s">
        <v>123</v>
      </c>
      <c r="E365" t="s">
        <v>1535</v>
      </c>
      <c r="F365">
        <f>_xlfn.IFNA(VLOOKUP(D365,xg!C$2:N$25,12,FALSE),0)</f>
        <v>0.3</v>
      </c>
      <c r="G365">
        <f>_xlfn.IFNA(VLOOKUP(D365,odds!B$5:C$28,2,FALSE),0)</f>
        <v>451</v>
      </c>
      <c r="H365">
        <f>_xlfn.IFNA(VLOOKUP(E365,xg!C$2:N$25,12,FALSE),0)</f>
        <v>0</v>
      </c>
      <c r="I365">
        <f>_xlfn.IFNA(VLOOKUP(E365,odds!B$5:C$28,2,FALSE),0)</f>
        <v>0</v>
      </c>
      <c r="J365">
        <v>1</v>
      </c>
      <c r="K365">
        <v>0</v>
      </c>
      <c r="N365">
        <v>1</v>
      </c>
      <c r="O365">
        <v>0</v>
      </c>
      <c r="P365" s="1" t="s">
        <v>123</v>
      </c>
      <c r="Q365" s="1" t="s">
        <v>49</v>
      </c>
      <c r="R365" s="1">
        <v>2024</v>
      </c>
      <c r="S365" s="2">
        <v>45212</v>
      </c>
      <c r="T365" s="1" t="s">
        <v>874</v>
      </c>
      <c r="U365" s="1">
        <v>1</v>
      </c>
      <c r="V365" s="1" t="s">
        <v>1309</v>
      </c>
      <c r="W365" s="1" t="s">
        <v>389</v>
      </c>
      <c r="AC365" s="1" t="s">
        <v>50</v>
      </c>
      <c r="AD365" s="1" t="s">
        <v>160</v>
      </c>
      <c r="AE365" s="1" t="s">
        <v>1310</v>
      </c>
      <c r="AF365" s="1" t="s">
        <v>161</v>
      </c>
      <c r="AH365" s="1">
        <v>1100043</v>
      </c>
      <c r="AI365" s="1" t="s">
        <v>124</v>
      </c>
      <c r="AJ365" s="1">
        <v>87360</v>
      </c>
      <c r="AK365" s="1">
        <v>51.555841700000002</v>
      </c>
      <c r="AL365" s="1">
        <v>-0.27959719999999999</v>
      </c>
      <c r="AM365" s="1">
        <v>105</v>
      </c>
      <c r="AN365" s="1">
        <v>68</v>
      </c>
      <c r="AO365" s="1" t="s">
        <v>1537</v>
      </c>
      <c r="AS365" s="1" t="s">
        <v>1538</v>
      </c>
      <c r="AT365" s="1" t="s">
        <v>170</v>
      </c>
      <c r="AU365" s="1" t="s">
        <v>400</v>
      </c>
      <c r="AV365" s="1" t="s">
        <v>400</v>
      </c>
      <c r="AW365" s="1" t="s">
        <v>400</v>
      </c>
      <c r="AX365" s="1" t="s">
        <v>400</v>
      </c>
      <c r="AY365" s="1" t="s">
        <v>400</v>
      </c>
      <c r="AZ365" t="s">
        <v>1676</v>
      </c>
      <c r="BA365">
        <v>1</v>
      </c>
    </row>
    <row r="366" spans="1:53" x14ac:dyDescent="0.35">
      <c r="A366">
        <v>2037957</v>
      </c>
      <c r="B366" t="s">
        <v>116</v>
      </c>
      <c r="C366" t="s">
        <v>311</v>
      </c>
      <c r="D366" t="s">
        <v>115</v>
      </c>
      <c r="E366" t="s">
        <v>310</v>
      </c>
      <c r="F366">
        <f>_xlfn.IFNA(VLOOKUP(D366,xg!C$2:N$25,12,FALSE),0)</f>
        <v>0</v>
      </c>
      <c r="G366">
        <f>_xlfn.IFNA(VLOOKUP(D366,odds!B$5:C$28,2,FALSE),0)</f>
        <v>0</v>
      </c>
      <c r="H366">
        <f>_xlfn.IFNA(VLOOKUP(E366,xg!C$2:N$25,12,FALSE),0)</f>
        <v>0</v>
      </c>
      <c r="I366">
        <f>_xlfn.IFNA(VLOOKUP(E366,odds!B$5:C$28,2,FALSE),0)</f>
        <v>0</v>
      </c>
      <c r="J366">
        <v>3</v>
      </c>
      <c r="K366">
        <v>1</v>
      </c>
      <c r="N366">
        <v>3</v>
      </c>
      <c r="O366">
        <v>1</v>
      </c>
      <c r="P366" s="1" t="s">
        <v>115</v>
      </c>
      <c r="Q366" s="1" t="s">
        <v>49</v>
      </c>
      <c r="R366" s="1">
        <v>2024</v>
      </c>
      <c r="S366" s="2">
        <v>45211</v>
      </c>
      <c r="T366" s="1" t="s">
        <v>1539</v>
      </c>
      <c r="U366" s="1">
        <v>2</v>
      </c>
      <c r="V366" s="1" t="s">
        <v>1309</v>
      </c>
      <c r="W366" s="1" t="s">
        <v>389</v>
      </c>
      <c r="AC366" s="1" t="s">
        <v>50</v>
      </c>
      <c r="AD366" s="1" t="s">
        <v>160</v>
      </c>
      <c r="AE366" s="1" t="s">
        <v>1310</v>
      </c>
      <c r="AF366" s="1" t="s">
        <v>161</v>
      </c>
      <c r="AG366">
        <v>10097</v>
      </c>
      <c r="AH366" s="1">
        <v>250001872</v>
      </c>
      <c r="AI366" s="1" t="s">
        <v>116</v>
      </c>
      <c r="AJ366" s="1">
        <v>50573</v>
      </c>
      <c r="AK366" s="1">
        <v>59.372500000000002</v>
      </c>
      <c r="AL366" s="1">
        <v>18</v>
      </c>
      <c r="AM366" s="1">
        <v>105</v>
      </c>
      <c r="AN366" s="1">
        <v>68</v>
      </c>
      <c r="AO366" s="1" t="s">
        <v>1540</v>
      </c>
      <c r="AP366" s="1" t="s">
        <v>1541</v>
      </c>
      <c r="AR366" s="1" t="s">
        <v>1542</v>
      </c>
      <c r="AS366" s="1" t="s">
        <v>1543</v>
      </c>
      <c r="AT366" s="1" t="s">
        <v>159</v>
      </c>
      <c r="AU366" s="1" t="s">
        <v>441</v>
      </c>
      <c r="AV366" s="1" t="s">
        <v>441</v>
      </c>
      <c r="AW366" s="1" t="s">
        <v>441</v>
      </c>
      <c r="AX366" s="1" t="s">
        <v>442</v>
      </c>
      <c r="AY366" s="1" t="s">
        <v>441</v>
      </c>
      <c r="AZ366" t="s">
        <v>1676</v>
      </c>
      <c r="BA366">
        <v>0</v>
      </c>
    </row>
    <row r="367" spans="1:53" x14ac:dyDescent="0.35">
      <c r="A367">
        <v>2037562</v>
      </c>
      <c r="B367" t="s">
        <v>181</v>
      </c>
      <c r="C367" t="s">
        <v>1520</v>
      </c>
      <c r="D367" t="s">
        <v>309</v>
      </c>
      <c r="E367" t="s">
        <v>1519</v>
      </c>
      <c r="F367">
        <f>_xlfn.IFNA(VLOOKUP(D367,xg!C$2:N$25,12,FALSE),0)</f>
        <v>-1.7</v>
      </c>
      <c r="G367">
        <f>_xlfn.IFNA(VLOOKUP(D367,odds!B$5:C$28,2,FALSE),0)</f>
        <v>66820</v>
      </c>
      <c r="H367">
        <f>_xlfn.IFNA(VLOOKUP(E367,xg!C$2:N$25,12,FALSE),0)</f>
        <v>0</v>
      </c>
      <c r="I367">
        <f>_xlfn.IFNA(VLOOKUP(E367,odds!B$5:C$28,2,FALSE),0)</f>
        <v>0</v>
      </c>
      <c r="J367">
        <v>8</v>
      </c>
      <c r="K367">
        <v>0</v>
      </c>
      <c r="N367">
        <v>8</v>
      </c>
      <c r="O367">
        <v>0</v>
      </c>
      <c r="P367" s="1" t="s">
        <v>309</v>
      </c>
      <c r="Q367" s="1" t="s">
        <v>49</v>
      </c>
      <c r="R367" s="1">
        <v>2024</v>
      </c>
      <c r="S367" s="2">
        <v>45211</v>
      </c>
      <c r="T367" s="1" t="s">
        <v>870</v>
      </c>
      <c r="U367" s="1">
        <v>4</v>
      </c>
      <c r="V367" s="1" t="s">
        <v>1309</v>
      </c>
      <c r="W367" s="1" t="s">
        <v>389</v>
      </c>
      <c r="AC367" s="1" t="s">
        <v>50</v>
      </c>
      <c r="AD367" s="1" t="s">
        <v>160</v>
      </c>
      <c r="AE367" s="1" t="s">
        <v>1310</v>
      </c>
      <c r="AF367" s="1" t="s">
        <v>161</v>
      </c>
      <c r="AG367">
        <v>9274</v>
      </c>
      <c r="AH367" s="1">
        <v>66195</v>
      </c>
      <c r="AI367" s="1" t="s">
        <v>181</v>
      </c>
      <c r="AJ367" s="1">
        <v>22754</v>
      </c>
      <c r="AK367" s="1">
        <v>41.709827799999999</v>
      </c>
      <c r="AL367" s="1">
        <v>44.746205600000003</v>
      </c>
      <c r="AM367" s="1">
        <v>105</v>
      </c>
      <c r="AN367" s="1">
        <v>68</v>
      </c>
      <c r="AO367" s="1" t="s">
        <v>1544</v>
      </c>
      <c r="AS367" s="1" t="s">
        <v>1545</v>
      </c>
      <c r="AT367" s="1" t="s">
        <v>182</v>
      </c>
      <c r="AU367" s="1" t="s">
        <v>351</v>
      </c>
      <c r="AV367" s="1" t="s">
        <v>352</v>
      </c>
      <c r="AW367" s="1" t="s">
        <v>351</v>
      </c>
      <c r="AX367" s="1" t="s">
        <v>353</v>
      </c>
      <c r="AY367" s="1" t="s">
        <v>351</v>
      </c>
      <c r="AZ367" t="s">
        <v>1676</v>
      </c>
      <c r="BA367">
        <v>0</v>
      </c>
    </row>
    <row r="368" spans="1:53" x14ac:dyDescent="0.35">
      <c r="A368">
        <v>2039567</v>
      </c>
      <c r="B368" t="s">
        <v>213</v>
      </c>
      <c r="C368" t="s">
        <v>1547</v>
      </c>
      <c r="D368" t="s">
        <v>414</v>
      </c>
      <c r="E368" t="s">
        <v>1546</v>
      </c>
      <c r="F368">
        <f>_xlfn.IFNA(VLOOKUP(D368,xg!C$2:N$25,12,FALSE),0)</f>
        <v>0</v>
      </c>
      <c r="G368">
        <f>_xlfn.IFNA(VLOOKUP(D368,odds!B$5:C$28,2,FALSE),0)</f>
        <v>0</v>
      </c>
      <c r="H368">
        <f>_xlfn.IFNA(VLOOKUP(E368,xg!C$2:N$25,12,FALSE),0)</f>
        <v>0</v>
      </c>
      <c r="I368">
        <f>_xlfn.IFNA(VLOOKUP(E368,odds!B$5:C$28,2,FALSE),0)</f>
        <v>0</v>
      </c>
      <c r="J368">
        <v>3</v>
      </c>
      <c r="K368">
        <v>2</v>
      </c>
      <c r="N368">
        <v>3</v>
      </c>
      <c r="O368">
        <v>2</v>
      </c>
      <c r="P368" s="1" t="s">
        <v>414</v>
      </c>
      <c r="Q368" s="1" t="s">
        <v>49</v>
      </c>
      <c r="R368" s="1">
        <v>2024</v>
      </c>
      <c r="S368" s="2">
        <v>45211</v>
      </c>
      <c r="T368" s="1" t="s">
        <v>870</v>
      </c>
      <c r="U368" s="1">
        <v>2</v>
      </c>
      <c r="V368" s="1" t="s">
        <v>1309</v>
      </c>
      <c r="W368" s="1" t="s">
        <v>389</v>
      </c>
      <c r="AC368" s="1" t="s">
        <v>50</v>
      </c>
      <c r="AD368" s="1" t="s">
        <v>160</v>
      </c>
      <c r="AE368" s="1" t="s">
        <v>1310</v>
      </c>
      <c r="AF368" s="1" t="s">
        <v>161</v>
      </c>
      <c r="AG368">
        <v>1337</v>
      </c>
      <c r="AH368" s="1">
        <v>62907</v>
      </c>
      <c r="AI368" s="1" t="s">
        <v>213</v>
      </c>
      <c r="AJ368" s="1">
        <v>11563</v>
      </c>
      <c r="AK368" s="1">
        <v>42.445561099999999</v>
      </c>
      <c r="AL368" s="1">
        <v>19.264344399999999</v>
      </c>
      <c r="AM368" s="1">
        <v>105</v>
      </c>
      <c r="AN368" s="1">
        <v>68</v>
      </c>
      <c r="AO368" s="1" t="s">
        <v>1548</v>
      </c>
      <c r="AS368" s="1" t="s">
        <v>1549</v>
      </c>
      <c r="AT368" s="1" t="s">
        <v>214</v>
      </c>
      <c r="AU368" s="1" t="s">
        <v>215</v>
      </c>
      <c r="AV368" s="1" t="s">
        <v>215</v>
      </c>
      <c r="AW368" s="1" t="s">
        <v>215</v>
      </c>
      <c r="AX368" s="1" t="s">
        <v>215</v>
      </c>
      <c r="AY368" s="1" t="s">
        <v>215</v>
      </c>
      <c r="AZ368" t="s">
        <v>1676</v>
      </c>
      <c r="BA368">
        <v>0</v>
      </c>
    </row>
    <row r="369" spans="1:53" x14ac:dyDescent="0.35">
      <c r="A369">
        <v>2037561</v>
      </c>
      <c r="B369" t="s">
        <v>130</v>
      </c>
      <c r="C369" t="s">
        <v>433</v>
      </c>
      <c r="D369" t="s">
        <v>129</v>
      </c>
      <c r="E369" t="s">
        <v>432</v>
      </c>
      <c r="F369">
        <f>_xlfn.IFNA(VLOOKUP(D369,xg!C$2:N$25,12,FALSE),0)</f>
        <v>0</v>
      </c>
      <c r="G369">
        <f>_xlfn.IFNA(VLOOKUP(D369,odds!B$5:C$28,2,FALSE),0)</f>
        <v>0</v>
      </c>
      <c r="H369">
        <f>_xlfn.IFNA(VLOOKUP(E369,xg!C$2:N$25,12,FALSE),0)</f>
        <v>0</v>
      </c>
      <c r="I369">
        <f>_xlfn.IFNA(VLOOKUP(E369,odds!B$5:C$28,2,FALSE),0)</f>
        <v>0</v>
      </c>
      <c r="J369">
        <v>4</v>
      </c>
      <c r="K369">
        <v>0</v>
      </c>
      <c r="N369">
        <v>4</v>
      </c>
      <c r="O369">
        <v>0</v>
      </c>
      <c r="P369" s="1" t="s">
        <v>129</v>
      </c>
      <c r="Q369" s="1" t="s">
        <v>49</v>
      </c>
      <c r="R369" s="1">
        <v>2024</v>
      </c>
      <c r="S369" s="2">
        <v>45210</v>
      </c>
      <c r="T369" s="1" t="s">
        <v>1550</v>
      </c>
      <c r="U369" s="1">
        <v>1</v>
      </c>
      <c r="V369" s="1" t="s">
        <v>1309</v>
      </c>
      <c r="W369" s="1" t="s">
        <v>389</v>
      </c>
      <c r="AC369" s="1" t="s">
        <v>50</v>
      </c>
      <c r="AD369" s="1" t="s">
        <v>160</v>
      </c>
      <c r="AE369" s="1" t="s">
        <v>1310</v>
      </c>
      <c r="AF369" s="1" t="s">
        <v>161</v>
      </c>
      <c r="AH369" s="1">
        <v>62426</v>
      </c>
      <c r="AI369" s="1" t="s">
        <v>130</v>
      </c>
      <c r="AJ369" s="1">
        <v>9250</v>
      </c>
      <c r="AK369" s="1">
        <v>53.051974999999999</v>
      </c>
      <c r="AL369" s="1">
        <v>-3.0038778000000002</v>
      </c>
      <c r="AM369" s="1">
        <v>102</v>
      </c>
      <c r="AN369" s="1">
        <v>66</v>
      </c>
      <c r="AO369" s="1" t="s">
        <v>1551</v>
      </c>
      <c r="AS369" s="1" t="s">
        <v>1552</v>
      </c>
      <c r="AT369" s="1" t="s">
        <v>190</v>
      </c>
      <c r="AU369" s="1" t="s">
        <v>191</v>
      </c>
      <c r="AV369" s="1" t="s">
        <v>191</v>
      </c>
      <c r="AW369" s="1" t="s">
        <v>191</v>
      </c>
      <c r="AX369" s="1" t="s">
        <v>191</v>
      </c>
      <c r="AY369" s="1" t="s">
        <v>191</v>
      </c>
      <c r="AZ369" t="s">
        <v>1676</v>
      </c>
      <c r="BA369">
        <v>0</v>
      </c>
    </row>
    <row r="370" spans="1:53" x14ac:dyDescent="0.35">
      <c r="A370">
        <v>2038293</v>
      </c>
      <c r="B370" t="s">
        <v>88</v>
      </c>
      <c r="C370" t="s">
        <v>58</v>
      </c>
      <c r="D370" t="s">
        <v>263</v>
      </c>
      <c r="E370" t="s">
        <v>56</v>
      </c>
      <c r="F370">
        <f>_xlfn.IFNA(VLOOKUP(D370,xg!C$2:N$25,12,FALSE),0)</f>
        <v>2.5</v>
      </c>
      <c r="G370">
        <f>_xlfn.IFNA(VLOOKUP(D370,odds!B$5:C$28,2,FALSE),0)</f>
        <v>398</v>
      </c>
      <c r="H370">
        <f>_xlfn.IFNA(VLOOKUP(E370,xg!C$2:N$25,12,FALSE),0)</f>
        <v>1.2</v>
      </c>
      <c r="I370">
        <f>_xlfn.IFNA(VLOOKUP(E370,odds!B$5:C$28,2,FALSE),0)</f>
        <v>401</v>
      </c>
      <c r="J370">
        <v>2</v>
      </c>
      <c r="K370">
        <v>1</v>
      </c>
      <c r="N370">
        <v>2</v>
      </c>
      <c r="O370">
        <v>1</v>
      </c>
      <c r="P370" s="1" t="s">
        <v>263</v>
      </c>
      <c r="Q370" s="1" t="s">
        <v>49</v>
      </c>
      <c r="R370" s="1">
        <v>2024</v>
      </c>
      <c r="S370" s="2">
        <v>45181</v>
      </c>
      <c r="T370" s="1" t="s">
        <v>1553</v>
      </c>
      <c r="U370" s="1">
        <v>2</v>
      </c>
      <c r="V370" s="1" t="s">
        <v>1309</v>
      </c>
      <c r="W370" s="1" t="s">
        <v>388</v>
      </c>
      <c r="AC370" s="1" t="s">
        <v>50</v>
      </c>
      <c r="AD370" s="1" t="s">
        <v>160</v>
      </c>
      <c r="AE370" s="1" t="s">
        <v>1310</v>
      </c>
      <c r="AF370" s="1" t="s">
        <v>161</v>
      </c>
      <c r="AH370" s="1">
        <v>57798</v>
      </c>
      <c r="AI370" s="1" t="s">
        <v>88</v>
      </c>
      <c r="AJ370" s="1">
        <v>81365</v>
      </c>
      <c r="AK370" s="1">
        <v>51.492588900000001</v>
      </c>
      <c r="AL370" s="1">
        <v>7.4517721999999997</v>
      </c>
      <c r="AM370" s="1">
        <v>105</v>
      </c>
      <c r="AN370" s="1">
        <v>68</v>
      </c>
      <c r="AO370" s="1" t="s">
        <v>1554</v>
      </c>
      <c r="AS370" s="1" t="s">
        <v>1555</v>
      </c>
      <c r="AT370" s="1" t="s">
        <v>178</v>
      </c>
      <c r="AU370" s="1" t="s">
        <v>180</v>
      </c>
      <c r="AV370" s="1" t="s">
        <v>179</v>
      </c>
      <c r="AW370" s="1" t="s">
        <v>179</v>
      </c>
      <c r="AX370" s="1" t="s">
        <v>179</v>
      </c>
      <c r="AY370" s="1" t="s">
        <v>180</v>
      </c>
      <c r="AZ370" t="s">
        <v>1676</v>
      </c>
      <c r="BA370">
        <v>0</v>
      </c>
    </row>
    <row r="371" spans="1:53" x14ac:dyDescent="0.35">
      <c r="A371">
        <v>2037516</v>
      </c>
      <c r="B371" t="s">
        <v>168</v>
      </c>
      <c r="C371" t="s">
        <v>124</v>
      </c>
      <c r="D371" t="s">
        <v>167</v>
      </c>
      <c r="E371" t="s">
        <v>123</v>
      </c>
      <c r="F371">
        <f>_xlfn.IFNA(VLOOKUP(D371,xg!C$2:N$25,12,FALSE),0)</f>
        <v>-2.4</v>
      </c>
      <c r="G371">
        <f>_xlfn.IFNA(VLOOKUP(D371,odds!B$5:C$28,2,FALSE),0)</f>
        <v>20868</v>
      </c>
      <c r="H371">
        <f>_xlfn.IFNA(VLOOKUP(E371,xg!C$2:N$25,12,FALSE),0)</f>
        <v>0.3</v>
      </c>
      <c r="I371">
        <f>_xlfn.IFNA(VLOOKUP(E371,odds!B$5:C$28,2,FALSE),0)</f>
        <v>451</v>
      </c>
      <c r="J371">
        <v>1</v>
      </c>
      <c r="K371">
        <v>3</v>
      </c>
      <c r="N371">
        <v>1</v>
      </c>
      <c r="O371">
        <v>3</v>
      </c>
      <c r="P371" s="1" t="s">
        <v>123</v>
      </c>
      <c r="Q371" s="1" t="s">
        <v>49</v>
      </c>
      <c r="R371" s="1">
        <v>2024</v>
      </c>
      <c r="S371" s="2">
        <v>45181</v>
      </c>
      <c r="T371" s="1" t="s">
        <v>828</v>
      </c>
      <c r="U371" s="1">
        <v>1</v>
      </c>
      <c r="V371" s="1" t="s">
        <v>1309</v>
      </c>
      <c r="W371" s="1" t="s">
        <v>388</v>
      </c>
      <c r="AC371" s="1" t="s">
        <v>50</v>
      </c>
      <c r="AD371" s="1" t="s">
        <v>160</v>
      </c>
      <c r="AE371" s="1" t="s">
        <v>1310</v>
      </c>
      <c r="AF371" s="1" t="s">
        <v>161</v>
      </c>
      <c r="AH371" s="1">
        <v>62427</v>
      </c>
      <c r="AI371" s="1" t="s">
        <v>168</v>
      </c>
      <c r="AJ371" s="1">
        <v>51824</v>
      </c>
      <c r="AK371" s="1">
        <v>55.8258583</v>
      </c>
      <c r="AL371" s="1">
        <v>-4.2519416999999997</v>
      </c>
      <c r="AM371" s="1">
        <v>105</v>
      </c>
      <c r="AN371" s="1">
        <v>68</v>
      </c>
      <c r="AO371" s="1" t="s">
        <v>1556</v>
      </c>
      <c r="AS371" s="1" t="s">
        <v>1557</v>
      </c>
      <c r="AT371" s="1" t="s">
        <v>171</v>
      </c>
      <c r="AU371" s="1" t="s">
        <v>172</v>
      </c>
      <c r="AV371" s="1" t="s">
        <v>172</v>
      </c>
      <c r="AW371" s="1" t="s">
        <v>172</v>
      </c>
      <c r="AX371" s="1" t="s">
        <v>172</v>
      </c>
      <c r="AY371" s="1" t="s">
        <v>172</v>
      </c>
      <c r="AZ371" t="s">
        <v>1676</v>
      </c>
      <c r="BA371">
        <v>0</v>
      </c>
    </row>
    <row r="372" spans="1:53" x14ac:dyDescent="0.35">
      <c r="A372">
        <v>2037559</v>
      </c>
      <c r="B372" t="s">
        <v>308</v>
      </c>
      <c r="C372" t="s">
        <v>1559</v>
      </c>
      <c r="D372" t="s">
        <v>307</v>
      </c>
      <c r="E372" t="s">
        <v>1558</v>
      </c>
      <c r="F372">
        <f>_xlfn.IFNA(VLOOKUP(D372,xg!C$2:N$25,12,FALSE),0)</f>
        <v>0</v>
      </c>
      <c r="G372">
        <f>_xlfn.IFNA(VLOOKUP(D372,odds!B$5:C$28,2,FALSE),0)</f>
        <v>0</v>
      </c>
      <c r="H372">
        <f>_xlfn.IFNA(VLOOKUP(E372,xg!C$2:N$25,12,FALSE),0)</f>
        <v>0</v>
      </c>
      <c r="I372">
        <f>_xlfn.IFNA(VLOOKUP(E372,odds!B$5:C$28,2,FALSE),0)</f>
        <v>0</v>
      </c>
      <c r="J372">
        <v>2</v>
      </c>
      <c r="K372">
        <v>1</v>
      </c>
      <c r="N372">
        <v>2</v>
      </c>
      <c r="O372">
        <v>1</v>
      </c>
      <c r="P372" s="1" t="s">
        <v>307</v>
      </c>
      <c r="Q372" s="1" t="s">
        <v>49</v>
      </c>
      <c r="R372" s="1">
        <v>2024</v>
      </c>
      <c r="S372" s="2">
        <v>45181</v>
      </c>
      <c r="T372" s="1" t="s">
        <v>1560</v>
      </c>
      <c r="U372" s="1">
        <v>4</v>
      </c>
      <c r="V372" s="1" t="s">
        <v>1309</v>
      </c>
      <c r="W372" s="1" t="s">
        <v>388</v>
      </c>
      <c r="AC372" s="1" t="s">
        <v>50</v>
      </c>
      <c r="AD372" s="1" t="s">
        <v>160</v>
      </c>
      <c r="AE372" s="1" t="s">
        <v>1310</v>
      </c>
      <c r="AF372" s="1" t="s">
        <v>161</v>
      </c>
      <c r="AH372" s="1">
        <v>250001297</v>
      </c>
      <c r="AI372" s="1" t="s">
        <v>308</v>
      </c>
      <c r="AJ372" s="1">
        <v>6700</v>
      </c>
      <c r="AK372" s="1">
        <v>40.481057999999997</v>
      </c>
      <c r="AL372" s="1">
        <v>50.145446</v>
      </c>
      <c r="AM372" s="1">
        <v>105</v>
      </c>
      <c r="AN372" s="1">
        <v>68</v>
      </c>
      <c r="AO372" s="1" t="s">
        <v>1561</v>
      </c>
      <c r="AS372" s="1" t="s">
        <v>1562</v>
      </c>
      <c r="AT372" s="1" t="s">
        <v>332</v>
      </c>
      <c r="AU372" s="1" t="s">
        <v>430</v>
      </c>
      <c r="AV372" s="1" t="s">
        <v>429</v>
      </c>
      <c r="AW372" s="1" t="s">
        <v>428</v>
      </c>
      <c r="AX372" s="1" t="s">
        <v>428</v>
      </c>
      <c r="AY372" s="1" t="s">
        <v>430</v>
      </c>
      <c r="AZ372" t="s">
        <v>1676</v>
      </c>
      <c r="BA372">
        <v>0</v>
      </c>
    </row>
    <row r="373" spans="1:53" x14ac:dyDescent="0.35">
      <c r="A373">
        <v>2038797</v>
      </c>
      <c r="B373" t="s">
        <v>1564</v>
      </c>
      <c r="C373" t="s">
        <v>65</v>
      </c>
      <c r="D373" t="s">
        <v>1563</v>
      </c>
      <c r="E373" t="s">
        <v>2117</v>
      </c>
      <c r="F373">
        <f>_xlfn.IFNA(VLOOKUP(D373,xg!C$2:N$25,12,FALSE),0)</f>
        <v>0</v>
      </c>
      <c r="G373">
        <f>_xlfn.IFNA(VLOOKUP(D373,odds!B$5:C$28,2,FALSE),0)</f>
        <v>0</v>
      </c>
      <c r="H373">
        <f>_xlfn.IFNA(VLOOKUP(E373,xg!C$2:N$25,12,FALSE),0)</f>
        <v>1.7</v>
      </c>
      <c r="I373">
        <f>_xlfn.IFNA(VLOOKUP(E373,odds!B$5:C$28,2,FALSE),0)</f>
        <v>5515</v>
      </c>
      <c r="J373">
        <v>4</v>
      </c>
      <c r="K373">
        <v>2</v>
      </c>
      <c r="N373">
        <v>4</v>
      </c>
      <c r="O373">
        <v>2</v>
      </c>
      <c r="P373" s="1" t="s">
        <v>1563</v>
      </c>
      <c r="Q373" s="1" t="s">
        <v>49</v>
      </c>
      <c r="R373" s="1">
        <v>2024</v>
      </c>
      <c r="S373" s="2">
        <v>45181</v>
      </c>
      <c r="T373" s="1" t="s">
        <v>1565</v>
      </c>
      <c r="U373" s="1">
        <v>2</v>
      </c>
      <c r="V373" s="1" t="s">
        <v>1309</v>
      </c>
      <c r="W373" s="1" t="s">
        <v>388</v>
      </c>
      <c r="AC373" s="1" t="s">
        <v>50</v>
      </c>
      <c r="AD373" s="1" t="s">
        <v>160</v>
      </c>
      <c r="AE373" s="1" t="s">
        <v>1310</v>
      </c>
      <c r="AF373" s="1" t="s">
        <v>161</v>
      </c>
      <c r="AH373" s="1">
        <v>1100036</v>
      </c>
      <c r="AI373" s="1" t="s">
        <v>128</v>
      </c>
      <c r="AJ373" s="1">
        <v>20433</v>
      </c>
      <c r="AK373" s="1">
        <v>51.005025000000003</v>
      </c>
      <c r="AL373" s="1">
        <v>5.5333028000000004</v>
      </c>
      <c r="AM373" s="1">
        <v>105</v>
      </c>
      <c r="AN373" s="1">
        <v>68</v>
      </c>
      <c r="AO373" s="1" t="s">
        <v>1566</v>
      </c>
      <c r="AS373" s="1" t="s">
        <v>1567</v>
      </c>
      <c r="AT373" s="1" t="s">
        <v>1568</v>
      </c>
      <c r="AU373" s="1" t="s">
        <v>1569</v>
      </c>
      <c r="AV373" s="1" t="s">
        <v>1570</v>
      </c>
      <c r="AW373" s="1" t="s">
        <v>1570</v>
      </c>
      <c r="AX373" s="1" t="s">
        <v>1570</v>
      </c>
      <c r="AY373" s="1" t="s">
        <v>1569</v>
      </c>
      <c r="AZ373" t="s">
        <v>1676</v>
      </c>
      <c r="BA373">
        <v>0</v>
      </c>
    </row>
    <row r="374" spans="1:53" x14ac:dyDescent="0.35">
      <c r="A374">
        <v>2037515</v>
      </c>
      <c r="B374" t="s">
        <v>48</v>
      </c>
      <c r="C374" t="s">
        <v>107</v>
      </c>
      <c r="D374" t="s">
        <v>47</v>
      </c>
      <c r="E374" t="s">
        <v>288</v>
      </c>
      <c r="F374">
        <f>_xlfn.IFNA(VLOOKUP(D374,xg!C$2:N$25,12,FALSE),0)</f>
        <v>-1.5</v>
      </c>
      <c r="G374">
        <f>_xlfn.IFNA(VLOOKUP(D374,odds!B$5:C$28,2,FALSE),0)</f>
        <v>40918</v>
      </c>
      <c r="H374">
        <f>_xlfn.IFNA(VLOOKUP(E374,xg!C$2:N$25,12,FALSE),0)</f>
        <v>-1.4</v>
      </c>
      <c r="I374">
        <f>_xlfn.IFNA(VLOOKUP(E374,odds!B$5:C$28,2,FALSE),0)</f>
        <v>15861</v>
      </c>
      <c r="J374">
        <v>1</v>
      </c>
      <c r="K374">
        <v>1</v>
      </c>
      <c r="N374">
        <v>1</v>
      </c>
      <c r="O374">
        <v>1</v>
      </c>
      <c r="Q374" s="1" t="s">
        <v>67</v>
      </c>
      <c r="R374" s="1">
        <v>2024</v>
      </c>
      <c r="S374" s="2">
        <v>45179</v>
      </c>
      <c r="T374" s="1" t="s">
        <v>796</v>
      </c>
      <c r="U374" s="1">
        <v>2</v>
      </c>
      <c r="V374" s="1" t="s">
        <v>1309</v>
      </c>
      <c r="W374" s="1" t="s">
        <v>388</v>
      </c>
      <c r="AC374" s="1" t="s">
        <v>50</v>
      </c>
      <c r="AD374" s="1" t="s">
        <v>160</v>
      </c>
      <c r="AE374" s="1" t="s">
        <v>1310</v>
      </c>
      <c r="AF374" s="1" t="s">
        <v>161</v>
      </c>
      <c r="AH374" s="1">
        <v>250004078</v>
      </c>
      <c r="AI374" s="1" t="s">
        <v>48</v>
      </c>
      <c r="AJ374" s="1">
        <v>65014</v>
      </c>
      <c r="AK374" s="1">
        <v>47.503110999999997</v>
      </c>
      <c r="AL374" s="1">
        <v>19.098023999999999</v>
      </c>
      <c r="AM374" s="1">
        <v>105</v>
      </c>
      <c r="AN374" s="1">
        <v>68</v>
      </c>
      <c r="AO374" s="1" t="s">
        <v>1571</v>
      </c>
      <c r="AS374" s="1" t="s">
        <v>1572</v>
      </c>
      <c r="AT374" s="1" t="s">
        <v>102</v>
      </c>
      <c r="AU374" s="1" t="s">
        <v>103</v>
      </c>
      <c r="AV374" s="1" t="s">
        <v>103</v>
      </c>
      <c r="AW374" s="1" t="s">
        <v>103</v>
      </c>
      <c r="AX374" s="1" t="s">
        <v>103</v>
      </c>
      <c r="AY374" s="1" t="s">
        <v>103</v>
      </c>
      <c r="AZ374" t="s">
        <v>1676</v>
      </c>
      <c r="BA374">
        <v>0</v>
      </c>
    </row>
    <row r="375" spans="1:53" x14ac:dyDescent="0.35">
      <c r="A375">
        <v>2038292</v>
      </c>
      <c r="B375" t="s">
        <v>88</v>
      </c>
      <c r="C375" t="s">
        <v>1564</v>
      </c>
      <c r="D375" t="s">
        <v>263</v>
      </c>
      <c r="E375" t="s">
        <v>1563</v>
      </c>
      <c r="F375">
        <f>_xlfn.IFNA(VLOOKUP(D375,xg!C$2:N$25,12,FALSE),0)</f>
        <v>2.5</v>
      </c>
      <c r="G375">
        <f>_xlfn.IFNA(VLOOKUP(D375,odds!B$5:C$28,2,FALSE),0)</f>
        <v>398</v>
      </c>
      <c r="H375">
        <f>_xlfn.IFNA(VLOOKUP(E375,xg!C$2:N$25,12,FALSE),0)</f>
        <v>0</v>
      </c>
      <c r="I375">
        <f>_xlfn.IFNA(VLOOKUP(E375,odds!B$5:C$28,2,FALSE),0)</f>
        <v>0</v>
      </c>
      <c r="J375">
        <v>1</v>
      </c>
      <c r="K375">
        <v>4</v>
      </c>
      <c r="N375">
        <v>1</v>
      </c>
      <c r="O375">
        <v>4</v>
      </c>
      <c r="P375" s="1" t="s">
        <v>1563</v>
      </c>
      <c r="Q375" s="1" t="s">
        <v>49</v>
      </c>
      <c r="R375" s="1">
        <v>2024</v>
      </c>
      <c r="S375" s="2">
        <v>45178</v>
      </c>
      <c r="T375" s="1" t="s">
        <v>775</v>
      </c>
      <c r="U375" s="1">
        <v>2</v>
      </c>
      <c r="V375" s="1" t="s">
        <v>1309</v>
      </c>
      <c r="W375" s="1" t="s">
        <v>387</v>
      </c>
      <c r="AC375" s="1" t="s">
        <v>50</v>
      </c>
      <c r="AD375" s="1" t="s">
        <v>160</v>
      </c>
      <c r="AE375" s="1" t="s">
        <v>1310</v>
      </c>
      <c r="AF375" s="1" t="s">
        <v>161</v>
      </c>
      <c r="AG375">
        <v>24980</v>
      </c>
      <c r="AH375" s="1">
        <v>83488</v>
      </c>
      <c r="AI375" s="1" t="s">
        <v>88</v>
      </c>
      <c r="AJ375" s="1">
        <v>26244</v>
      </c>
      <c r="AK375" s="1">
        <v>52.425386099999997</v>
      </c>
      <c r="AL375" s="1">
        <v>10.7993194</v>
      </c>
      <c r="AM375" s="1">
        <v>105</v>
      </c>
      <c r="AN375" s="1">
        <v>68</v>
      </c>
      <c r="AO375" s="1" t="s">
        <v>1573</v>
      </c>
      <c r="AS375" s="1" t="s">
        <v>1574</v>
      </c>
      <c r="AT375" s="1" t="s">
        <v>1575</v>
      </c>
      <c r="AU375" s="1" t="s">
        <v>1576</v>
      </c>
      <c r="AV375" s="1" t="s">
        <v>1577</v>
      </c>
      <c r="AW375" s="1" t="s">
        <v>1577</v>
      </c>
      <c r="AX375" s="1" t="s">
        <v>1577</v>
      </c>
      <c r="AY375" s="1" t="s">
        <v>1576</v>
      </c>
      <c r="AZ375" t="s">
        <v>1676</v>
      </c>
      <c r="BA375">
        <v>0</v>
      </c>
    </row>
    <row r="376" spans="1:53" x14ac:dyDescent="0.35">
      <c r="A376">
        <v>2038796</v>
      </c>
      <c r="B376" t="s">
        <v>130</v>
      </c>
      <c r="C376" t="s">
        <v>1579</v>
      </c>
      <c r="D376" t="s">
        <v>129</v>
      </c>
      <c r="E376" t="s">
        <v>1578</v>
      </c>
      <c r="F376">
        <f>_xlfn.IFNA(VLOOKUP(D376,xg!C$2:N$25,12,FALSE),0)</f>
        <v>0</v>
      </c>
      <c r="G376">
        <f>_xlfn.IFNA(VLOOKUP(D376,odds!B$5:C$28,2,FALSE),0)</f>
        <v>0</v>
      </c>
      <c r="H376">
        <f>_xlfn.IFNA(VLOOKUP(E376,xg!C$2:N$25,12,FALSE),0)</f>
        <v>0</v>
      </c>
      <c r="I376">
        <f>_xlfn.IFNA(VLOOKUP(E376,odds!B$5:C$28,2,FALSE),0)</f>
        <v>0</v>
      </c>
      <c r="J376">
        <v>0</v>
      </c>
      <c r="K376">
        <v>0</v>
      </c>
      <c r="N376">
        <v>0</v>
      </c>
      <c r="O376">
        <v>0</v>
      </c>
      <c r="Q376" s="1" t="s">
        <v>67</v>
      </c>
      <c r="R376" s="1">
        <v>2024</v>
      </c>
      <c r="S376" s="2">
        <v>45176</v>
      </c>
      <c r="T376" s="1" t="s">
        <v>737</v>
      </c>
      <c r="U376" s="1">
        <v>1</v>
      </c>
      <c r="V376" s="1" t="s">
        <v>1309</v>
      </c>
      <c r="W376" s="1" t="s">
        <v>387</v>
      </c>
      <c r="AC376" s="1" t="s">
        <v>50</v>
      </c>
      <c r="AD376" s="1" t="s">
        <v>160</v>
      </c>
      <c r="AE376" s="1" t="s">
        <v>1310</v>
      </c>
      <c r="AF376" s="1" t="s">
        <v>161</v>
      </c>
      <c r="AH376" s="1">
        <v>250001108</v>
      </c>
      <c r="AI376" s="1" t="s">
        <v>130</v>
      </c>
      <c r="AJ376" s="1">
        <v>33322</v>
      </c>
      <c r="AK376" s="1">
        <v>51.474536999999998</v>
      </c>
      <c r="AL376" s="1">
        <v>-3.2008179999999999</v>
      </c>
      <c r="AM376" s="1">
        <v>105</v>
      </c>
      <c r="AN376" s="1">
        <v>68</v>
      </c>
      <c r="AS376" s="1" t="s">
        <v>1580</v>
      </c>
      <c r="AT376" s="1" t="s">
        <v>148</v>
      </c>
      <c r="AU376" s="1" t="s">
        <v>419</v>
      </c>
      <c r="AV376" s="1" t="s">
        <v>419</v>
      </c>
      <c r="AW376" s="1" t="s">
        <v>419</v>
      </c>
      <c r="AX376" s="1" t="s">
        <v>419</v>
      </c>
      <c r="AY376" s="1" t="s">
        <v>419</v>
      </c>
      <c r="AZ376" t="s">
        <v>1676</v>
      </c>
      <c r="BA376">
        <v>0</v>
      </c>
    </row>
    <row r="377" spans="1:53" x14ac:dyDescent="0.35">
      <c r="A377">
        <v>2038897</v>
      </c>
      <c r="B377" t="s">
        <v>79</v>
      </c>
      <c r="C377" t="s">
        <v>311</v>
      </c>
      <c r="D377" t="s">
        <v>77</v>
      </c>
      <c r="E377" t="s">
        <v>310</v>
      </c>
      <c r="F377">
        <f>_xlfn.IFNA(VLOOKUP(D377,xg!C$2:N$25,12,FALSE),0)</f>
        <v>-1.2</v>
      </c>
      <c r="G377">
        <f>_xlfn.IFNA(VLOOKUP(D377,odds!B$5:C$28,2,FALSE),0)</f>
        <v>6048</v>
      </c>
      <c r="H377">
        <f>_xlfn.IFNA(VLOOKUP(E377,xg!C$2:N$25,12,FALSE),0)</f>
        <v>0</v>
      </c>
      <c r="I377">
        <f>_xlfn.IFNA(VLOOKUP(E377,odds!B$5:C$28,2,FALSE),0)</f>
        <v>0</v>
      </c>
      <c r="J377">
        <v>1</v>
      </c>
      <c r="K377">
        <v>1</v>
      </c>
      <c r="N377">
        <v>1</v>
      </c>
      <c r="O377">
        <v>1</v>
      </c>
      <c r="Q377" s="1" t="s">
        <v>67</v>
      </c>
      <c r="R377" s="1">
        <v>2024</v>
      </c>
      <c r="S377" s="2">
        <v>45176</v>
      </c>
      <c r="T377" s="1" t="s">
        <v>1581</v>
      </c>
      <c r="U377" s="1">
        <v>2</v>
      </c>
      <c r="V377" s="1" t="s">
        <v>1309</v>
      </c>
      <c r="W377" s="1" t="s">
        <v>387</v>
      </c>
      <c r="AC377" s="1" t="s">
        <v>50</v>
      </c>
      <c r="AD377" s="1" t="s">
        <v>160</v>
      </c>
      <c r="AE377" s="1" t="s">
        <v>1310</v>
      </c>
      <c r="AF377" s="1" t="s">
        <v>161</v>
      </c>
      <c r="AG377">
        <v>13200</v>
      </c>
      <c r="AH377" s="1">
        <v>250005080</v>
      </c>
      <c r="AI377" s="1" t="s">
        <v>79</v>
      </c>
      <c r="AJ377" s="1">
        <v>17091</v>
      </c>
      <c r="AK377" s="1">
        <v>48.292726000000002</v>
      </c>
      <c r="AL377" s="1">
        <v>14.275684</v>
      </c>
      <c r="AM377" s="1">
        <v>105</v>
      </c>
      <c r="AN377" s="1">
        <v>68</v>
      </c>
      <c r="AO377" s="1" t="s">
        <v>1582</v>
      </c>
      <c r="AS377" s="1" t="s">
        <v>1583</v>
      </c>
      <c r="AT377" s="1" t="s">
        <v>209</v>
      </c>
      <c r="AU377" s="1" t="s">
        <v>210</v>
      </c>
      <c r="AV377" s="1" t="s">
        <v>534</v>
      </c>
      <c r="AW377" s="1" t="s">
        <v>534</v>
      </c>
      <c r="AX377" s="1" t="s">
        <v>535</v>
      </c>
      <c r="AY377" s="1" t="s">
        <v>210</v>
      </c>
      <c r="AZ377" t="s">
        <v>1676</v>
      </c>
      <c r="BA377">
        <v>0</v>
      </c>
    </row>
    <row r="378" spans="1:53" x14ac:dyDescent="0.35">
      <c r="A378">
        <v>2037560</v>
      </c>
      <c r="B378" t="s">
        <v>78</v>
      </c>
      <c r="C378" t="s">
        <v>1559</v>
      </c>
      <c r="D378" t="s">
        <v>76</v>
      </c>
      <c r="E378" t="s">
        <v>1558</v>
      </c>
      <c r="F378">
        <f>_xlfn.IFNA(VLOOKUP(D378,xg!C$2:N$25,12,FALSE),0)</f>
        <v>0</v>
      </c>
      <c r="G378">
        <f>_xlfn.IFNA(VLOOKUP(D378,odds!B$5:C$28,2,FALSE),0)</f>
        <v>0</v>
      </c>
      <c r="H378">
        <f>_xlfn.IFNA(VLOOKUP(E378,xg!C$2:N$25,12,FALSE),0)</f>
        <v>0</v>
      </c>
      <c r="I378">
        <f>_xlfn.IFNA(VLOOKUP(E378,odds!B$5:C$28,2,FALSE),0)</f>
        <v>0</v>
      </c>
      <c r="J378">
        <v>6</v>
      </c>
      <c r="K378">
        <v>0</v>
      </c>
      <c r="N378">
        <v>6</v>
      </c>
      <c r="O378">
        <v>0</v>
      </c>
      <c r="P378" s="1" t="s">
        <v>76</v>
      </c>
      <c r="Q378" s="1" t="s">
        <v>49</v>
      </c>
      <c r="R378" s="1">
        <v>2024</v>
      </c>
      <c r="S378" s="2">
        <v>45176</v>
      </c>
      <c r="T378" s="1" t="s">
        <v>1584</v>
      </c>
      <c r="U378" s="1">
        <v>2</v>
      </c>
      <c r="V378" s="1" t="s">
        <v>1309</v>
      </c>
      <c r="W378" s="1" t="s">
        <v>387</v>
      </c>
      <c r="AC378" s="1" t="s">
        <v>50</v>
      </c>
      <c r="AD378" s="1" t="s">
        <v>160</v>
      </c>
      <c r="AE378" s="1" t="s">
        <v>1310</v>
      </c>
      <c r="AF378" s="1" t="s">
        <v>161</v>
      </c>
      <c r="AH378" s="1">
        <v>62397</v>
      </c>
      <c r="AI378" s="1" t="s">
        <v>78</v>
      </c>
      <c r="AJ378" s="1">
        <v>27184</v>
      </c>
      <c r="AK378" s="1">
        <v>59.949047200000003</v>
      </c>
      <c r="AL378" s="1">
        <v>10.7342139</v>
      </c>
      <c r="AM378" s="1">
        <v>105</v>
      </c>
      <c r="AN378" s="1">
        <v>68</v>
      </c>
      <c r="AO378" s="1" t="s">
        <v>1585</v>
      </c>
      <c r="AS378" s="1" t="s">
        <v>1586</v>
      </c>
      <c r="AT378" s="1" t="s">
        <v>80</v>
      </c>
      <c r="AU378" s="1" t="s">
        <v>81</v>
      </c>
      <c r="AV378" s="1" t="s">
        <v>81</v>
      </c>
      <c r="AW378" s="1" t="s">
        <v>81</v>
      </c>
      <c r="AX378" s="1" t="s">
        <v>81</v>
      </c>
      <c r="AY378" s="1" t="s">
        <v>81</v>
      </c>
      <c r="AZ378" t="s">
        <v>1676</v>
      </c>
      <c r="BA378">
        <v>0</v>
      </c>
    </row>
    <row r="379" spans="1:53" x14ac:dyDescent="0.35">
      <c r="A379">
        <v>2038997</v>
      </c>
      <c r="B379" t="s">
        <v>83</v>
      </c>
      <c r="C379" t="s">
        <v>1588</v>
      </c>
      <c r="D379" t="s">
        <v>82</v>
      </c>
      <c r="E379" t="s">
        <v>1587</v>
      </c>
      <c r="F379">
        <f>_xlfn.IFNA(VLOOKUP(D379,xg!C$2:N$25,12,FALSE),0)</f>
        <v>0</v>
      </c>
      <c r="G379">
        <f>_xlfn.IFNA(VLOOKUP(D379,odds!B$5:C$28,2,FALSE),0)</f>
        <v>0</v>
      </c>
      <c r="H379">
        <f>_xlfn.IFNA(VLOOKUP(E379,xg!C$2:N$25,12,FALSE),0)</f>
        <v>0</v>
      </c>
      <c r="I379">
        <f>_xlfn.IFNA(VLOOKUP(E379,odds!B$5:C$28,2,FALSE),0)</f>
        <v>0</v>
      </c>
      <c r="J379">
        <v>0</v>
      </c>
      <c r="K379">
        <v>1</v>
      </c>
      <c r="N379">
        <v>0</v>
      </c>
      <c r="O379">
        <v>1</v>
      </c>
      <c r="P379" s="1" t="s">
        <v>1587</v>
      </c>
      <c r="Q379" s="1" t="s">
        <v>49</v>
      </c>
      <c r="R379" s="1">
        <v>2024</v>
      </c>
      <c r="S379" s="2">
        <v>45176</v>
      </c>
      <c r="T379" s="1" t="s">
        <v>753</v>
      </c>
      <c r="U379" s="1">
        <v>3</v>
      </c>
      <c r="V379" s="1" t="s">
        <v>1309</v>
      </c>
      <c r="W379" s="1" t="s">
        <v>387</v>
      </c>
      <c r="AC379" s="1" t="s">
        <v>50</v>
      </c>
      <c r="AD379" s="1" t="s">
        <v>160</v>
      </c>
      <c r="AE379" s="1" t="s">
        <v>1310</v>
      </c>
      <c r="AF379" s="1" t="s">
        <v>161</v>
      </c>
      <c r="AG379">
        <v>13253</v>
      </c>
      <c r="AH379" s="1">
        <v>63031</v>
      </c>
      <c r="AI379" s="1" t="s">
        <v>83</v>
      </c>
      <c r="AJ379" s="1">
        <v>18562</v>
      </c>
      <c r="AK379" s="1">
        <v>42.139905599999999</v>
      </c>
      <c r="AL379" s="1">
        <v>24.764383299999999</v>
      </c>
      <c r="AM379" s="1">
        <v>105</v>
      </c>
      <c r="AN379" s="1">
        <v>68</v>
      </c>
      <c r="AO379" s="1" t="s">
        <v>1589</v>
      </c>
      <c r="AS379" s="1" t="s">
        <v>1590</v>
      </c>
      <c r="AT379" s="1" t="s">
        <v>1591</v>
      </c>
      <c r="AU379" s="1" t="s">
        <v>1592</v>
      </c>
      <c r="AV379" s="1" t="s">
        <v>1592</v>
      </c>
      <c r="AW379" s="1" t="s">
        <v>1592</v>
      </c>
      <c r="AX379" s="1" t="s">
        <v>1592</v>
      </c>
      <c r="AY379" s="1" t="s">
        <v>1592</v>
      </c>
      <c r="AZ379" t="s">
        <v>1676</v>
      </c>
      <c r="BA379">
        <v>0</v>
      </c>
    </row>
    <row r="380" spans="1:53" x14ac:dyDescent="0.35">
      <c r="A380">
        <v>2038996</v>
      </c>
      <c r="B380" t="s">
        <v>118</v>
      </c>
      <c r="C380" t="s">
        <v>433</v>
      </c>
      <c r="D380" t="s">
        <v>117</v>
      </c>
      <c r="E380" t="s">
        <v>432</v>
      </c>
      <c r="F380">
        <f>_xlfn.IFNA(VLOOKUP(D380,xg!C$2:N$25,12,FALSE),0)</f>
        <v>0</v>
      </c>
      <c r="G380">
        <f>_xlfn.IFNA(VLOOKUP(D380,odds!B$5:C$28,2,FALSE),0)</f>
        <v>0</v>
      </c>
      <c r="H380">
        <f>_xlfn.IFNA(VLOOKUP(E380,xg!C$2:N$25,12,FALSE),0)</f>
        <v>0</v>
      </c>
      <c r="I380">
        <f>_xlfn.IFNA(VLOOKUP(E380,odds!B$5:C$28,2,FALSE),0)</f>
        <v>0</v>
      </c>
      <c r="J380">
        <v>1</v>
      </c>
      <c r="K380">
        <v>0</v>
      </c>
      <c r="N380">
        <v>1</v>
      </c>
      <c r="O380">
        <v>0</v>
      </c>
      <c r="P380" s="1" t="s">
        <v>117</v>
      </c>
      <c r="Q380" s="1" t="s">
        <v>49</v>
      </c>
      <c r="R380" s="1">
        <v>2024</v>
      </c>
      <c r="S380" s="2">
        <v>45175</v>
      </c>
      <c r="T380" s="1" t="s">
        <v>1593</v>
      </c>
      <c r="U380" s="1">
        <v>2</v>
      </c>
      <c r="V380" s="1" t="s">
        <v>1309</v>
      </c>
      <c r="W380" s="1" t="s">
        <v>387</v>
      </c>
      <c r="AC380" s="1" t="s">
        <v>50</v>
      </c>
      <c r="AD380" s="1" t="s">
        <v>160</v>
      </c>
      <c r="AE380" s="1" t="s">
        <v>1310</v>
      </c>
      <c r="AF380" s="1" t="s">
        <v>161</v>
      </c>
      <c r="AH380" s="1">
        <v>55236</v>
      </c>
      <c r="AI380" s="1" t="s">
        <v>118</v>
      </c>
      <c r="AJ380" s="1">
        <v>16942</v>
      </c>
      <c r="AK380" s="1">
        <v>35.894849999999998</v>
      </c>
      <c r="AL380" s="1">
        <v>14.4151056</v>
      </c>
      <c r="AM380" s="1">
        <v>105</v>
      </c>
      <c r="AN380" s="1">
        <v>68</v>
      </c>
      <c r="AO380" s="1" t="s">
        <v>1594</v>
      </c>
      <c r="AS380" s="1" t="s">
        <v>1595</v>
      </c>
      <c r="AT380" s="1" t="s">
        <v>249</v>
      </c>
      <c r="AU380" s="1" t="s">
        <v>250</v>
      </c>
      <c r="AV380" s="1" t="s">
        <v>250</v>
      </c>
      <c r="AW380" s="1" t="s">
        <v>250</v>
      </c>
      <c r="AX380" s="1" t="s">
        <v>250</v>
      </c>
      <c r="AY380" s="1" t="s">
        <v>250</v>
      </c>
      <c r="AZ380" t="s">
        <v>1676</v>
      </c>
      <c r="BA380">
        <v>0</v>
      </c>
    </row>
    <row r="381" spans="1:53" x14ac:dyDescent="0.35">
      <c r="A381">
        <v>2037960</v>
      </c>
      <c r="B381" t="s">
        <v>88</v>
      </c>
      <c r="C381" t="s">
        <v>1339</v>
      </c>
      <c r="D381" t="s">
        <v>263</v>
      </c>
      <c r="E381" t="s">
        <v>1338</v>
      </c>
      <c r="F381">
        <f>_xlfn.IFNA(VLOOKUP(D381,xg!C$2:N$25,12,FALSE),0)</f>
        <v>2.5</v>
      </c>
      <c r="G381">
        <f>_xlfn.IFNA(VLOOKUP(D381,odds!B$5:C$28,2,FALSE),0)</f>
        <v>398</v>
      </c>
      <c r="H381">
        <f>_xlfn.IFNA(VLOOKUP(E381,xg!C$2:N$25,12,FALSE),0)</f>
        <v>0</v>
      </c>
      <c r="I381">
        <f>_xlfn.IFNA(VLOOKUP(E381,odds!B$5:C$28,2,FALSE),0)</f>
        <v>0</v>
      </c>
      <c r="J381">
        <v>0</v>
      </c>
      <c r="K381">
        <v>2</v>
      </c>
      <c r="N381">
        <v>0</v>
      </c>
      <c r="O381">
        <v>2</v>
      </c>
      <c r="P381" s="1" t="s">
        <v>1338</v>
      </c>
      <c r="Q381" s="1" t="s">
        <v>49</v>
      </c>
      <c r="R381" s="1">
        <v>2024</v>
      </c>
      <c r="S381" s="2">
        <v>45097</v>
      </c>
      <c r="T381" s="1" t="s">
        <v>710</v>
      </c>
      <c r="U381" s="1">
        <v>2</v>
      </c>
      <c r="V381" s="1" t="s">
        <v>1309</v>
      </c>
      <c r="W381" s="1" t="s">
        <v>386</v>
      </c>
      <c r="AC381" s="1" t="s">
        <v>50</v>
      </c>
      <c r="AD381" s="1" t="s">
        <v>160</v>
      </c>
      <c r="AE381" s="1" t="s">
        <v>1310</v>
      </c>
      <c r="AF381" s="1" t="s">
        <v>161</v>
      </c>
      <c r="AH381" s="1">
        <v>79089</v>
      </c>
      <c r="AI381" s="1" t="s">
        <v>88</v>
      </c>
      <c r="AJ381" s="1">
        <v>54740</v>
      </c>
      <c r="AK381" s="1">
        <v>51.554541700000001</v>
      </c>
      <c r="AL381" s="1">
        <v>7.0675694</v>
      </c>
      <c r="AM381" s="1">
        <v>105</v>
      </c>
      <c r="AN381" s="1">
        <v>68</v>
      </c>
      <c r="AO381" s="1" t="s">
        <v>1596</v>
      </c>
      <c r="AS381" s="1" t="s">
        <v>1597</v>
      </c>
      <c r="AT381" s="1" t="s">
        <v>243</v>
      </c>
      <c r="AU381" s="1" t="s">
        <v>425</v>
      </c>
      <c r="AV381" s="1" t="s">
        <v>424</v>
      </c>
      <c r="AW381" s="1" t="s">
        <v>424</v>
      </c>
      <c r="AX381" s="1" t="s">
        <v>424</v>
      </c>
      <c r="AY381" s="1" t="s">
        <v>425</v>
      </c>
      <c r="AZ381" t="s">
        <v>1676</v>
      </c>
      <c r="BA381">
        <v>0</v>
      </c>
    </row>
    <row r="382" spans="1:53" x14ac:dyDescent="0.35">
      <c r="A382">
        <v>2037514</v>
      </c>
      <c r="B382" t="s">
        <v>213</v>
      </c>
      <c r="C382" t="s">
        <v>107</v>
      </c>
      <c r="D382" t="s">
        <v>414</v>
      </c>
      <c r="E382" t="s">
        <v>288</v>
      </c>
      <c r="F382">
        <f>_xlfn.IFNA(VLOOKUP(D382,xg!C$2:N$25,12,FALSE),0)</f>
        <v>0</v>
      </c>
      <c r="G382">
        <f>_xlfn.IFNA(VLOOKUP(D382,odds!B$5:C$28,2,FALSE),0)</f>
        <v>0</v>
      </c>
      <c r="H382">
        <f>_xlfn.IFNA(VLOOKUP(E382,xg!C$2:N$25,12,FALSE),0)</f>
        <v>-1.4</v>
      </c>
      <c r="I382">
        <f>_xlfn.IFNA(VLOOKUP(E382,odds!B$5:C$28,2,FALSE),0)</f>
        <v>15861</v>
      </c>
      <c r="J382">
        <v>1</v>
      </c>
      <c r="K382">
        <v>4</v>
      </c>
      <c r="N382">
        <v>1</v>
      </c>
      <c r="O382">
        <v>4</v>
      </c>
      <c r="P382" s="1" t="s">
        <v>288</v>
      </c>
      <c r="Q382" s="1" t="s">
        <v>49</v>
      </c>
      <c r="R382" s="1">
        <v>2024</v>
      </c>
      <c r="S382" s="2">
        <v>45097</v>
      </c>
      <c r="T382" s="1" t="s">
        <v>1598</v>
      </c>
      <c r="U382" s="1">
        <v>2</v>
      </c>
      <c r="V382" s="1" t="s">
        <v>1309</v>
      </c>
      <c r="W382" s="1" t="s">
        <v>386</v>
      </c>
      <c r="AC382" s="1" t="s">
        <v>50</v>
      </c>
      <c r="AD382" s="1" t="s">
        <v>160</v>
      </c>
      <c r="AE382" s="1" t="s">
        <v>1310</v>
      </c>
      <c r="AF382" s="1" t="s">
        <v>161</v>
      </c>
      <c r="AG382">
        <v>1792</v>
      </c>
      <c r="AH382" s="1">
        <v>62907</v>
      </c>
      <c r="AI382" s="1" t="s">
        <v>213</v>
      </c>
      <c r="AJ382" s="1">
        <v>11563</v>
      </c>
      <c r="AK382" s="1">
        <v>42.445561099999999</v>
      </c>
      <c r="AL382" s="1">
        <v>19.264344399999999</v>
      </c>
      <c r="AM382" s="1">
        <v>105</v>
      </c>
      <c r="AN382" s="1">
        <v>68</v>
      </c>
      <c r="AO382" s="1" t="s">
        <v>1599</v>
      </c>
      <c r="AS382" s="1" t="s">
        <v>1600</v>
      </c>
      <c r="AT382" s="1" t="s">
        <v>214</v>
      </c>
      <c r="AU382" s="1" t="s">
        <v>215</v>
      </c>
      <c r="AV382" s="1" t="s">
        <v>215</v>
      </c>
      <c r="AW382" s="1" t="s">
        <v>215</v>
      </c>
      <c r="AX382" s="1" t="s">
        <v>215</v>
      </c>
      <c r="AY382" s="1" t="s">
        <v>215</v>
      </c>
      <c r="AZ382" t="s">
        <v>1676</v>
      </c>
      <c r="BA382">
        <v>0</v>
      </c>
    </row>
    <row r="383" spans="1:53" x14ac:dyDescent="0.35">
      <c r="A383">
        <v>2037956</v>
      </c>
      <c r="B383" t="s">
        <v>93</v>
      </c>
      <c r="C383" t="s">
        <v>88</v>
      </c>
      <c r="D383" t="s">
        <v>91</v>
      </c>
      <c r="E383" t="s">
        <v>263</v>
      </c>
      <c r="F383">
        <f>_xlfn.IFNA(VLOOKUP(D383,xg!C$2:N$25,12,FALSE),0)</f>
        <v>-0.1</v>
      </c>
      <c r="G383">
        <f>_xlfn.IFNA(VLOOKUP(D383,odds!B$5:C$28,2,FALSE),0)</f>
        <v>17538</v>
      </c>
      <c r="H383">
        <f>_xlfn.IFNA(VLOOKUP(E383,xg!C$2:N$25,12,FALSE),0)</f>
        <v>2.5</v>
      </c>
      <c r="I383">
        <f>_xlfn.IFNA(VLOOKUP(E383,odds!B$5:C$28,2,FALSE),0)</f>
        <v>398</v>
      </c>
      <c r="J383">
        <v>1</v>
      </c>
      <c r="K383">
        <v>0</v>
      </c>
      <c r="N383">
        <v>1</v>
      </c>
      <c r="O383">
        <v>0</v>
      </c>
      <c r="P383" s="1" t="s">
        <v>91</v>
      </c>
      <c r="Q383" s="1" t="s">
        <v>49</v>
      </c>
      <c r="R383" s="1">
        <v>2024</v>
      </c>
      <c r="S383" s="2">
        <v>45093</v>
      </c>
      <c r="T383" s="1" t="s">
        <v>621</v>
      </c>
      <c r="U383" s="1">
        <v>2</v>
      </c>
      <c r="V383" s="1" t="s">
        <v>1309</v>
      </c>
      <c r="W383" s="1" t="s">
        <v>381</v>
      </c>
      <c r="AC383" s="1" t="s">
        <v>50</v>
      </c>
      <c r="AD383" s="1" t="s">
        <v>160</v>
      </c>
      <c r="AE383" s="1" t="s">
        <v>1310</v>
      </c>
      <c r="AF383" s="1" t="s">
        <v>161</v>
      </c>
      <c r="AH383" s="1">
        <v>250001178</v>
      </c>
      <c r="AI383" s="1" t="s">
        <v>93</v>
      </c>
      <c r="AJ383" s="1">
        <v>58274</v>
      </c>
      <c r="AK383" s="1">
        <v>52.239406000000002</v>
      </c>
      <c r="AL383" s="1">
        <v>21.045881000000001</v>
      </c>
      <c r="AM383" s="1">
        <v>105</v>
      </c>
      <c r="AN383" s="1">
        <v>68</v>
      </c>
      <c r="AO383" s="1" t="s">
        <v>1601</v>
      </c>
      <c r="AS383" s="1" t="s">
        <v>1602</v>
      </c>
      <c r="AT383" s="1" t="s">
        <v>186</v>
      </c>
      <c r="AU383" s="1" t="s">
        <v>444</v>
      </c>
      <c r="AV383" s="1" t="s">
        <v>444</v>
      </c>
      <c r="AW383" s="1" t="s">
        <v>443</v>
      </c>
      <c r="AX383" s="1" t="s">
        <v>443</v>
      </c>
      <c r="AY383" s="1" t="s">
        <v>444</v>
      </c>
      <c r="AZ383" t="s">
        <v>1676</v>
      </c>
      <c r="BA383">
        <v>0</v>
      </c>
    </row>
    <row r="384" spans="1:53" x14ac:dyDescent="0.35">
      <c r="A384">
        <v>2038164</v>
      </c>
      <c r="B384" t="s">
        <v>84</v>
      </c>
      <c r="C384" t="s">
        <v>1559</v>
      </c>
      <c r="D384" t="s">
        <v>380</v>
      </c>
      <c r="E384" t="s">
        <v>1558</v>
      </c>
      <c r="F384">
        <f>_xlfn.IFNA(VLOOKUP(D384,xg!C$2:N$25,12,FALSE),0)</f>
        <v>-0.3</v>
      </c>
      <c r="G384">
        <f>_xlfn.IFNA(VLOOKUP(D384,odds!B$5:C$28,2,FALSE),0)</f>
        <v>15858</v>
      </c>
      <c r="H384">
        <f>_xlfn.IFNA(VLOOKUP(E384,xg!C$2:N$25,12,FALSE),0)</f>
        <v>0</v>
      </c>
      <c r="I384">
        <f>_xlfn.IFNA(VLOOKUP(E384,odds!B$5:C$28,2,FALSE),0)</f>
        <v>0</v>
      </c>
      <c r="J384">
        <v>3</v>
      </c>
      <c r="K384">
        <v>2</v>
      </c>
      <c r="N384">
        <v>3</v>
      </c>
      <c r="O384">
        <v>2</v>
      </c>
      <c r="P384" s="1" t="s">
        <v>380</v>
      </c>
      <c r="Q384" s="1" t="s">
        <v>49</v>
      </c>
      <c r="R384" s="1">
        <v>2024</v>
      </c>
      <c r="S384" s="2">
        <v>45093</v>
      </c>
      <c r="T384" s="1" t="s">
        <v>1603</v>
      </c>
      <c r="U384" s="1">
        <v>2</v>
      </c>
      <c r="V384" s="1" t="s">
        <v>1309</v>
      </c>
      <c r="W384" s="1" t="s">
        <v>381</v>
      </c>
      <c r="AC384" s="1" t="s">
        <v>50</v>
      </c>
      <c r="AD384" s="1" t="s">
        <v>160</v>
      </c>
      <c r="AE384" s="1" t="s">
        <v>1310</v>
      </c>
      <c r="AF384" s="1" t="s">
        <v>161</v>
      </c>
      <c r="AG384">
        <v>8854</v>
      </c>
      <c r="AH384" s="1">
        <v>62718</v>
      </c>
      <c r="AI384" s="1" t="s">
        <v>79</v>
      </c>
      <c r="AJ384" s="1">
        <v>14500</v>
      </c>
      <c r="AK384" s="1">
        <v>48.162413999999998</v>
      </c>
      <c r="AL384" s="1">
        <v>16.386578</v>
      </c>
      <c r="AM384" s="1">
        <v>105</v>
      </c>
      <c r="AN384" s="1">
        <v>68</v>
      </c>
      <c r="AO384" s="1" t="s">
        <v>1604</v>
      </c>
      <c r="AS384" s="1" t="s">
        <v>1605</v>
      </c>
      <c r="AT384" s="1" t="s">
        <v>95</v>
      </c>
      <c r="AU384" s="1" t="s">
        <v>1606</v>
      </c>
      <c r="AV384" s="1" t="s">
        <v>1606</v>
      </c>
      <c r="AW384" s="1" t="s">
        <v>1607</v>
      </c>
      <c r="AX384" s="1" t="s">
        <v>1607</v>
      </c>
      <c r="AY384" s="1" t="s">
        <v>1606</v>
      </c>
      <c r="AZ384" t="s">
        <v>1676</v>
      </c>
      <c r="BA384">
        <v>0</v>
      </c>
    </row>
    <row r="385" spans="1:53" x14ac:dyDescent="0.35">
      <c r="A385">
        <v>2037691</v>
      </c>
      <c r="B385" t="s">
        <v>116</v>
      </c>
      <c r="C385" t="s">
        <v>1486</v>
      </c>
      <c r="D385" t="s">
        <v>115</v>
      </c>
      <c r="E385" t="s">
        <v>1485</v>
      </c>
      <c r="F385">
        <f>_xlfn.IFNA(VLOOKUP(D385,xg!C$2:N$25,12,FALSE),0)</f>
        <v>0</v>
      </c>
      <c r="G385">
        <f>_xlfn.IFNA(VLOOKUP(D385,odds!B$5:C$28,2,FALSE),0)</f>
        <v>0</v>
      </c>
      <c r="H385">
        <f>_xlfn.IFNA(VLOOKUP(E385,xg!C$2:N$25,12,FALSE),0)</f>
        <v>0</v>
      </c>
      <c r="I385">
        <f>_xlfn.IFNA(VLOOKUP(E385,odds!B$5:C$28,2,FALSE),0)</f>
        <v>0</v>
      </c>
      <c r="J385">
        <v>4</v>
      </c>
      <c r="K385">
        <v>1</v>
      </c>
      <c r="N385">
        <v>4</v>
      </c>
      <c r="O385">
        <v>1</v>
      </c>
      <c r="P385" s="1" t="s">
        <v>115</v>
      </c>
      <c r="Q385" s="1" t="s">
        <v>49</v>
      </c>
      <c r="R385" s="1">
        <v>2024</v>
      </c>
      <c r="S385" s="2">
        <v>45093</v>
      </c>
      <c r="T385" s="1" t="s">
        <v>1608</v>
      </c>
      <c r="U385" s="1">
        <v>2</v>
      </c>
      <c r="V385" s="1" t="s">
        <v>1309</v>
      </c>
      <c r="W385" s="1" t="s">
        <v>381</v>
      </c>
      <c r="AC385" s="1" t="s">
        <v>50</v>
      </c>
      <c r="AD385" s="1" t="s">
        <v>160</v>
      </c>
      <c r="AE385" s="1" t="s">
        <v>1310</v>
      </c>
      <c r="AF385" s="1" t="s">
        <v>161</v>
      </c>
      <c r="AG385">
        <v>20528</v>
      </c>
      <c r="AH385" s="1">
        <v>250001872</v>
      </c>
      <c r="AI385" s="1" t="s">
        <v>116</v>
      </c>
      <c r="AJ385" s="1">
        <v>50573</v>
      </c>
      <c r="AK385" s="1">
        <v>59.372500000000002</v>
      </c>
      <c r="AL385" s="1">
        <v>18</v>
      </c>
      <c r="AM385" s="1">
        <v>105</v>
      </c>
      <c r="AN385" s="1">
        <v>68</v>
      </c>
      <c r="AO385" s="1" t="s">
        <v>1609</v>
      </c>
      <c r="AS385" s="1" t="s">
        <v>1610</v>
      </c>
      <c r="AT385" s="1" t="s">
        <v>159</v>
      </c>
      <c r="AU385" s="1" t="s">
        <v>441</v>
      </c>
      <c r="AV385" s="1" t="s">
        <v>441</v>
      </c>
      <c r="AW385" s="1" t="s">
        <v>441</v>
      </c>
      <c r="AX385" s="1" t="s">
        <v>442</v>
      </c>
      <c r="AY385" s="1" t="s">
        <v>441</v>
      </c>
      <c r="AZ385" t="s">
        <v>1676</v>
      </c>
      <c r="BA385">
        <v>0</v>
      </c>
    </row>
    <row r="386" spans="1:53" x14ac:dyDescent="0.35">
      <c r="A386">
        <v>2037958</v>
      </c>
      <c r="B386" t="s">
        <v>88</v>
      </c>
      <c r="C386" t="s">
        <v>226</v>
      </c>
      <c r="D386" t="s">
        <v>263</v>
      </c>
      <c r="E386" t="s">
        <v>300</v>
      </c>
      <c r="F386">
        <f>_xlfn.IFNA(VLOOKUP(D386,xg!C$2:N$25,12,FALSE),0)</f>
        <v>2.5</v>
      </c>
      <c r="G386">
        <f>_xlfn.IFNA(VLOOKUP(D386,odds!B$5:C$28,2,FALSE),0)</f>
        <v>398</v>
      </c>
      <c r="H386">
        <f>_xlfn.IFNA(VLOOKUP(E386,xg!C$2:N$25,12,FALSE),0)</f>
        <v>-0.3</v>
      </c>
      <c r="I386">
        <f>_xlfn.IFNA(VLOOKUP(E386,odds!B$5:C$28,2,FALSE),0)</f>
        <v>20062</v>
      </c>
      <c r="J386">
        <v>3</v>
      </c>
      <c r="K386">
        <v>3</v>
      </c>
      <c r="N386">
        <v>3</v>
      </c>
      <c r="O386">
        <v>3</v>
      </c>
      <c r="Q386" s="1" t="s">
        <v>67</v>
      </c>
      <c r="R386" s="1">
        <v>2024</v>
      </c>
      <c r="S386" s="2">
        <v>45089</v>
      </c>
      <c r="T386" s="1" t="s">
        <v>1611</v>
      </c>
      <c r="U386" s="1">
        <v>2</v>
      </c>
      <c r="V386" s="1" t="s">
        <v>1309</v>
      </c>
      <c r="W386" s="1" t="s">
        <v>381</v>
      </c>
      <c r="AC386" s="1" t="s">
        <v>50</v>
      </c>
      <c r="AD386" s="1" t="s">
        <v>160</v>
      </c>
      <c r="AE386" s="1" t="s">
        <v>1310</v>
      </c>
      <c r="AF386" s="1" t="s">
        <v>161</v>
      </c>
      <c r="AG386">
        <v>35795</v>
      </c>
      <c r="AH386" s="1">
        <v>62853</v>
      </c>
      <c r="AI386" s="1" t="s">
        <v>88</v>
      </c>
      <c r="AJ386" s="1">
        <v>37441</v>
      </c>
      <c r="AK386" s="1">
        <v>53.066458300000001</v>
      </c>
      <c r="AL386" s="1">
        <v>8.8375638999999993</v>
      </c>
      <c r="AM386" s="1">
        <v>105</v>
      </c>
      <c r="AN386" s="1">
        <v>68</v>
      </c>
      <c r="AO386" s="1" t="s">
        <v>1612</v>
      </c>
      <c r="AS386" s="1" t="s">
        <v>1613</v>
      </c>
      <c r="AT386" s="1" t="s">
        <v>244</v>
      </c>
      <c r="AU386" s="1" t="s">
        <v>246</v>
      </c>
      <c r="AV386" s="1" t="s">
        <v>245</v>
      </c>
      <c r="AW386" s="1" t="s">
        <v>245</v>
      </c>
      <c r="AX386" s="1" t="s">
        <v>245</v>
      </c>
      <c r="AY386" s="1" t="s">
        <v>246</v>
      </c>
      <c r="AZ386" t="s">
        <v>1676</v>
      </c>
      <c r="BA386">
        <v>0</v>
      </c>
    </row>
    <row r="387" spans="1:53" x14ac:dyDescent="0.35">
      <c r="A387">
        <v>2038232</v>
      </c>
      <c r="B387" t="s">
        <v>154</v>
      </c>
      <c r="C387" t="s">
        <v>118</v>
      </c>
      <c r="D387" t="s">
        <v>153</v>
      </c>
      <c r="E387" t="s">
        <v>117</v>
      </c>
      <c r="F387">
        <f>_xlfn.IFNA(VLOOKUP(D387,xg!C$2:N$25,12,FALSE),0)</f>
        <v>0</v>
      </c>
      <c r="G387">
        <f>_xlfn.IFNA(VLOOKUP(D387,odds!B$5:C$28,2,FALSE),0)</f>
        <v>0</v>
      </c>
      <c r="H387">
        <f>_xlfn.IFNA(VLOOKUP(E387,xg!C$2:N$25,12,FALSE),0)</f>
        <v>0</v>
      </c>
      <c r="I387">
        <f>_xlfn.IFNA(VLOOKUP(E387,odds!B$5:C$28,2,FALSE),0)</f>
        <v>0</v>
      </c>
      <c r="J387">
        <v>0</v>
      </c>
      <c r="K387">
        <v>1</v>
      </c>
      <c r="N387">
        <v>0</v>
      </c>
      <c r="O387">
        <v>1</v>
      </c>
      <c r="P387" s="1" t="s">
        <v>117</v>
      </c>
      <c r="Q387" s="1" t="s">
        <v>49</v>
      </c>
      <c r="R387" s="1">
        <v>2024</v>
      </c>
      <c r="S387" s="2">
        <v>45086</v>
      </c>
      <c r="T387" s="1" t="s">
        <v>1614</v>
      </c>
      <c r="U387" s="1">
        <v>2</v>
      </c>
      <c r="V387" s="1" t="s">
        <v>1309</v>
      </c>
      <c r="W387" s="1" t="s">
        <v>381</v>
      </c>
      <c r="AC387" s="1" t="s">
        <v>50</v>
      </c>
      <c r="AD387" s="1" t="s">
        <v>160</v>
      </c>
      <c r="AE387" s="1" t="s">
        <v>1310</v>
      </c>
      <c r="AF387" s="1" t="s">
        <v>161</v>
      </c>
      <c r="AG387">
        <v>4028</v>
      </c>
      <c r="AH387" s="1">
        <v>250004209</v>
      </c>
      <c r="AI387" s="1" t="s">
        <v>154</v>
      </c>
      <c r="AJ387" s="1">
        <v>9374</v>
      </c>
      <c r="AK387" s="1">
        <v>49.581375000000001</v>
      </c>
      <c r="AL387" s="1">
        <v>6.1210659999999999</v>
      </c>
      <c r="AM387" s="1">
        <v>105</v>
      </c>
      <c r="AN387" s="1">
        <v>68</v>
      </c>
      <c r="AO387" s="1" t="s">
        <v>1615</v>
      </c>
      <c r="AS387" s="1" t="s">
        <v>1616</v>
      </c>
      <c r="AT387" s="1" t="s">
        <v>153</v>
      </c>
      <c r="AU387" s="1" t="s">
        <v>579</v>
      </c>
      <c r="AV387" s="1" t="s">
        <v>579</v>
      </c>
      <c r="AW387" s="1" t="s">
        <v>579</v>
      </c>
      <c r="AX387" s="1" t="s">
        <v>579</v>
      </c>
      <c r="AY387" s="1" t="s">
        <v>579</v>
      </c>
      <c r="AZ387" t="s">
        <v>1676</v>
      </c>
      <c r="BA387">
        <v>0</v>
      </c>
    </row>
    <row r="388" spans="1:53" x14ac:dyDescent="0.35">
      <c r="A388">
        <v>2037513</v>
      </c>
      <c r="B388" t="s">
        <v>88</v>
      </c>
      <c r="C388" t="s">
        <v>128</v>
      </c>
      <c r="D388" t="s">
        <v>263</v>
      </c>
      <c r="E388" t="s">
        <v>127</v>
      </c>
      <c r="F388">
        <f>_xlfn.IFNA(VLOOKUP(D388,xg!C$2:N$25,12,FALSE),0)</f>
        <v>2.5</v>
      </c>
      <c r="G388">
        <f>_xlfn.IFNA(VLOOKUP(D388,odds!B$5:C$28,2,FALSE),0)</f>
        <v>398</v>
      </c>
      <c r="H388">
        <f>_xlfn.IFNA(VLOOKUP(E388,xg!C$2:N$25,12,FALSE),0)</f>
        <v>1.1000000000000001</v>
      </c>
      <c r="I388">
        <f>_xlfn.IFNA(VLOOKUP(E388,odds!B$5:C$28,2,FALSE),0)</f>
        <v>2488</v>
      </c>
      <c r="J388">
        <v>2</v>
      </c>
      <c r="K388">
        <v>3</v>
      </c>
      <c r="N388">
        <v>2</v>
      </c>
      <c r="O388">
        <v>3</v>
      </c>
      <c r="P388" s="1" t="s">
        <v>127</v>
      </c>
      <c r="Q388" s="1" t="s">
        <v>49</v>
      </c>
      <c r="R388" s="1">
        <v>2024</v>
      </c>
      <c r="S388" s="2">
        <v>45013</v>
      </c>
      <c r="T388" s="1" t="s">
        <v>598</v>
      </c>
      <c r="U388" s="1">
        <v>2</v>
      </c>
      <c r="V388" s="1" t="s">
        <v>1309</v>
      </c>
      <c r="W388" s="1" t="s">
        <v>374</v>
      </c>
      <c r="AC388" s="1" t="s">
        <v>50</v>
      </c>
      <c r="AD388" s="1" t="s">
        <v>160</v>
      </c>
      <c r="AE388" s="1" t="s">
        <v>1310</v>
      </c>
      <c r="AF388" s="1" t="s">
        <v>161</v>
      </c>
      <c r="AG388">
        <v>42910</v>
      </c>
      <c r="AH388" s="1">
        <v>52864</v>
      </c>
      <c r="AI388" s="1" t="s">
        <v>88</v>
      </c>
      <c r="AJ388" s="1">
        <v>45134</v>
      </c>
      <c r="AK388" s="1">
        <v>50.933505599999997</v>
      </c>
      <c r="AL388" s="1">
        <v>6.8749944000000003</v>
      </c>
      <c r="AM388" s="1">
        <v>105</v>
      </c>
      <c r="AN388" s="1">
        <v>68</v>
      </c>
      <c r="AO388" s="1" t="s">
        <v>1617</v>
      </c>
      <c r="AS388" s="1" t="s">
        <v>1618</v>
      </c>
      <c r="AT388" s="1" t="s">
        <v>197</v>
      </c>
      <c r="AU388" s="1" t="s">
        <v>199</v>
      </c>
      <c r="AV388" s="1" t="s">
        <v>199</v>
      </c>
      <c r="AW388" s="1" t="s">
        <v>198</v>
      </c>
      <c r="AX388" s="1" t="s">
        <v>200</v>
      </c>
      <c r="AY388" s="1" t="s">
        <v>199</v>
      </c>
      <c r="AZ388" t="s">
        <v>1676</v>
      </c>
      <c r="BA388">
        <v>0</v>
      </c>
    </row>
    <row r="389" spans="1:53" x14ac:dyDescent="0.35">
      <c r="A389">
        <v>2037512</v>
      </c>
      <c r="B389" t="s">
        <v>235</v>
      </c>
      <c r="C389" t="s">
        <v>176</v>
      </c>
      <c r="D389" t="s">
        <v>292</v>
      </c>
      <c r="E389" t="s">
        <v>175</v>
      </c>
      <c r="F389">
        <f>_xlfn.IFNA(VLOOKUP(D389,xg!C$2:N$25,12,FALSE),0)</f>
        <v>0</v>
      </c>
      <c r="G389">
        <f>_xlfn.IFNA(VLOOKUP(D389,odds!B$5:C$28,2,FALSE),0)</f>
        <v>0</v>
      </c>
      <c r="H389">
        <f>_xlfn.IFNA(VLOOKUP(E389,xg!C$2:N$25,12,FALSE),0)</f>
        <v>0</v>
      </c>
      <c r="I389">
        <f>_xlfn.IFNA(VLOOKUP(E389,odds!B$5:C$28,2,FALSE),0)</f>
        <v>0</v>
      </c>
      <c r="J389">
        <v>2</v>
      </c>
      <c r="K389">
        <v>2</v>
      </c>
      <c r="N389">
        <v>2</v>
      </c>
      <c r="O389">
        <v>2</v>
      </c>
      <c r="Q389" s="1" t="s">
        <v>67</v>
      </c>
      <c r="R389" s="1">
        <v>2024</v>
      </c>
      <c r="S389" s="2">
        <v>45013</v>
      </c>
      <c r="T389" s="1" t="s">
        <v>1619</v>
      </c>
      <c r="U389" s="1">
        <v>4</v>
      </c>
      <c r="V389" s="1" t="s">
        <v>1309</v>
      </c>
      <c r="W389" s="1" t="s">
        <v>374</v>
      </c>
      <c r="AC389" s="1" t="s">
        <v>50</v>
      </c>
      <c r="AD389" s="1" t="s">
        <v>160</v>
      </c>
      <c r="AE389" s="1" t="s">
        <v>1310</v>
      </c>
      <c r="AF389" s="1" t="s">
        <v>161</v>
      </c>
      <c r="AH389" s="1">
        <v>78014</v>
      </c>
      <c r="AI389" s="1" t="s">
        <v>235</v>
      </c>
      <c r="AJ389" s="1">
        <v>14527</v>
      </c>
      <c r="AK389" s="1">
        <v>40.171930600000003</v>
      </c>
      <c r="AL389" s="1">
        <v>44.525680600000001</v>
      </c>
      <c r="AM389" s="1">
        <v>105</v>
      </c>
      <c r="AN389" s="1">
        <v>68</v>
      </c>
      <c r="AO389" s="1" t="s">
        <v>1620</v>
      </c>
      <c r="AR389" s="1" t="s">
        <v>1621</v>
      </c>
      <c r="AS389" s="1" t="s">
        <v>1622</v>
      </c>
      <c r="AT389" s="1" t="s">
        <v>236</v>
      </c>
      <c r="AU389" s="1" t="s">
        <v>347</v>
      </c>
      <c r="AV389" s="1" t="s">
        <v>347</v>
      </c>
      <c r="AW389" s="1" t="s">
        <v>347</v>
      </c>
      <c r="AX389" s="1" t="s">
        <v>347</v>
      </c>
      <c r="AY389" s="1" t="s">
        <v>347</v>
      </c>
      <c r="AZ389" t="s">
        <v>1676</v>
      </c>
      <c r="BA389">
        <v>0</v>
      </c>
    </row>
    <row r="390" spans="1:53" x14ac:dyDescent="0.35">
      <c r="A390">
        <v>2037511</v>
      </c>
      <c r="B390" t="s">
        <v>303</v>
      </c>
      <c r="C390" t="s">
        <v>261</v>
      </c>
      <c r="D390" t="s">
        <v>463</v>
      </c>
      <c r="E390" t="s">
        <v>260</v>
      </c>
      <c r="F390">
        <f>_xlfn.IFNA(VLOOKUP(D390,xg!C$2:N$25,12,FALSE),0)</f>
        <v>0</v>
      </c>
      <c r="G390">
        <f>_xlfn.IFNA(VLOOKUP(D390,odds!B$5:C$28,2,FALSE),0)</f>
        <v>0</v>
      </c>
      <c r="H390">
        <f>_xlfn.IFNA(VLOOKUP(E390,xg!C$2:N$25,12,FALSE),0)</f>
        <v>0</v>
      </c>
      <c r="I390">
        <f>_xlfn.IFNA(VLOOKUP(E390,odds!B$5:C$28,2,FALSE),0)</f>
        <v>0</v>
      </c>
      <c r="J390">
        <v>1</v>
      </c>
      <c r="K390">
        <v>0</v>
      </c>
      <c r="N390">
        <v>1</v>
      </c>
      <c r="O390">
        <v>0</v>
      </c>
      <c r="P390" s="1" t="s">
        <v>463</v>
      </c>
      <c r="Q390" s="1" t="s">
        <v>49</v>
      </c>
      <c r="R390" s="1">
        <v>2024</v>
      </c>
      <c r="S390" s="2">
        <v>45012</v>
      </c>
      <c r="T390" s="1" t="s">
        <v>1623</v>
      </c>
      <c r="U390" s="1">
        <v>2</v>
      </c>
      <c r="V390" s="1" t="s">
        <v>1309</v>
      </c>
      <c r="W390" s="1" t="s">
        <v>374</v>
      </c>
      <c r="AC390" s="1" t="s">
        <v>50</v>
      </c>
      <c r="AD390" s="1" t="s">
        <v>160</v>
      </c>
      <c r="AE390" s="1" t="s">
        <v>1310</v>
      </c>
      <c r="AF390" s="1" t="s">
        <v>161</v>
      </c>
      <c r="AH390" s="1">
        <v>63799</v>
      </c>
      <c r="AI390" s="1" t="s">
        <v>303</v>
      </c>
      <c r="AJ390" s="1">
        <v>32483</v>
      </c>
      <c r="AK390" s="1">
        <v>42.005763899999998</v>
      </c>
      <c r="AL390" s="1">
        <v>21.425588900000001</v>
      </c>
      <c r="AM390" s="1">
        <v>105</v>
      </c>
      <c r="AN390" s="1">
        <v>68</v>
      </c>
      <c r="AO390" s="1" t="s">
        <v>1624</v>
      </c>
      <c r="AS390" s="1" t="s">
        <v>1625</v>
      </c>
      <c r="AT390" s="1" t="s">
        <v>304</v>
      </c>
      <c r="AU390" s="1" t="s">
        <v>306</v>
      </c>
      <c r="AV390" s="1" t="s">
        <v>306</v>
      </c>
      <c r="AW390" s="1" t="s">
        <v>305</v>
      </c>
      <c r="AX390" s="1" t="s">
        <v>305</v>
      </c>
      <c r="AY390" s="1" t="s">
        <v>306</v>
      </c>
      <c r="AZ390" t="s">
        <v>1676</v>
      </c>
      <c r="BA390">
        <v>0</v>
      </c>
    </row>
    <row r="391" spans="1:53" x14ac:dyDescent="0.35">
      <c r="A391">
        <v>2037690</v>
      </c>
      <c r="B391" t="s">
        <v>59</v>
      </c>
      <c r="C391" t="s">
        <v>302</v>
      </c>
      <c r="D391" t="s">
        <v>57</v>
      </c>
      <c r="E391" t="s">
        <v>301</v>
      </c>
      <c r="F391">
        <f>_xlfn.IFNA(VLOOKUP(D391,xg!C$2:N$25,12,FALSE),0)</f>
        <v>0</v>
      </c>
      <c r="G391">
        <f>_xlfn.IFNA(VLOOKUP(D391,odds!B$5:C$28,2,FALSE),0)</f>
        <v>0</v>
      </c>
      <c r="H391">
        <f>_xlfn.IFNA(VLOOKUP(E391,xg!C$2:N$25,12,FALSE),0)</f>
        <v>0</v>
      </c>
      <c r="I391">
        <f>_xlfn.IFNA(VLOOKUP(E391,odds!B$5:C$28,2,FALSE),0)</f>
        <v>0</v>
      </c>
      <c r="J391">
        <v>0</v>
      </c>
      <c r="K391">
        <v>0</v>
      </c>
      <c r="N391">
        <v>0</v>
      </c>
      <c r="O391">
        <v>0</v>
      </c>
      <c r="Q391" s="1" t="s">
        <v>67</v>
      </c>
      <c r="R391" s="1">
        <v>2024</v>
      </c>
      <c r="S391" s="2">
        <v>45012</v>
      </c>
      <c r="T391" s="1" t="s">
        <v>1623</v>
      </c>
      <c r="U391" s="1">
        <v>3</v>
      </c>
      <c r="V391" s="1" t="s">
        <v>1309</v>
      </c>
      <c r="W391" s="1" t="s">
        <v>374</v>
      </c>
      <c r="AC391" s="1" t="s">
        <v>50</v>
      </c>
      <c r="AD391" s="1" t="s">
        <v>160</v>
      </c>
      <c r="AE391" s="1" t="s">
        <v>1310</v>
      </c>
      <c r="AF391" s="1" t="s">
        <v>161</v>
      </c>
      <c r="AG391">
        <v>11950</v>
      </c>
      <c r="AH391" s="1">
        <v>250004933</v>
      </c>
      <c r="AI391" s="1" t="s">
        <v>59</v>
      </c>
      <c r="AJ391" s="1">
        <v>31100</v>
      </c>
      <c r="AK391" s="1">
        <v>38.037242399999997</v>
      </c>
      <c r="AL391" s="1">
        <v>23.741695400000001</v>
      </c>
      <c r="AM391" s="1">
        <v>105</v>
      </c>
      <c r="AN391" s="1">
        <v>68</v>
      </c>
      <c r="AS391" s="1" t="s">
        <v>1626</v>
      </c>
      <c r="AT391" s="1" t="s">
        <v>69</v>
      </c>
      <c r="AU391" s="1" t="s">
        <v>645</v>
      </c>
      <c r="AV391" s="1" t="s">
        <v>646</v>
      </c>
      <c r="AW391" s="1" t="s">
        <v>646</v>
      </c>
      <c r="AX391" s="1" t="s">
        <v>646</v>
      </c>
      <c r="AY391" s="1" t="s">
        <v>645</v>
      </c>
      <c r="AZ391" t="s">
        <v>1676</v>
      </c>
      <c r="BA391">
        <v>0</v>
      </c>
    </row>
    <row r="392" spans="1:53" x14ac:dyDescent="0.35">
      <c r="A392">
        <v>2037510</v>
      </c>
      <c r="B392" t="s">
        <v>88</v>
      </c>
      <c r="C392" t="s">
        <v>1628</v>
      </c>
      <c r="D392" t="s">
        <v>263</v>
      </c>
      <c r="E392" t="s">
        <v>1627</v>
      </c>
      <c r="F392">
        <f>_xlfn.IFNA(VLOOKUP(D392,xg!C$2:N$25,12,FALSE),0)</f>
        <v>2.5</v>
      </c>
      <c r="G392">
        <f>_xlfn.IFNA(VLOOKUP(D392,odds!B$5:C$28,2,FALSE),0)</f>
        <v>398</v>
      </c>
      <c r="H392">
        <f>_xlfn.IFNA(VLOOKUP(E392,xg!C$2:N$25,12,FALSE),0)</f>
        <v>0</v>
      </c>
      <c r="I392">
        <f>_xlfn.IFNA(VLOOKUP(E392,odds!B$5:C$28,2,FALSE),0)</f>
        <v>0</v>
      </c>
      <c r="J392">
        <v>2</v>
      </c>
      <c r="K392">
        <v>0</v>
      </c>
      <c r="N392">
        <v>2</v>
      </c>
      <c r="O392">
        <v>0</v>
      </c>
      <c r="P392" s="1" t="s">
        <v>263</v>
      </c>
      <c r="Q392" s="1" t="s">
        <v>49</v>
      </c>
      <c r="R392" s="1">
        <v>2024</v>
      </c>
      <c r="S392" s="2">
        <v>45010</v>
      </c>
      <c r="T392" s="1" t="s">
        <v>546</v>
      </c>
      <c r="U392" s="1">
        <v>1</v>
      </c>
      <c r="V392" s="1" t="s">
        <v>1309</v>
      </c>
      <c r="W392" s="1" t="s">
        <v>368</v>
      </c>
      <c r="AC392" s="1" t="s">
        <v>50</v>
      </c>
      <c r="AD392" s="1" t="s">
        <v>160</v>
      </c>
      <c r="AE392" s="1" t="s">
        <v>1310</v>
      </c>
      <c r="AF392" s="1" t="s">
        <v>161</v>
      </c>
      <c r="AG392">
        <v>25384</v>
      </c>
      <c r="AH392" s="1">
        <v>250001299</v>
      </c>
      <c r="AI392" s="1" t="s">
        <v>88</v>
      </c>
      <c r="AJ392" s="1">
        <v>26500</v>
      </c>
      <c r="AK392" s="1">
        <v>49.987986999999997</v>
      </c>
      <c r="AL392" s="1">
        <v>8.2249549999999996</v>
      </c>
      <c r="AM392" s="1">
        <v>105</v>
      </c>
      <c r="AN392" s="1">
        <v>68</v>
      </c>
      <c r="AO392" s="1" t="s">
        <v>1629</v>
      </c>
      <c r="AP392" s="1" t="s">
        <v>1630</v>
      </c>
      <c r="AS392" s="1" t="s">
        <v>1631</v>
      </c>
      <c r="AT392" s="1" t="s">
        <v>478</v>
      </c>
      <c r="AU392" s="1" t="s">
        <v>479</v>
      </c>
      <c r="AV392" s="1" t="s">
        <v>480</v>
      </c>
      <c r="AW392" s="1" t="s">
        <v>480</v>
      </c>
      <c r="AX392" s="1" t="s">
        <v>480</v>
      </c>
      <c r="AY392" s="1" t="s">
        <v>479</v>
      </c>
      <c r="AZ392" t="s">
        <v>1676</v>
      </c>
      <c r="BA392">
        <v>0</v>
      </c>
    </row>
    <row r="393" spans="1:53" x14ac:dyDescent="0.35">
      <c r="A393">
        <v>2037558</v>
      </c>
      <c r="B393" t="s">
        <v>181</v>
      </c>
      <c r="C393" t="s">
        <v>1445</v>
      </c>
      <c r="D393" t="s">
        <v>309</v>
      </c>
      <c r="E393" t="s">
        <v>1444</v>
      </c>
      <c r="F393">
        <f>_xlfn.IFNA(VLOOKUP(D393,xg!C$2:N$25,12,FALSE),0)</f>
        <v>-1.7</v>
      </c>
      <c r="G393">
        <f>_xlfn.IFNA(VLOOKUP(D393,odds!B$5:C$28,2,FALSE),0)</f>
        <v>66820</v>
      </c>
      <c r="H393">
        <f>_xlfn.IFNA(VLOOKUP(E393,xg!C$2:N$25,12,FALSE),0)</f>
        <v>0</v>
      </c>
      <c r="I393">
        <f>_xlfn.IFNA(VLOOKUP(E393,odds!B$5:C$28,2,FALSE),0)</f>
        <v>0</v>
      </c>
      <c r="J393">
        <v>6</v>
      </c>
      <c r="K393">
        <v>1</v>
      </c>
      <c r="N393">
        <v>6</v>
      </c>
      <c r="O393">
        <v>1</v>
      </c>
      <c r="P393" s="1" t="s">
        <v>309</v>
      </c>
      <c r="Q393" s="1" t="s">
        <v>49</v>
      </c>
      <c r="R393" s="1">
        <v>2024</v>
      </c>
      <c r="S393" s="2">
        <v>45010</v>
      </c>
      <c r="T393" s="1" t="s">
        <v>538</v>
      </c>
      <c r="U393" s="1">
        <v>4</v>
      </c>
      <c r="V393" s="1" t="s">
        <v>1309</v>
      </c>
      <c r="W393" s="1" t="s">
        <v>368</v>
      </c>
      <c r="AC393" s="1" t="s">
        <v>50</v>
      </c>
      <c r="AD393" s="1" t="s">
        <v>160</v>
      </c>
      <c r="AE393" s="1" t="s">
        <v>1310</v>
      </c>
      <c r="AF393" s="1" t="s">
        <v>161</v>
      </c>
      <c r="AG393">
        <v>12685</v>
      </c>
      <c r="AH393" s="1">
        <v>250004268</v>
      </c>
      <c r="AI393" s="1" t="s">
        <v>181</v>
      </c>
      <c r="AJ393" s="1">
        <v>20383</v>
      </c>
      <c r="AK393" s="1">
        <v>41.635272999999998</v>
      </c>
      <c r="AL393" s="1">
        <v>41.618972999999997</v>
      </c>
      <c r="AM393" s="1">
        <v>105</v>
      </c>
      <c r="AN393" s="1">
        <v>68</v>
      </c>
      <c r="AO393" s="1" t="s">
        <v>1632</v>
      </c>
      <c r="AP393" s="1" t="s">
        <v>1633</v>
      </c>
      <c r="AS393" s="1" t="s">
        <v>1634</v>
      </c>
      <c r="AT393" s="1" t="s">
        <v>604</v>
      </c>
      <c r="AU393" s="1" t="s">
        <v>605</v>
      </c>
      <c r="AV393" s="1" t="s">
        <v>606</v>
      </c>
      <c r="AW393" s="1" t="s">
        <v>607</v>
      </c>
      <c r="AX393" s="1" t="s">
        <v>606</v>
      </c>
      <c r="AY393" s="1" t="s">
        <v>605</v>
      </c>
      <c r="AZ393" t="s">
        <v>1676</v>
      </c>
      <c r="BA393">
        <v>0</v>
      </c>
    </row>
    <row r="394" spans="1:53" x14ac:dyDescent="0.35">
      <c r="A394">
        <v>2037509</v>
      </c>
      <c r="B394" t="s">
        <v>48</v>
      </c>
      <c r="C394" t="s">
        <v>283</v>
      </c>
      <c r="D394" t="s">
        <v>47</v>
      </c>
      <c r="E394" t="s">
        <v>281</v>
      </c>
      <c r="F394">
        <f>_xlfn.IFNA(VLOOKUP(D394,xg!C$2:N$25,12,FALSE),0)</f>
        <v>-1.5</v>
      </c>
      <c r="G394">
        <f>_xlfn.IFNA(VLOOKUP(D394,odds!B$5:C$28,2,FALSE),0)</f>
        <v>40918</v>
      </c>
      <c r="H394">
        <f>_xlfn.IFNA(VLOOKUP(E394,xg!C$2:N$25,12,FALSE),0)</f>
        <v>0</v>
      </c>
      <c r="I394">
        <f>_xlfn.IFNA(VLOOKUP(E394,odds!B$5:C$28,2,FALSE),0)</f>
        <v>0</v>
      </c>
      <c r="J394">
        <v>1</v>
      </c>
      <c r="K394">
        <v>0</v>
      </c>
      <c r="N394">
        <v>1</v>
      </c>
      <c r="O394">
        <v>0</v>
      </c>
      <c r="P394" s="1" t="s">
        <v>47</v>
      </c>
      <c r="Q394" s="1" t="s">
        <v>49</v>
      </c>
      <c r="R394" s="1">
        <v>2024</v>
      </c>
      <c r="S394" s="2">
        <v>45008</v>
      </c>
      <c r="T394" s="1" t="s">
        <v>1635</v>
      </c>
      <c r="U394" s="1">
        <v>1</v>
      </c>
      <c r="V394" s="1" t="s">
        <v>1309</v>
      </c>
      <c r="W394" s="1" t="s">
        <v>368</v>
      </c>
      <c r="AC394" s="1" t="s">
        <v>50</v>
      </c>
      <c r="AD394" s="1" t="s">
        <v>160</v>
      </c>
      <c r="AE394" s="1" t="s">
        <v>1310</v>
      </c>
      <c r="AF394" s="1" t="s">
        <v>161</v>
      </c>
      <c r="AH394" s="1">
        <v>250004078</v>
      </c>
      <c r="AI394" s="1" t="s">
        <v>48</v>
      </c>
      <c r="AJ394" s="1">
        <v>65014</v>
      </c>
      <c r="AK394" s="1">
        <v>47.503110999999997</v>
      </c>
      <c r="AL394" s="1">
        <v>19.098023999999999</v>
      </c>
      <c r="AM394" s="1">
        <v>105</v>
      </c>
      <c r="AN394" s="1">
        <v>68</v>
      </c>
      <c r="AO394" s="1" t="s">
        <v>1636</v>
      </c>
      <c r="AP394" s="1" t="s">
        <v>1637</v>
      </c>
      <c r="AS394" s="1" t="s">
        <v>1638</v>
      </c>
      <c r="AT394" s="1" t="s">
        <v>102</v>
      </c>
      <c r="AU394" s="1" t="s">
        <v>103</v>
      </c>
      <c r="AV394" s="1" t="s">
        <v>103</v>
      </c>
      <c r="AW394" s="1" t="s">
        <v>103</v>
      </c>
      <c r="AX394" s="1" t="s">
        <v>103</v>
      </c>
      <c r="AY394" s="1" t="s">
        <v>103</v>
      </c>
      <c r="AZ394" t="s">
        <v>1676</v>
      </c>
      <c r="BA394">
        <v>0</v>
      </c>
    </row>
    <row r="395" spans="1:53" x14ac:dyDescent="0.35">
      <c r="A395">
        <v>2037508</v>
      </c>
      <c r="B395" t="s">
        <v>71</v>
      </c>
      <c r="C395" t="s">
        <v>296</v>
      </c>
      <c r="D395" t="s">
        <v>70</v>
      </c>
      <c r="E395" t="s">
        <v>295</v>
      </c>
      <c r="F395">
        <f>_xlfn.IFNA(VLOOKUP(D395,xg!C$2:N$25,12,FALSE),0)</f>
        <v>0</v>
      </c>
      <c r="G395">
        <f>_xlfn.IFNA(VLOOKUP(D395,odds!B$5:C$28,2,FALSE),0)</f>
        <v>0</v>
      </c>
      <c r="H395">
        <f>_xlfn.IFNA(VLOOKUP(E395,xg!C$2:N$25,12,FALSE),0)</f>
        <v>0</v>
      </c>
      <c r="I395">
        <f>_xlfn.IFNA(VLOOKUP(E395,odds!B$5:C$28,2,FALSE),0)</f>
        <v>0</v>
      </c>
      <c r="J395">
        <v>3</v>
      </c>
      <c r="K395">
        <v>2</v>
      </c>
      <c r="N395">
        <v>3</v>
      </c>
      <c r="O395">
        <v>2</v>
      </c>
      <c r="P395" s="1" t="s">
        <v>70</v>
      </c>
      <c r="Q395" s="1" t="s">
        <v>49</v>
      </c>
      <c r="R395" s="1">
        <v>2024</v>
      </c>
      <c r="S395" s="2">
        <v>45007</v>
      </c>
      <c r="T395" s="1" t="s">
        <v>1639</v>
      </c>
      <c r="U395" s="1">
        <v>0</v>
      </c>
      <c r="V395" s="1" t="s">
        <v>1309</v>
      </c>
      <c r="W395" s="1" t="s">
        <v>368</v>
      </c>
      <c r="AC395" s="1" t="s">
        <v>50</v>
      </c>
      <c r="AD395" s="1" t="s">
        <v>160</v>
      </c>
      <c r="AE395" s="1" t="s">
        <v>1310</v>
      </c>
      <c r="AF395" s="1" t="s">
        <v>161</v>
      </c>
      <c r="AH395" s="1">
        <v>250001051</v>
      </c>
      <c r="AI395" s="1" t="s">
        <v>71</v>
      </c>
      <c r="AJ395" s="1">
        <v>51700</v>
      </c>
      <c r="AK395" s="1">
        <v>53.335690999999997</v>
      </c>
      <c r="AL395" s="1">
        <v>-6.2288189999999997</v>
      </c>
      <c r="AM395" s="1">
        <v>105</v>
      </c>
      <c r="AN395" s="1">
        <v>68</v>
      </c>
      <c r="AO395" s="1" t="s">
        <v>1640</v>
      </c>
      <c r="AS395" s="1" t="s">
        <v>1641</v>
      </c>
      <c r="AT395" s="1" t="s">
        <v>72</v>
      </c>
      <c r="AU395" s="1" t="s">
        <v>417</v>
      </c>
      <c r="AV395" s="1" t="s">
        <v>416</v>
      </c>
      <c r="AW395" s="1" t="s">
        <v>416</v>
      </c>
      <c r="AX395" s="1" t="s">
        <v>416</v>
      </c>
      <c r="AY395" s="1" t="s">
        <v>417</v>
      </c>
      <c r="AZ395" t="s">
        <v>1676</v>
      </c>
      <c r="BA395">
        <v>0</v>
      </c>
    </row>
    <row r="396" spans="1:53" x14ac:dyDescent="0.35">
      <c r="A396">
        <v>2036025</v>
      </c>
      <c r="B396" t="s">
        <v>118</v>
      </c>
      <c r="C396" t="s">
        <v>286</v>
      </c>
      <c r="D396" t="s">
        <v>117</v>
      </c>
      <c r="E396" t="s">
        <v>285</v>
      </c>
      <c r="F396">
        <f>_xlfn.IFNA(VLOOKUP(D396,xg!C$2:N$25,12,FALSE),0)</f>
        <v>0</v>
      </c>
      <c r="G396">
        <f>_xlfn.IFNA(VLOOKUP(D396,odds!B$5:C$28,2,FALSE),0)</f>
        <v>0</v>
      </c>
      <c r="H396">
        <f>_xlfn.IFNA(VLOOKUP(E396,xg!C$2:N$25,12,FALSE),0)</f>
        <v>0</v>
      </c>
      <c r="I396">
        <f>_xlfn.IFNA(VLOOKUP(E396,odds!B$5:C$28,2,FALSE),0)</f>
        <v>0</v>
      </c>
      <c r="J396">
        <v>2</v>
      </c>
      <c r="K396">
        <v>1</v>
      </c>
      <c r="N396">
        <v>2</v>
      </c>
      <c r="O396">
        <v>1</v>
      </c>
      <c r="P396" s="1" t="s">
        <v>117</v>
      </c>
      <c r="Q396" s="1" t="s">
        <v>49</v>
      </c>
      <c r="R396" s="1">
        <v>2024</v>
      </c>
      <c r="S396" s="2">
        <v>44831</v>
      </c>
      <c r="T396" s="1" t="s">
        <v>1642</v>
      </c>
      <c r="U396" s="1">
        <v>2</v>
      </c>
      <c r="V396" s="1" t="s">
        <v>372</v>
      </c>
      <c r="W396" s="1" t="s">
        <v>388</v>
      </c>
      <c r="AC396" s="1" t="s">
        <v>50</v>
      </c>
      <c r="AD396" s="1" t="s">
        <v>160</v>
      </c>
      <c r="AE396" s="1" t="s">
        <v>1310</v>
      </c>
      <c r="AF396" s="1" t="s">
        <v>161</v>
      </c>
      <c r="AG396">
        <v>0</v>
      </c>
      <c r="AH396" s="1">
        <v>55236</v>
      </c>
      <c r="AI396" s="1" t="s">
        <v>118</v>
      </c>
      <c r="AJ396" s="1">
        <v>16942</v>
      </c>
      <c r="AK396" s="1">
        <v>35.894849999999998</v>
      </c>
      <c r="AL396" s="1">
        <v>14.4151056</v>
      </c>
      <c r="AM396" s="1">
        <v>105</v>
      </c>
      <c r="AN396" s="1">
        <v>68</v>
      </c>
      <c r="AO396" s="1" t="s">
        <v>1643</v>
      </c>
      <c r="AS396" s="1" t="s">
        <v>1644</v>
      </c>
      <c r="AT396" s="1" t="s">
        <v>249</v>
      </c>
      <c r="AU396" s="1" t="s">
        <v>250</v>
      </c>
      <c r="AV396" s="1" t="s">
        <v>250</v>
      </c>
      <c r="AW396" s="1" t="s">
        <v>250</v>
      </c>
      <c r="AX396" s="1" t="s">
        <v>250</v>
      </c>
      <c r="AY396" s="1" t="s">
        <v>250</v>
      </c>
      <c r="AZ396" t="s">
        <v>1676</v>
      </c>
      <c r="BA396">
        <v>0</v>
      </c>
    </row>
    <row r="397" spans="1:53" x14ac:dyDescent="0.35">
      <c r="A397">
        <v>2036212</v>
      </c>
      <c r="B397" t="s">
        <v>120</v>
      </c>
      <c r="C397" t="s">
        <v>1457</v>
      </c>
      <c r="D397" t="s">
        <v>119</v>
      </c>
      <c r="E397" t="s">
        <v>1456</v>
      </c>
      <c r="F397">
        <f>_xlfn.IFNA(VLOOKUP(D397,xg!C$2:N$25,12,FALSE),0)</f>
        <v>0</v>
      </c>
      <c r="G397">
        <f>_xlfn.IFNA(VLOOKUP(D397,odds!B$5:C$28,2,FALSE),0)</f>
        <v>0</v>
      </c>
      <c r="H397">
        <f>_xlfn.IFNA(VLOOKUP(E397,xg!C$2:N$25,12,FALSE),0)</f>
        <v>0</v>
      </c>
      <c r="I397">
        <f>_xlfn.IFNA(VLOOKUP(E397,odds!B$5:C$28,2,FALSE),0)</f>
        <v>0</v>
      </c>
      <c r="J397">
        <v>1</v>
      </c>
      <c r="K397">
        <v>0</v>
      </c>
      <c r="N397">
        <v>1</v>
      </c>
      <c r="O397">
        <v>0</v>
      </c>
      <c r="P397" s="1" t="s">
        <v>119</v>
      </c>
      <c r="Q397" s="1" t="s">
        <v>49</v>
      </c>
      <c r="R397" s="1">
        <v>2024</v>
      </c>
      <c r="S397" s="2">
        <v>44826</v>
      </c>
      <c r="T397" s="1" t="s">
        <v>1645</v>
      </c>
      <c r="U397" s="1">
        <v>2</v>
      </c>
      <c r="V397" s="1" t="s">
        <v>372</v>
      </c>
      <c r="W397" s="1" t="s">
        <v>387</v>
      </c>
      <c r="AC397" s="1" t="s">
        <v>50</v>
      </c>
      <c r="AD397" s="1" t="s">
        <v>160</v>
      </c>
      <c r="AE397" s="1" t="s">
        <v>1310</v>
      </c>
      <c r="AF397" s="1" t="s">
        <v>161</v>
      </c>
      <c r="AG397">
        <v>0</v>
      </c>
      <c r="AH397" s="1">
        <v>63406</v>
      </c>
      <c r="AI397" s="1" t="s">
        <v>79</v>
      </c>
      <c r="AJ397" s="1">
        <v>6152</v>
      </c>
      <c r="AK397" s="1">
        <v>48.097572200000002</v>
      </c>
      <c r="AL397" s="1">
        <v>16.311438899999999</v>
      </c>
      <c r="AM397" s="1">
        <v>105</v>
      </c>
      <c r="AN397" s="1">
        <v>68</v>
      </c>
      <c r="AO397" s="1" t="s">
        <v>1646</v>
      </c>
      <c r="AS397" s="1" t="s">
        <v>1647</v>
      </c>
      <c r="AT397" s="1" t="s">
        <v>1648</v>
      </c>
      <c r="AU397" s="1" t="s">
        <v>1649</v>
      </c>
      <c r="AV397" s="1" t="s">
        <v>1650</v>
      </c>
      <c r="AW397" s="1" t="s">
        <v>1649</v>
      </c>
      <c r="AX397" s="1" t="s">
        <v>1649</v>
      </c>
      <c r="AY397" s="1" t="s">
        <v>1649</v>
      </c>
      <c r="AZ397" t="s">
        <v>1676</v>
      </c>
      <c r="BA397">
        <v>0</v>
      </c>
    </row>
    <row r="398" spans="1:53" x14ac:dyDescent="0.35">
      <c r="A398">
        <v>2035640</v>
      </c>
      <c r="B398" t="s">
        <v>265</v>
      </c>
      <c r="C398" t="s">
        <v>1652</v>
      </c>
      <c r="D398" t="s">
        <v>264</v>
      </c>
      <c r="E398" t="s">
        <v>1651</v>
      </c>
      <c r="F398">
        <f>_xlfn.IFNA(VLOOKUP(D398,xg!C$2:N$25,12,FALSE),0)</f>
        <v>0</v>
      </c>
      <c r="G398">
        <f>_xlfn.IFNA(VLOOKUP(D398,odds!B$5:C$28,2,FALSE),0)</f>
        <v>0</v>
      </c>
      <c r="H398">
        <f>_xlfn.IFNA(VLOOKUP(E398,xg!C$2:N$25,12,FALSE),0)</f>
        <v>0</v>
      </c>
      <c r="I398">
        <f>_xlfn.IFNA(VLOOKUP(E398,odds!B$5:C$28,2,FALSE),0)</f>
        <v>0</v>
      </c>
      <c r="J398">
        <v>0</v>
      </c>
      <c r="K398">
        <v>0</v>
      </c>
      <c r="N398">
        <v>0</v>
      </c>
      <c r="O398">
        <v>0</v>
      </c>
      <c r="Q398" s="1" t="s">
        <v>67</v>
      </c>
      <c r="R398" s="1">
        <v>2024</v>
      </c>
      <c r="S398" s="2">
        <v>44825</v>
      </c>
      <c r="T398" s="1" t="s">
        <v>1653</v>
      </c>
      <c r="U398" s="1">
        <v>2</v>
      </c>
      <c r="V398" s="1" t="s">
        <v>372</v>
      </c>
      <c r="W398" s="1" t="s">
        <v>387</v>
      </c>
      <c r="AC398" s="1" t="s">
        <v>50</v>
      </c>
      <c r="AD398" s="1" t="s">
        <v>160</v>
      </c>
      <c r="AE398" s="1" t="s">
        <v>1310</v>
      </c>
      <c r="AF398" s="1" t="s">
        <v>161</v>
      </c>
      <c r="AG398">
        <v>0</v>
      </c>
      <c r="AH398" s="1">
        <v>62265</v>
      </c>
      <c r="AI398" s="1" t="s">
        <v>265</v>
      </c>
      <c r="AJ398" s="1">
        <v>4798</v>
      </c>
      <c r="AK398" s="1">
        <v>43.971252800000002</v>
      </c>
      <c r="AL398" s="1">
        <v>12.4769694</v>
      </c>
      <c r="AM398" s="1">
        <v>105</v>
      </c>
      <c r="AN398" s="1">
        <v>68</v>
      </c>
      <c r="AS398" s="1" t="s">
        <v>1654</v>
      </c>
      <c r="AT398" s="1" t="s">
        <v>266</v>
      </c>
      <c r="AU398" s="1" t="s">
        <v>267</v>
      </c>
      <c r="AV398" s="1" t="s">
        <v>267</v>
      </c>
      <c r="AW398" s="1" t="s">
        <v>267</v>
      </c>
      <c r="AX398" s="1" t="s">
        <v>267</v>
      </c>
      <c r="AY398" s="1" t="s">
        <v>267</v>
      </c>
      <c r="AZ398" t="s">
        <v>1676</v>
      </c>
      <c r="BA398">
        <v>0</v>
      </c>
    </row>
    <row r="399" spans="1:53" x14ac:dyDescent="0.35">
      <c r="A399">
        <v>2034945</v>
      </c>
      <c r="B399" t="s">
        <v>154</v>
      </c>
      <c r="C399" t="s">
        <v>1656</v>
      </c>
      <c r="D399" t="s">
        <v>153</v>
      </c>
      <c r="E399" t="s">
        <v>1655</v>
      </c>
      <c r="F399">
        <f>_xlfn.IFNA(VLOOKUP(D399,xg!C$2:N$25,12,FALSE),0)</f>
        <v>0</v>
      </c>
      <c r="G399">
        <f>_xlfn.IFNA(VLOOKUP(D399,odds!B$5:C$28,2,FALSE),0)</f>
        <v>0</v>
      </c>
      <c r="H399">
        <f>_xlfn.IFNA(VLOOKUP(E399,xg!C$2:N$25,12,FALSE),0)</f>
        <v>0</v>
      </c>
      <c r="I399">
        <f>_xlfn.IFNA(VLOOKUP(E399,odds!B$5:C$28,2,FALSE),0)</f>
        <v>0</v>
      </c>
      <c r="R399" s="1">
        <v>2024</v>
      </c>
      <c r="S399" s="2">
        <v>44731</v>
      </c>
      <c r="T399" s="1" t="s">
        <v>1657</v>
      </c>
      <c r="U399" s="1">
        <v>2</v>
      </c>
      <c r="V399" s="1" t="s">
        <v>372</v>
      </c>
      <c r="W399" s="1" t="s">
        <v>368</v>
      </c>
      <c r="AC399" s="1" t="s">
        <v>112</v>
      </c>
      <c r="AD399" s="1" t="s">
        <v>323</v>
      </c>
      <c r="AE399" s="1" t="s">
        <v>1132</v>
      </c>
      <c r="AF399" s="1" t="s">
        <v>161</v>
      </c>
      <c r="AG399">
        <v>0</v>
      </c>
      <c r="AH399" s="1">
        <v>88590</v>
      </c>
      <c r="AI399" s="1" t="s">
        <v>154</v>
      </c>
      <c r="AJ399" s="1">
        <v>150</v>
      </c>
      <c r="AK399" s="1">
        <v>49.51135</v>
      </c>
      <c r="AL399" s="1">
        <v>6.1166555999999996</v>
      </c>
      <c r="AM399" s="1">
        <v>105</v>
      </c>
      <c r="AN399" s="1">
        <v>68</v>
      </c>
      <c r="AS399" s="1" t="s">
        <v>54</v>
      </c>
      <c r="AT399" s="1" t="s">
        <v>1658</v>
      </c>
      <c r="AU399" s="1" t="s">
        <v>1659</v>
      </c>
      <c r="AV399" s="1" t="s">
        <v>1659</v>
      </c>
      <c r="AW399" s="1" t="s">
        <v>1659</v>
      </c>
      <c r="AX399" s="1" t="s">
        <v>1659</v>
      </c>
      <c r="AY399" s="1" t="s">
        <v>1659</v>
      </c>
      <c r="AZ399" t="s">
        <v>1676</v>
      </c>
      <c r="BA399">
        <v>0</v>
      </c>
    </row>
    <row r="400" spans="1:53" x14ac:dyDescent="0.35">
      <c r="A400">
        <v>2034801</v>
      </c>
      <c r="B400" t="s">
        <v>114</v>
      </c>
      <c r="C400" t="s">
        <v>283</v>
      </c>
      <c r="D400" t="s">
        <v>113</v>
      </c>
      <c r="E400" t="s">
        <v>281</v>
      </c>
      <c r="F400">
        <f>_xlfn.IFNA(VLOOKUP(D400,xg!C$2:N$25,12,FALSE),0)</f>
        <v>-2.2000000000000002</v>
      </c>
      <c r="G400">
        <f>_xlfn.IFNA(VLOOKUP(D400,odds!B$5:C$28,2,FALSE),0)</f>
        <v>48468</v>
      </c>
      <c r="H400">
        <f>_xlfn.IFNA(VLOOKUP(E400,xg!C$2:N$25,12,FALSE),0)</f>
        <v>0</v>
      </c>
      <c r="I400">
        <f>_xlfn.IFNA(VLOOKUP(E400,odds!B$5:C$28,2,FALSE),0)</f>
        <v>0</v>
      </c>
      <c r="J400">
        <v>0</v>
      </c>
      <c r="K400">
        <v>0</v>
      </c>
      <c r="N400">
        <v>0</v>
      </c>
      <c r="O400">
        <v>0</v>
      </c>
      <c r="Q400" s="1" t="s">
        <v>67</v>
      </c>
      <c r="R400" s="1">
        <v>2024</v>
      </c>
      <c r="S400" s="2">
        <v>44725</v>
      </c>
      <c r="T400" s="1" t="s">
        <v>1660</v>
      </c>
      <c r="U400" s="1">
        <v>2</v>
      </c>
      <c r="V400" s="1" t="s">
        <v>372</v>
      </c>
      <c r="W400" s="1" t="s">
        <v>386</v>
      </c>
      <c r="AC400" s="1" t="s">
        <v>50</v>
      </c>
      <c r="AD400" s="1" t="s">
        <v>160</v>
      </c>
      <c r="AE400" s="1" t="s">
        <v>1310</v>
      </c>
      <c r="AF400" s="1" t="s">
        <v>161</v>
      </c>
      <c r="AG400">
        <v>0</v>
      </c>
      <c r="AH400" s="1">
        <v>250003909</v>
      </c>
      <c r="AI400" s="1" t="s">
        <v>114</v>
      </c>
      <c r="AJ400" s="1">
        <v>21160</v>
      </c>
      <c r="AK400" s="1">
        <v>41.318402800000001</v>
      </c>
      <c r="AL400" s="1">
        <v>19.823952800000001</v>
      </c>
      <c r="AM400" s="1">
        <v>105</v>
      </c>
      <c r="AN400" s="1">
        <v>68</v>
      </c>
      <c r="AS400" s="1" t="s">
        <v>1661</v>
      </c>
      <c r="AT400" s="1" t="s">
        <v>149</v>
      </c>
      <c r="AU400" s="1" t="s">
        <v>487</v>
      </c>
      <c r="AV400" s="1" t="s">
        <v>487</v>
      </c>
      <c r="AW400" s="1" t="s">
        <v>488</v>
      </c>
      <c r="AX400" s="1" t="s">
        <v>426</v>
      </c>
      <c r="AY400" s="1" t="s">
        <v>487</v>
      </c>
      <c r="AZ400" t="s">
        <v>1676</v>
      </c>
      <c r="BA400">
        <v>0</v>
      </c>
    </row>
    <row r="401" spans="1:53" x14ac:dyDescent="0.35">
      <c r="A401">
        <v>2034799</v>
      </c>
      <c r="B401" t="s">
        <v>265</v>
      </c>
      <c r="C401" t="s">
        <v>120</v>
      </c>
      <c r="D401" t="s">
        <v>264</v>
      </c>
      <c r="E401" t="s">
        <v>119</v>
      </c>
      <c r="F401">
        <f>_xlfn.IFNA(VLOOKUP(D401,xg!C$2:N$25,12,FALSE),0)</f>
        <v>0</v>
      </c>
      <c r="G401">
        <f>_xlfn.IFNA(VLOOKUP(D401,odds!B$5:C$28,2,FALSE),0)</f>
        <v>0</v>
      </c>
      <c r="H401">
        <f>_xlfn.IFNA(VLOOKUP(E401,xg!C$2:N$25,12,FALSE),0)</f>
        <v>0</v>
      </c>
      <c r="I401">
        <f>_xlfn.IFNA(VLOOKUP(E401,odds!B$5:C$28,2,FALSE),0)</f>
        <v>0</v>
      </c>
      <c r="J401">
        <v>0</v>
      </c>
      <c r="K401">
        <v>1</v>
      </c>
      <c r="N401">
        <v>0</v>
      </c>
      <c r="O401">
        <v>1</v>
      </c>
      <c r="P401" s="1" t="s">
        <v>119</v>
      </c>
      <c r="Q401" s="1" t="s">
        <v>49</v>
      </c>
      <c r="R401" s="1">
        <v>2024</v>
      </c>
      <c r="S401" s="2">
        <v>44721</v>
      </c>
      <c r="T401" s="1" t="s">
        <v>1662</v>
      </c>
      <c r="U401" s="1">
        <v>2</v>
      </c>
      <c r="V401" s="1" t="s">
        <v>372</v>
      </c>
      <c r="W401" s="1" t="s">
        <v>381</v>
      </c>
      <c r="AC401" s="1" t="s">
        <v>50</v>
      </c>
      <c r="AD401" s="1" t="s">
        <v>160</v>
      </c>
      <c r="AE401" s="1" t="s">
        <v>1310</v>
      </c>
      <c r="AF401" s="1" t="s">
        <v>161</v>
      </c>
      <c r="AG401">
        <v>0</v>
      </c>
      <c r="AH401" s="1">
        <v>62265</v>
      </c>
      <c r="AI401" s="1" t="s">
        <v>265</v>
      </c>
      <c r="AJ401" s="1">
        <v>4798</v>
      </c>
      <c r="AK401" s="1">
        <v>43.971252800000002</v>
      </c>
      <c r="AL401" s="1">
        <v>12.4769694</v>
      </c>
      <c r="AM401" s="1">
        <v>105</v>
      </c>
      <c r="AN401" s="1">
        <v>68</v>
      </c>
      <c r="AO401" s="1" t="s">
        <v>1663</v>
      </c>
      <c r="AS401" s="1" t="s">
        <v>1664</v>
      </c>
      <c r="AT401" s="1" t="s">
        <v>266</v>
      </c>
      <c r="AU401" s="1" t="s">
        <v>267</v>
      </c>
      <c r="AV401" s="1" t="s">
        <v>267</v>
      </c>
      <c r="AW401" s="1" t="s">
        <v>267</v>
      </c>
      <c r="AX401" s="1" t="s">
        <v>267</v>
      </c>
      <c r="AY401" s="1" t="s">
        <v>267</v>
      </c>
      <c r="AZ401" t="s">
        <v>1676</v>
      </c>
      <c r="BA401">
        <v>0</v>
      </c>
    </row>
    <row r="402" spans="1:53" x14ac:dyDescent="0.35">
      <c r="A402">
        <v>2034802</v>
      </c>
      <c r="B402" t="s">
        <v>1666</v>
      </c>
      <c r="C402" t="s">
        <v>283</v>
      </c>
      <c r="D402" t="s">
        <v>1665</v>
      </c>
      <c r="E402" t="s">
        <v>281</v>
      </c>
      <c r="F402">
        <f>_xlfn.IFNA(VLOOKUP(D402,xg!C$2:N$25,12,FALSE),0)</f>
        <v>0</v>
      </c>
      <c r="G402">
        <f>_xlfn.IFNA(VLOOKUP(D402,odds!B$5:C$28,2,FALSE),0)</f>
        <v>0</v>
      </c>
      <c r="H402">
        <f>_xlfn.IFNA(VLOOKUP(E402,xg!C$2:N$25,12,FALSE),0)</f>
        <v>0</v>
      </c>
      <c r="I402">
        <f>_xlfn.IFNA(VLOOKUP(E402,odds!B$5:C$28,2,FALSE),0)</f>
        <v>0</v>
      </c>
      <c r="J402">
        <v>5</v>
      </c>
      <c r="K402">
        <v>0</v>
      </c>
      <c r="N402">
        <v>5</v>
      </c>
      <c r="O402">
        <v>0</v>
      </c>
      <c r="P402" s="1" t="s">
        <v>1665</v>
      </c>
      <c r="Q402" s="1" t="s">
        <v>49</v>
      </c>
      <c r="R402" s="1">
        <v>2024</v>
      </c>
      <c r="S402" s="2">
        <v>44717</v>
      </c>
      <c r="T402" s="1" t="s">
        <v>1667</v>
      </c>
      <c r="U402" s="1">
        <v>2</v>
      </c>
      <c r="V402" s="1" t="s">
        <v>372</v>
      </c>
      <c r="W402" s="1" t="s">
        <v>374</v>
      </c>
      <c r="AC402" s="1" t="s">
        <v>50</v>
      </c>
      <c r="AD402" s="1" t="s">
        <v>160</v>
      </c>
      <c r="AE402" s="1" t="s">
        <v>1310</v>
      </c>
      <c r="AF402" s="1" t="s">
        <v>161</v>
      </c>
      <c r="AG402">
        <v>0</v>
      </c>
      <c r="AH402" s="1">
        <v>63228</v>
      </c>
      <c r="AI402" s="1" t="s">
        <v>94</v>
      </c>
      <c r="AJ402" s="1">
        <v>23068</v>
      </c>
      <c r="AK402" s="1">
        <v>42.796647200000002</v>
      </c>
      <c r="AL402" s="1">
        <v>-1.6369750000000001</v>
      </c>
      <c r="AM402" s="1">
        <v>105</v>
      </c>
      <c r="AN402" s="1">
        <v>67</v>
      </c>
      <c r="AO402" s="1" t="s">
        <v>1668</v>
      </c>
      <c r="AS402" s="1" t="s">
        <v>1669</v>
      </c>
      <c r="AT402" s="1" t="s">
        <v>1670</v>
      </c>
      <c r="AU402" s="1" t="s">
        <v>1671</v>
      </c>
      <c r="AV402" s="1" t="s">
        <v>1672</v>
      </c>
      <c r="AW402" s="1" t="s">
        <v>1672</v>
      </c>
      <c r="AX402" s="1" t="s">
        <v>1672</v>
      </c>
      <c r="AY402" s="1" t="s">
        <v>1671</v>
      </c>
      <c r="AZ402" t="s">
        <v>1676</v>
      </c>
      <c r="BA402">
        <v>0</v>
      </c>
    </row>
    <row r="403" spans="1:53" x14ac:dyDescent="0.35">
      <c r="A403">
        <v>2034800</v>
      </c>
      <c r="B403" t="s">
        <v>118</v>
      </c>
      <c r="C403" t="s">
        <v>1457</v>
      </c>
      <c r="D403" t="s">
        <v>117</v>
      </c>
      <c r="E403" t="s">
        <v>1456</v>
      </c>
      <c r="F403">
        <f>_xlfn.IFNA(VLOOKUP(D403,xg!C$2:N$25,12,FALSE),0)</f>
        <v>0</v>
      </c>
      <c r="G403">
        <f>_xlfn.IFNA(VLOOKUP(D403,odds!B$5:C$28,2,FALSE),0)</f>
        <v>0</v>
      </c>
      <c r="H403">
        <f>_xlfn.IFNA(VLOOKUP(E403,xg!C$2:N$25,12,FALSE),0)</f>
        <v>0</v>
      </c>
      <c r="I403">
        <f>_xlfn.IFNA(VLOOKUP(E403,odds!B$5:C$28,2,FALSE),0)</f>
        <v>0</v>
      </c>
      <c r="J403">
        <v>0</v>
      </c>
      <c r="K403">
        <v>1</v>
      </c>
      <c r="N403">
        <v>0</v>
      </c>
      <c r="O403">
        <v>1</v>
      </c>
      <c r="P403" s="1" t="s">
        <v>1456</v>
      </c>
      <c r="Q403" s="1" t="s">
        <v>49</v>
      </c>
      <c r="R403" s="1">
        <v>2024</v>
      </c>
      <c r="S403" s="2">
        <v>44713</v>
      </c>
      <c r="T403" s="1" t="s">
        <v>1673</v>
      </c>
      <c r="U403" s="1">
        <v>2</v>
      </c>
      <c r="V403" s="1" t="s">
        <v>372</v>
      </c>
      <c r="W403" s="1" t="s">
        <v>368</v>
      </c>
      <c r="Y403" s="1" t="s">
        <v>462</v>
      </c>
      <c r="Z403" s="1">
        <v>33</v>
      </c>
      <c r="AA403" s="1" t="s">
        <v>411</v>
      </c>
      <c r="AB403" s="1">
        <v>0</v>
      </c>
      <c r="AC403" s="1" t="s">
        <v>50</v>
      </c>
      <c r="AD403" s="1" t="s">
        <v>160</v>
      </c>
      <c r="AE403" s="1" t="s">
        <v>1310</v>
      </c>
      <c r="AF403" s="1" t="s">
        <v>161</v>
      </c>
      <c r="AG403">
        <v>0</v>
      </c>
      <c r="AH403" s="1">
        <v>55236</v>
      </c>
      <c r="AI403" s="1" t="s">
        <v>118</v>
      </c>
      <c r="AJ403" s="1">
        <v>16942</v>
      </c>
      <c r="AK403" s="1">
        <v>35.894849999999998</v>
      </c>
      <c r="AL403" s="1">
        <v>14.4151056</v>
      </c>
      <c r="AM403" s="1">
        <v>105</v>
      </c>
      <c r="AN403" s="1">
        <v>68</v>
      </c>
      <c r="AO403" s="1" t="s">
        <v>1674</v>
      </c>
      <c r="AS403" s="1" t="s">
        <v>1675</v>
      </c>
      <c r="AT403" s="1" t="s">
        <v>249</v>
      </c>
      <c r="AU403" s="1" t="s">
        <v>250</v>
      </c>
      <c r="AV403" s="1" t="s">
        <v>250</v>
      </c>
      <c r="AW403" s="1" t="s">
        <v>250</v>
      </c>
      <c r="AX403" s="1" t="s">
        <v>250</v>
      </c>
      <c r="AY403" s="1" t="s">
        <v>250</v>
      </c>
      <c r="AZ403" t="s">
        <v>1676</v>
      </c>
      <c r="BA403">
        <v>0</v>
      </c>
    </row>
    <row r="404" spans="1:53" x14ac:dyDescent="0.35">
      <c r="A404">
        <v>2037953</v>
      </c>
      <c r="B404" t="s">
        <v>302</v>
      </c>
      <c r="C404" t="s">
        <v>433</v>
      </c>
      <c r="D404" t="s">
        <v>301</v>
      </c>
      <c r="E404" t="s">
        <v>432</v>
      </c>
      <c r="F404">
        <f>_xlfn.IFNA(VLOOKUP(D404,xg!C$2:N$25,12,FALSE),0)</f>
        <v>0</v>
      </c>
      <c r="G404">
        <f>_xlfn.IFNA(VLOOKUP(D404,odds!B$5:C$28,2,FALSE),0)</f>
        <v>0</v>
      </c>
      <c r="H404">
        <f>_xlfn.IFNA(VLOOKUP(E404,xg!C$2:N$25,12,FALSE),0)</f>
        <v>0</v>
      </c>
      <c r="I404">
        <f>_xlfn.IFNA(VLOOKUP(E404,odds!B$5:C$28,2,FALSE),0)</f>
        <v>0</v>
      </c>
      <c r="J404">
        <v>1</v>
      </c>
      <c r="K404">
        <v>0</v>
      </c>
      <c r="N404">
        <v>1</v>
      </c>
      <c r="O404">
        <v>0</v>
      </c>
      <c r="P404" s="1" t="s">
        <v>301</v>
      </c>
      <c r="Q404" s="1" t="s">
        <v>49</v>
      </c>
      <c r="R404" s="1">
        <v>2023</v>
      </c>
      <c r="S404" s="2">
        <v>45377</v>
      </c>
      <c r="T404" s="1" t="s">
        <v>1119</v>
      </c>
      <c r="U404" s="1">
        <v>2</v>
      </c>
      <c r="W404" s="1" t="s">
        <v>374</v>
      </c>
      <c r="AC404" s="1" t="s">
        <v>50</v>
      </c>
      <c r="AD404" s="1" t="s">
        <v>68</v>
      </c>
      <c r="AE404" s="1" t="s">
        <v>1677</v>
      </c>
      <c r="AF404" s="1" t="s">
        <v>52</v>
      </c>
      <c r="AG404">
        <v>6102</v>
      </c>
      <c r="AH404" s="1">
        <v>64556</v>
      </c>
      <c r="AI404" s="1" t="s">
        <v>302</v>
      </c>
      <c r="AJ404" s="1">
        <v>15174</v>
      </c>
      <c r="AK404" s="1">
        <v>54.897366699999999</v>
      </c>
      <c r="AL404" s="1">
        <v>23.937122200000001</v>
      </c>
      <c r="AM404" s="1">
        <v>105</v>
      </c>
      <c r="AN404" s="1">
        <v>68</v>
      </c>
      <c r="AO404" s="1" t="s">
        <v>1678</v>
      </c>
      <c r="AS404" s="1" t="s">
        <v>1679</v>
      </c>
      <c r="AT404" s="1" t="s">
        <v>348</v>
      </c>
      <c r="AU404" s="1" t="s">
        <v>350</v>
      </c>
      <c r="AV404" s="1" t="s">
        <v>350</v>
      </c>
      <c r="AW404" s="1" t="s">
        <v>349</v>
      </c>
      <c r="AX404" s="1" t="s">
        <v>349</v>
      </c>
      <c r="AY404" s="1" t="s">
        <v>350</v>
      </c>
      <c r="AZ404" t="s">
        <v>2111</v>
      </c>
      <c r="BA404">
        <v>0</v>
      </c>
    </row>
    <row r="405" spans="1:53" x14ac:dyDescent="0.35">
      <c r="A405">
        <v>2037952</v>
      </c>
      <c r="B405" t="s">
        <v>433</v>
      </c>
      <c r="C405" t="s">
        <v>302</v>
      </c>
      <c r="D405" t="s">
        <v>432</v>
      </c>
      <c r="E405" t="s">
        <v>301</v>
      </c>
      <c r="F405">
        <f>_xlfn.IFNA(VLOOKUP(D405,xg!C$2:N$25,12,FALSE),0)</f>
        <v>0</v>
      </c>
      <c r="G405">
        <f>_xlfn.IFNA(VLOOKUP(D405,odds!B$5:C$28,2,FALSE),0)</f>
        <v>0</v>
      </c>
      <c r="H405">
        <f>_xlfn.IFNA(VLOOKUP(E405,xg!C$2:N$25,12,FALSE),0)</f>
        <v>0</v>
      </c>
      <c r="I405">
        <f>_xlfn.IFNA(VLOOKUP(E405,odds!B$5:C$28,2,FALSE),0)</f>
        <v>0</v>
      </c>
      <c r="J405">
        <v>0</v>
      </c>
      <c r="K405">
        <v>1</v>
      </c>
      <c r="N405">
        <v>0</v>
      </c>
      <c r="O405">
        <v>1</v>
      </c>
      <c r="P405" s="1" t="s">
        <v>301</v>
      </c>
      <c r="Q405" s="1" t="s">
        <v>49</v>
      </c>
      <c r="R405" s="1">
        <v>2023</v>
      </c>
      <c r="S405" s="2">
        <v>45372</v>
      </c>
      <c r="T405" s="1" t="s">
        <v>1101</v>
      </c>
      <c r="U405" s="1">
        <v>0</v>
      </c>
      <c r="W405" s="1" t="s">
        <v>368</v>
      </c>
      <c r="AC405" s="1" t="s">
        <v>50</v>
      </c>
      <c r="AD405" s="1" t="s">
        <v>51</v>
      </c>
      <c r="AE405" s="1" t="s">
        <v>1677</v>
      </c>
      <c r="AF405" s="1" t="s">
        <v>52</v>
      </c>
      <c r="AG405">
        <v>207</v>
      </c>
      <c r="AH405" s="1">
        <v>83174</v>
      </c>
      <c r="AI405" s="1" t="s">
        <v>87</v>
      </c>
      <c r="AJ405" s="1">
        <v>21329</v>
      </c>
      <c r="AK405" s="1">
        <v>37.0882972</v>
      </c>
      <c r="AL405" s="1">
        <v>-7.9747528000000001</v>
      </c>
      <c r="AM405" s="1">
        <v>105</v>
      </c>
      <c r="AN405" s="1">
        <v>68</v>
      </c>
      <c r="AO405" s="1" t="s">
        <v>1680</v>
      </c>
      <c r="AR405" s="1" t="s">
        <v>1681</v>
      </c>
      <c r="AS405" s="1" t="s">
        <v>1682</v>
      </c>
      <c r="AT405" s="1" t="s">
        <v>434</v>
      </c>
      <c r="AU405" s="1" t="s">
        <v>435</v>
      </c>
      <c r="AV405" s="1" t="s">
        <v>435</v>
      </c>
      <c r="AW405" s="1" t="s">
        <v>435</v>
      </c>
      <c r="AX405" s="1" t="s">
        <v>435</v>
      </c>
      <c r="AY405" s="1" t="s">
        <v>435</v>
      </c>
      <c r="AZ405" t="s">
        <v>2111</v>
      </c>
      <c r="BA405">
        <v>0</v>
      </c>
    </row>
    <row r="406" spans="1:53" x14ac:dyDescent="0.35">
      <c r="A406">
        <v>2035584</v>
      </c>
      <c r="B406" t="s">
        <v>201</v>
      </c>
      <c r="C406" t="s">
        <v>94</v>
      </c>
      <c r="D406" t="s">
        <v>282</v>
      </c>
      <c r="E406" t="s">
        <v>92</v>
      </c>
      <c r="F406">
        <f>_xlfn.IFNA(VLOOKUP(D406,xg!C$2:N$25,12,FALSE),0)</f>
        <v>1.3</v>
      </c>
      <c r="G406">
        <f>_xlfn.IFNA(VLOOKUP(D406,odds!B$5:C$28,2,FALSE),0)</f>
        <v>9340</v>
      </c>
      <c r="H406">
        <f>_xlfn.IFNA(VLOOKUP(E406,xg!C$2:N$25,12,FALSE),0)</f>
        <v>-0.1</v>
      </c>
      <c r="I406">
        <f>_xlfn.IFNA(VLOOKUP(E406,odds!B$5:C$28,2,FALSE),0)</f>
        <v>545</v>
      </c>
      <c r="J406">
        <v>0</v>
      </c>
      <c r="K406">
        <v>0</v>
      </c>
      <c r="L406">
        <v>4</v>
      </c>
      <c r="M406">
        <v>5</v>
      </c>
      <c r="N406">
        <v>0</v>
      </c>
      <c r="O406">
        <v>0</v>
      </c>
      <c r="P406" s="1" t="s">
        <v>92</v>
      </c>
      <c r="Q406" s="1" t="s">
        <v>492</v>
      </c>
      <c r="R406" s="1">
        <v>2023</v>
      </c>
      <c r="S406" s="2">
        <v>45095</v>
      </c>
      <c r="T406" s="1" t="s">
        <v>1683</v>
      </c>
      <c r="U406" s="1">
        <v>2</v>
      </c>
      <c r="W406" s="1" t="s">
        <v>1684</v>
      </c>
      <c r="AC406" s="1" t="s">
        <v>50</v>
      </c>
      <c r="AD406" s="1" t="s">
        <v>323</v>
      </c>
      <c r="AE406" s="1" t="s">
        <v>1685</v>
      </c>
      <c r="AF406" s="1" t="s">
        <v>1685</v>
      </c>
      <c r="AG406">
        <v>41110</v>
      </c>
      <c r="AH406" s="1">
        <v>52851</v>
      </c>
      <c r="AI406" s="1" t="s">
        <v>133</v>
      </c>
      <c r="AJ406" s="1">
        <v>48100</v>
      </c>
      <c r="AK406" s="1">
        <v>51.893905599999997</v>
      </c>
      <c r="AL406" s="1">
        <v>4.5232000000000001</v>
      </c>
      <c r="AM406" s="1">
        <v>105</v>
      </c>
      <c r="AN406" s="1">
        <v>68</v>
      </c>
      <c r="AQ406" s="1" t="s">
        <v>1686</v>
      </c>
      <c r="AS406" s="1" t="s">
        <v>1687</v>
      </c>
      <c r="AT406" s="1" t="s">
        <v>155</v>
      </c>
      <c r="AU406" s="1" t="s">
        <v>156</v>
      </c>
      <c r="AV406" s="1" t="s">
        <v>157</v>
      </c>
      <c r="AW406" s="1" t="s">
        <v>156</v>
      </c>
      <c r="AX406" s="1" t="s">
        <v>157</v>
      </c>
      <c r="AY406" s="1" t="s">
        <v>156</v>
      </c>
      <c r="AZ406" t="s">
        <v>2111</v>
      </c>
      <c r="BA406">
        <v>0</v>
      </c>
    </row>
    <row r="407" spans="1:53" x14ac:dyDescent="0.35">
      <c r="A407">
        <v>2035583</v>
      </c>
      <c r="B407" t="s">
        <v>133</v>
      </c>
      <c r="C407" t="s">
        <v>140</v>
      </c>
      <c r="D407" t="s">
        <v>131</v>
      </c>
      <c r="E407" t="s">
        <v>139</v>
      </c>
      <c r="F407">
        <f>_xlfn.IFNA(VLOOKUP(D407,xg!C$2:N$25,12,FALSE),0)</f>
        <v>0.1</v>
      </c>
      <c r="G407">
        <f>_xlfn.IFNA(VLOOKUP(D407,odds!B$5:C$28,2,FALSE),0)</f>
        <v>1553</v>
      </c>
      <c r="H407">
        <f>_xlfn.IFNA(VLOOKUP(E407,xg!C$2:N$25,12,FALSE),0)</f>
        <v>1</v>
      </c>
      <c r="I407">
        <f>_xlfn.IFNA(VLOOKUP(E407,odds!B$5:C$28,2,FALSE),0)</f>
        <v>1971</v>
      </c>
      <c r="J407">
        <v>2</v>
      </c>
      <c r="K407">
        <v>3</v>
      </c>
      <c r="N407">
        <v>2</v>
      </c>
      <c r="O407">
        <v>3</v>
      </c>
      <c r="P407" s="1" t="s">
        <v>139</v>
      </c>
      <c r="Q407" s="1" t="s">
        <v>49</v>
      </c>
      <c r="R407" s="1">
        <v>2023</v>
      </c>
      <c r="S407" s="2">
        <v>45095</v>
      </c>
      <c r="T407" s="1" t="s">
        <v>1688</v>
      </c>
      <c r="U407" s="1">
        <v>2</v>
      </c>
      <c r="W407" s="1" t="s">
        <v>1689</v>
      </c>
      <c r="AC407" s="1" t="s">
        <v>50</v>
      </c>
      <c r="AD407" s="1" t="s">
        <v>323</v>
      </c>
      <c r="AE407" s="1" t="s">
        <v>1690</v>
      </c>
      <c r="AF407" s="1" t="s">
        <v>52</v>
      </c>
      <c r="AG407">
        <v>21292</v>
      </c>
      <c r="AH407" s="1">
        <v>71687</v>
      </c>
      <c r="AI407" s="1" t="s">
        <v>133</v>
      </c>
      <c r="AJ407" s="1">
        <v>30250</v>
      </c>
      <c r="AK407" s="1">
        <v>52.236561100000003</v>
      </c>
      <c r="AL407" s="1">
        <v>6.8376999999999999</v>
      </c>
      <c r="AM407" s="1">
        <v>105</v>
      </c>
      <c r="AN407" s="1">
        <v>68</v>
      </c>
      <c r="AO407" s="1" t="s">
        <v>1691</v>
      </c>
      <c r="AS407" s="1" t="s">
        <v>1692</v>
      </c>
      <c r="AT407" s="1" t="s">
        <v>1693</v>
      </c>
      <c r="AU407" s="1" t="s">
        <v>1694</v>
      </c>
      <c r="AV407" s="1" t="s">
        <v>1694</v>
      </c>
      <c r="AW407" s="1" t="s">
        <v>1694</v>
      </c>
      <c r="AX407" s="1" t="s">
        <v>1694</v>
      </c>
      <c r="AY407" s="1" t="s">
        <v>1694</v>
      </c>
      <c r="AZ407" t="s">
        <v>2111</v>
      </c>
      <c r="BA407">
        <v>0</v>
      </c>
    </row>
    <row r="408" spans="1:53" x14ac:dyDescent="0.35">
      <c r="A408">
        <v>2035582</v>
      </c>
      <c r="B408" t="s">
        <v>94</v>
      </c>
      <c r="C408" t="s">
        <v>140</v>
      </c>
      <c r="D408" t="s">
        <v>92</v>
      </c>
      <c r="E408" t="s">
        <v>139</v>
      </c>
      <c r="F408">
        <f>_xlfn.IFNA(VLOOKUP(D408,xg!C$2:N$25,12,FALSE),0)</f>
        <v>-0.1</v>
      </c>
      <c r="G408">
        <f>_xlfn.IFNA(VLOOKUP(D408,odds!B$5:C$28,2,FALSE),0)</f>
        <v>545</v>
      </c>
      <c r="H408">
        <f>_xlfn.IFNA(VLOOKUP(E408,xg!C$2:N$25,12,FALSE),0)</f>
        <v>1</v>
      </c>
      <c r="I408">
        <f>_xlfn.IFNA(VLOOKUP(E408,odds!B$5:C$28,2,FALSE),0)</f>
        <v>1971</v>
      </c>
      <c r="J408">
        <v>2</v>
      </c>
      <c r="K408">
        <v>1</v>
      </c>
      <c r="N408">
        <v>2</v>
      </c>
      <c r="O408">
        <v>1</v>
      </c>
      <c r="P408" s="1" t="s">
        <v>92</v>
      </c>
      <c r="Q408" s="1" t="s">
        <v>49</v>
      </c>
      <c r="R408" s="1">
        <v>2023</v>
      </c>
      <c r="S408" s="2">
        <v>45092</v>
      </c>
      <c r="T408" s="1" t="s">
        <v>1695</v>
      </c>
      <c r="U408" s="1">
        <v>2</v>
      </c>
      <c r="W408" s="1" t="s">
        <v>1696</v>
      </c>
      <c r="AC408" s="1" t="s">
        <v>50</v>
      </c>
      <c r="AD408" s="1" t="s">
        <v>323</v>
      </c>
      <c r="AE408" s="1" t="s">
        <v>1697</v>
      </c>
      <c r="AF408" s="1" t="s">
        <v>52</v>
      </c>
      <c r="AG408">
        <v>24558</v>
      </c>
      <c r="AH408" s="1">
        <v>71687</v>
      </c>
      <c r="AI408" s="1" t="s">
        <v>133</v>
      </c>
      <c r="AJ408" s="1">
        <v>30250</v>
      </c>
      <c r="AK408" s="1">
        <v>52.236561100000003</v>
      </c>
      <c r="AL408" s="1">
        <v>6.8376999999999999</v>
      </c>
      <c r="AM408" s="1">
        <v>105</v>
      </c>
      <c r="AN408" s="1">
        <v>68</v>
      </c>
      <c r="AO408" s="1" t="s">
        <v>1698</v>
      </c>
      <c r="AS408" s="1" t="s">
        <v>1699</v>
      </c>
      <c r="AT408" s="1" t="s">
        <v>1693</v>
      </c>
      <c r="AU408" s="1" t="s">
        <v>1694</v>
      </c>
      <c r="AV408" s="1" t="s">
        <v>1694</v>
      </c>
      <c r="AW408" s="1" t="s">
        <v>1694</v>
      </c>
      <c r="AX408" s="1" t="s">
        <v>1694</v>
      </c>
      <c r="AY408" s="1" t="s">
        <v>1694</v>
      </c>
      <c r="AZ408" t="s">
        <v>2111</v>
      </c>
      <c r="BA408">
        <v>1</v>
      </c>
    </row>
    <row r="409" spans="1:53" x14ac:dyDescent="0.35">
      <c r="A409">
        <v>2035581</v>
      </c>
      <c r="B409" t="s">
        <v>133</v>
      </c>
      <c r="C409" t="s">
        <v>201</v>
      </c>
      <c r="D409" t="s">
        <v>131</v>
      </c>
      <c r="E409" t="s">
        <v>282</v>
      </c>
      <c r="F409">
        <f>_xlfn.IFNA(VLOOKUP(D409,xg!C$2:N$25,12,FALSE),0)</f>
        <v>0.1</v>
      </c>
      <c r="G409">
        <f>_xlfn.IFNA(VLOOKUP(D409,odds!B$5:C$28,2,FALSE),0)</f>
        <v>1553</v>
      </c>
      <c r="H409">
        <f>_xlfn.IFNA(VLOOKUP(E409,xg!C$2:N$25,12,FALSE),0)</f>
        <v>1.3</v>
      </c>
      <c r="I409">
        <f>_xlfn.IFNA(VLOOKUP(E409,odds!B$5:C$28,2,FALSE),0)</f>
        <v>9340</v>
      </c>
      <c r="J409">
        <v>2</v>
      </c>
      <c r="K409">
        <v>2</v>
      </c>
      <c r="N409">
        <v>2</v>
      </c>
      <c r="O409">
        <v>4</v>
      </c>
      <c r="P409" s="1" t="s">
        <v>282</v>
      </c>
      <c r="Q409" s="1" t="s">
        <v>491</v>
      </c>
      <c r="R409" s="1">
        <v>2023</v>
      </c>
      <c r="S409" s="2">
        <v>45091</v>
      </c>
      <c r="T409" s="1" t="s">
        <v>1700</v>
      </c>
      <c r="U409" s="1">
        <v>2</v>
      </c>
      <c r="W409" s="1" t="s">
        <v>1696</v>
      </c>
      <c r="AC409" s="1" t="s">
        <v>50</v>
      </c>
      <c r="AD409" s="1" t="s">
        <v>323</v>
      </c>
      <c r="AE409" s="1" t="s">
        <v>1697</v>
      </c>
      <c r="AF409" s="1" t="s">
        <v>52</v>
      </c>
      <c r="AG409">
        <v>39359</v>
      </c>
      <c r="AH409" s="1">
        <v>52851</v>
      </c>
      <c r="AI409" s="1" t="s">
        <v>133</v>
      </c>
      <c r="AJ409" s="1">
        <v>48100</v>
      </c>
      <c r="AK409" s="1">
        <v>51.893905599999997</v>
      </c>
      <c r="AL409" s="1">
        <v>4.5232000000000001</v>
      </c>
      <c r="AM409" s="1">
        <v>105</v>
      </c>
      <c r="AN409" s="1">
        <v>68</v>
      </c>
      <c r="AO409" s="1" t="s">
        <v>1701</v>
      </c>
      <c r="AS409" s="1" t="s">
        <v>1702</v>
      </c>
      <c r="AT409" s="1" t="s">
        <v>155</v>
      </c>
      <c r="AU409" s="1" t="s">
        <v>156</v>
      </c>
      <c r="AV409" s="1" t="s">
        <v>157</v>
      </c>
      <c r="AW409" s="1" t="s">
        <v>156</v>
      </c>
      <c r="AX409" s="1" t="s">
        <v>157</v>
      </c>
      <c r="AY409" s="1" t="s">
        <v>156</v>
      </c>
      <c r="AZ409" t="s">
        <v>2111</v>
      </c>
      <c r="BA409">
        <v>0</v>
      </c>
    </row>
    <row r="410" spans="1:53" x14ac:dyDescent="0.35">
      <c r="A410">
        <v>2034558</v>
      </c>
      <c r="B410" t="s">
        <v>226</v>
      </c>
      <c r="C410" t="s">
        <v>168</v>
      </c>
      <c r="D410" t="s">
        <v>300</v>
      </c>
      <c r="E410" t="s">
        <v>167</v>
      </c>
      <c r="F410">
        <f>_xlfn.IFNA(VLOOKUP(D410,xg!C$2:N$25,12,FALSE),0)</f>
        <v>-0.3</v>
      </c>
      <c r="G410">
        <f>_xlfn.IFNA(VLOOKUP(D410,odds!B$5:C$28,2,FALSE),0)</f>
        <v>20062</v>
      </c>
      <c r="H410">
        <f>_xlfn.IFNA(VLOOKUP(E410,xg!C$2:N$25,12,FALSE),0)</f>
        <v>-2.4</v>
      </c>
      <c r="I410">
        <f>_xlfn.IFNA(VLOOKUP(E410,odds!B$5:C$28,2,FALSE),0)</f>
        <v>20868</v>
      </c>
      <c r="J410">
        <v>0</v>
      </c>
      <c r="K410">
        <v>0</v>
      </c>
      <c r="N410">
        <v>0</v>
      </c>
      <c r="O410">
        <v>0</v>
      </c>
      <c r="Q410" s="1" t="s">
        <v>67</v>
      </c>
      <c r="R410" s="1">
        <v>2023</v>
      </c>
      <c r="S410" s="2">
        <v>44831</v>
      </c>
      <c r="T410" s="1" t="s">
        <v>1703</v>
      </c>
      <c r="U410" s="1">
        <v>2</v>
      </c>
      <c r="V410" s="1" t="s">
        <v>1704</v>
      </c>
      <c r="W410" s="1" t="s">
        <v>388</v>
      </c>
      <c r="AC410" s="1" t="s">
        <v>50</v>
      </c>
      <c r="AD410" s="1" t="s">
        <v>160</v>
      </c>
      <c r="AE410" s="1" t="s">
        <v>1132</v>
      </c>
      <c r="AF410" s="1" t="s">
        <v>161</v>
      </c>
      <c r="AG410">
        <v>13534</v>
      </c>
      <c r="AH410" s="1">
        <v>88353</v>
      </c>
      <c r="AI410" s="1" t="s">
        <v>93</v>
      </c>
      <c r="AJ410" s="1">
        <v>14156</v>
      </c>
      <c r="AK410" s="1">
        <v>50.058250000000001</v>
      </c>
      <c r="AL410" s="1">
        <v>19.921066</v>
      </c>
      <c r="AM410" s="1">
        <v>105</v>
      </c>
      <c r="AN410" s="1">
        <v>68</v>
      </c>
      <c r="AS410" s="1" t="s">
        <v>1705</v>
      </c>
      <c r="AT410" s="1" t="s">
        <v>206</v>
      </c>
      <c r="AU410" s="1" t="s">
        <v>1706</v>
      </c>
      <c r="AV410" s="1" t="s">
        <v>1707</v>
      </c>
      <c r="AW410" s="1" t="s">
        <v>1706</v>
      </c>
      <c r="AX410" s="1" t="s">
        <v>1706</v>
      </c>
      <c r="AY410" s="1" t="s">
        <v>1706</v>
      </c>
      <c r="AZ410" t="s">
        <v>2111</v>
      </c>
      <c r="BA410">
        <v>0</v>
      </c>
    </row>
    <row r="411" spans="1:53" x14ac:dyDescent="0.35">
      <c r="A411">
        <v>2034559</v>
      </c>
      <c r="B411" t="s">
        <v>71</v>
      </c>
      <c r="C411" t="s">
        <v>235</v>
      </c>
      <c r="D411" t="s">
        <v>70</v>
      </c>
      <c r="E411" t="s">
        <v>292</v>
      </c>
      <c r="F411">
        <f>_xlfn.IFNA(VLOOKUP(D411,xg!C$2:N$25,12,FALSE),0)</f>
        <v>0</v>
      </c>
      <c r="G411">
        <f>_xlfn.IFNA(VLOOKUP(D411,odds!B$5:C$28,2,FALSE),0)</f>
        <v>0</v>
      </c>
      <c r="H411">
        <f>_xlfn.IFNA(VLOOKUP(E411,xg!C$2:N$25,12,FALSE),0)</f>
        <v>0</v>
      </c>
      <c r="I411">
        <f>_xlfn.IFNA(VLOOKUP(E411,odds!B$5:C$28,2,FALSE),0)</f>
        <v>0</v>
      </c>
      <c r="J411">
        <v>3</v>
      </c>
      <c r="K411">
        <v>2</v>
      </c>
      <c r="N411">
        <v>3</v>
      </c>
      <c r="O411">
        <v>2</v>
      </c>
      <c r="P411" s="1" t="s">
        <v>70</v>
      </c>
      <c r="Q411" s="1" t="s">
        <v>49</v>
      </c>
      <c r="R411" s="1">
        <v>2023</v>
      </c>
      <c r="S411" s="2">
        <v>44831</v>
      </c>
      <c r="T411" s="1" t="s">
        <v>1703</v>
      </c>
      <c r="U411" s="1">
        <v>1</v>
      </c>
      <c r="V411" s="1" t="s">
        <v>1704</v>
      </c>
      <c r="W411" s="1" t="s">
        <v>388</v>
      </c>
      <c r="AC411" s="1" t="s">
        <v>50</v>
      </c>
      <c r="AD411" s="1" t="s">
        <v>160</v>
      </c>
      <c r="AE411" s="1" t="s">
        <v>1132</v>
      </c>
      <c r="AF411" s="1" t="s">
        <v>161</v>
      </c>
      <c r="AG411">
        <v>41719</v>
      </c>
      <c r="AH411" s="1">
        <v>250001051</v>
      </c>
      <c r="AI411" s="1" t="s">
        <v>71</v>
      </c>
      <c r="AJ411" s="1">
        <v>51700</v>
      </c>
      <c r="AK411" s="1">
        <v>53.335690999999997</v>
      </c>
      <c r="AL411" s="1">
        <v>-6.2288189999999997</v>
      </c>
      <c r="AM411" s="1">
        <v>105</v>
      </c>
      <c r="AN411" s="1">
        <v>68</v>
      </c>
      <c r="AO411" s="1" t="s">
        <v>1708</v>
      </c>
      <c r="AR411" s="1" t="s">
        <v>1709</v>
      </c>
      <c r="AS411" s="1" t="s">
        <v>1710</v>
      </c>
      <c r="AT411" s="1" t="s">
        <v>72</v>
      </c>
      <c r="AU411" s="1" t="s">
        <v>417</v>
      </c>
      <c r="AV411" s="1" t="s">
        <v>416</v>
      </c>
      <c r="AW411" s="1" t="s">
        <v>416</v>
      </c>
      <c r="AX411" s="1" t="s">
        <v>416</v>
      </c>
      <c r="AY411" s="1" t="s">
        <v>417</v>
      </c>
      <c r="AZ411" t="s">
        <v>2111</v>
      </c>
      <c r="BA411">
        <v>0</v>
      </c>
    </row>
    <row r="412" spans="1:53" x14ac:dyDescent="0.35">
      <c r="A412">
        <v>2034565</v>
      </c>
      <c r="B412" t="s">
        <v>134</v>
      </c>
      <c r="C412" t="s">
        <v>107</v>
      </c>
      <c r="D412" t="s">
        <v>132</v>
      </c>
      <c r="E412" t="s">
        <v>288</v>
      </c>
      <c r="F412">
        <f>_xlfn.IFNA(VLOOKUP(D412,xg!C$2:N$25,12,FALSE),0)</f>
        <v>1.4</v>
      </c>
      <c r="G412">
        <f>_xlfn.IFNA(VLOOKUP(D412,odds!B$5:C$28,2,FALSE),0)</f>
        <v>4995</v>
      </c>
      <c r="H412">
        <f>_xlfn.IFNA(VLOOKUP(E412,xg!C$2:N$25,12,FALSE),0)</f>
        <v>-1.4</v>
      </c>
      <c r="I412">
        <f>_xlfn.IFNA(VLOOKUP(E412,odds!B$5:C$28,2,FALSE),0)</f>
        <v>15861</v>
      </c>
      <c r="J412">
        <v>2</v>
      </c>
      <c r="K412">
        <v>1</v>
      </c>
      <c r="N412">
        <v>2</v>
      </c>
      <c r="O412">
        <v>1</v>
      </c>
      <c r="P412" s="1" t="s">
        <v>132</v>
      </c>
      <c r="Q412" s="1" t="s">
        <v>49</v>
      </c>
      <c r="R412" s="1">
        <v>2023</v>
      </c>
      <c r="S412" s="2">
        <v>44831</v>
      </c>
      <c r="T412" s="1" t="s">
        <v>1703</v>
      </c>
      <c r="U412" s="1">
        <v>2</v>
      </c>
      <c r="V412" s="1" t="s">
        <v>1711</v>
      </c>
      <c r="W412" s="1" t="s">
        <v>388</v>
      </c>
      <c r="AC412" s="1" t="s">
        <v>50</v>
      </c>
      <c r="AD412" s="1" t="s">
        <v>160</v>
      </c>
      <c r="AE412" s="1" t="s">
        <v>1132</v>
      </c>
      <c r="AF412" s="1" t="s">
        <v>161</v>
      </c>
      <c r="AG412">
        <v>13353</v>
      </c>
      <c r="AH412" s="1">
        <v>250000018</v>
      </c>
      <c r="AI412" s="1" t="s">
        <v>134</v>
      </c>
      <c r="AJ412" s="1">
        <v>17152</v>
      </c>
      <c r="AK412" s="1">
        <v>47.407019400000003</v>
      </c>
      <c r="AL412" s="1">
        <v>9.3041861000000008</v>
      </c>
      <c r="AM412" s="1">
        <v>105</v>
      </c>
      <c r="AN412" s="1">
        <v>68</v>
      </c>
      <c r="AO412" s="1" t="s">
        <v>1712</v>
      </c>
      <c r="AP412" s="1" t="s">
        <v>1713</v>
      </c>
      <c r="AS412" s="1" t="s">
        <v>1714</v>
      </c>
      <c r="AT412" s="1" t="s">
        <v>238</v>
      </c>
      <c r="AU412" s="1" t="s">
        <v>446</v>
      </c>
      <c r="AV412" s="1" t="s">
        <v>446</v>
      </c>
      <c r="AW412" s="1" t="s">
        <v>445</v>
      </c>
      <c r="AX412" s="1" t="s">
        <v>447</v>
      </c>
      <c r="AY412" s="1" t="s">
        <v>446</v>
      </c>
      <c r="AZ412" t="s">
        <v>2111</v>
      </c>
      <c r="BA412">
        <v>0</v>
      </c>
    </row>
    <row r="413" spans="1:53" x14ac:dyDescent="0.35">
      <c r="A413">
        <v>2034566</v>
      </c>
      <c r="B413" t="s">
        <v>87</v>
      </c>
      <c r="C413" t="s">
        <v>94</v>
      </c>
      <c r="D413" t="s">
        <v>86</v>
      </c>
      <c r="E413" t="s">
        <v>92</v>
      </c>
      <c r="F413">
        <f>_xlfn.IFNA(VLOOKUP(D413,xg!C$2:N$25,12,FALSE),0)</f>
        <v>1.4</v>
      </c>
      <c r="G413">
        <f>_xlfn.IFNA(VLOOKUP(D413,odds!B$5:C$28,2,FALSE),0)</f>
        <v>601</v>
      </c>
      <c r="H413">
        <f>_xlfn.IFNA(VLOOKUP(E413,xg!C$2:N$25,12,FALSE),0)</f>
        <v>-0.1</v>
      </c>
      <c r="I413">
        <f>_xlfn.IFNA(VLOOKUP(E413,odds!B$5:C$28,2,FALSE),0)</f>
        <v>545</v>
      </c>
      <c r="J413">
        <v>0</v>
      </c>
      <c r="K413">
        <v>1</v>
      </c>
      <c r="N413">
        <v>0</v>
      </c>
      <c r="O413">
        <v>1</v>
      </c>
      <c r="P413" s="1" t="s">
        <v>92</v>
      </c>
      <c r="Q413" s="1" t="s">
        <v>49</v>
      </c>
      <c r="R413" s="1">
        <v>2023</v>
      </c>
      <c r="S413" s="2">
        <v>44831</v>
      </c>
      <c r="T413" s="1" t="s">
        <v>1703</v>
      </c>
      <c r="U413" s="1">
        <v>1</v>
      </c>
      <c r="V413" s="1" t="s">
        <v>1711</v>
      </c>
      <c r="W413" s="1" t="s">
        <v>388</v>
      </c>
      <c r="AC413" s="1" t="s">
        <v>50</v>
      </c>
      <c r="AD413" s="1" t="s">
        <v>160</v>
      </c>
      <c r="AE413" s="1" t="s">
        <v>1132</v>
      </c>
      <c r="AF413" s="1" t="s">
        <v>161</v>
      </c>
      <c r="AG413">
        <v>28196</v>
      </c>
      <c r="AH413" s="1">
        <v>85534</v>
      </c>
      <c r="AI413" s="1" t="s">
        <v>87</v>
      </c>
      <c r="AJ413" s="1">
        <v>30286</v>
      </c>
      <c r="AK413" s="1">
        <v>41.562505600000001</v>
      </c>
      <c r="AL413" s="1">
        <v>-8.4297860999999994</v>
      </c>
      <c r="AM413" s="1">
        <v>105</v>
      </c>
      <c r="AN413" s="1">
        <v>68</v>
      </c>
      <c r="AO413" s="1" t="s">
        <v>1715</v>
      </c>
      <c r="AS413" s="1" t="s">
        <v>1716</v>
      </c>
      <c r="AT413" s="1" t="s">
        <v>458</v>
      </c>
      <c r="AU413" s="1" t="s">
        <v>459</v>
      </c>
      <c r="AV413" s="1" t="s">
        <v>459</v>
      </c>
      <c r="AW413" s="1" t="s">
        <v>459</v>
      </c>
      <c r="AX413" s="1" t="s">
        <v>459</v>
      </c>
      <c r="AY413" s="1" t="s">
        <v>459</v>
      </c>
      <c r="AZ413" t="s">
        <v>2111</v>
      </c>
      <c r="BA413">
        <v>1</v>
      </c>
    </row>
    <row r="414" spans="1:53" x14ac:dyDescent="0.35">
      <c r="A414">
        <v>2034567</v>
      </c>
      <c r="B414" t="s">
        <v>53</v>
      </c>
      <c r="C414" t="s">
        <v>286</v>
      </c>
      <c r="D414" t="s">
        <v>317</v>
      </c>
      <c r="E414" t="s">
        <v>285</v>
      </c>
      <c r="F414">
        <f>_xlfn.IFNA(VLOOKUP(D414,xg!C$2:N$25,12,FALSE),0)</f>
        <v>0</v>
      </c>
      <c r="G414">
        <f>_xlfn.IFNA(VLOOKUP(D414,odds!B$5:C$28,2,FALSE),0)</f>
        <v>0</v>
      </c>
      <c r="H414">
        <f>_xlfn.IFNA(VLOOKUP(E414,xg!C$2:N$25,12,FALSE),0)</f>
        <v>0</v>
      </c>
      <c r="I414">
        <f>_xlfn.IFNA(VLOOKUP(E414,odds!B$5:C$28,2,FALSE),0)</f>
        <v>0</v>
      </c>
      <c r="R414" s="1">
        <v>2023</v>
      </c>
      <c r="S414" s="2">
        <v>44831</v>
      </c>
      <c r="T414" s="1" t="s">
        <v>1703</v>
      </c>
      <c r="U414" s="1">
        <v>-18</v>
      </c>
      <c r="V414" s="1" t="s">
        <v>1717</v>
      </c>
      <c r="W414" s="1" t="s">
        <v>388</v>
      </c>
      <c r="AC414" s="1" t="s">
        <v>112</v>
      </c>
      <c r="AD414" s="1" t="s">
        <v>160</v>
      </c>
      <c r="AE414" s="1" t="s">
        <v>1132</v>
      </c>
      <c r="AF414" s="1" t="s">
        <v>161</v>
      </c>
      <c r="AS414" s="1" t="s">
        <v>54</v>
      </c>
      <c r="AZ414" t="s">
        <v>2111</v>
      </c>
      <c r="BA414">
        <v>0</v>
      </c>
    </row>
    <row r="415" spans="1:53" x14ac:dyDescent="0.35">
      <c r="A415">
        <v>2034568</v>
      </c>
      <c r="B415" t="s">
        <v>116</v>
      </c>
      <c r="C415" t="s">
        <v>291</v>
      </c>
      <c r="D415" t="s">
        <v>115</v>
      </c>
      <c r="E415" t="s">
        <v>290</v>
      </c>
      <c r="F415">
        <f>_xlfn.IFNA(VLOOKUP(D415,xg!C$2:N$25,12,FALSE),0)</f>
        <v>0</v>
      </c>
      <c r="G415">
        <f>_xlfn.IFNA(VLOOKUP(D415,odds!B$5:C$28,2,FALSE),0)</f>
        <v>0</v>
      </c>
      <c r="H415">
        <f>_xlfn.IFNA(VLOOKUP(E415,xg!C$2:N$25,12,FALSE),0)</f>
        <v>-0.6</v>
      </c>
      <c r="I415">
        <f>_xlfn.IFNA(VLOOKUP(E415,odds!B$5:C$28,2,FALSE),0)</f>
        <v>18358</v>
      </c>
      <c r="J415">
        <v>1</v>
      </c>
      <c r="K415">
        <v>1</v>
      </c>
      <c r="N415">
        <v>1</v>
      </c>
      <c r="O415">
        <v>1</v>
      </c>
      <c r="Q415" s="1" t="s">
        <v>67</v>
      </c>
      <c r="R415" s="1">
        <v>2023</v>
      </c>
      <c r="S415" s="2">
        <v>44831</v>
      </c>
      <c r="T415" s="1" t="s">
        <v>1703</v>
      </c>
      <c r="U415" s="1">
        <v>2</v>
      </c>
      <c r="V415" s="1" t="s">
        <v>1718</v>
      </c>
      <c r="W415" s="1" t="s">
        <v>388</v>
      </c>
      <c r="AC415" s="1" t="s">
        <v>50</v>
      </c>
      <c r="AD415" s="1" t="s">
        <v>160</v>
      </c>
      <c r="AE415" s="1" t="s">
        <v>1132</v>
      </c>
      <c r="AF415" s="1" t="s">
        <v>161</v>
      </c>
      <c r="AG415">
        <v>22895</v>
      </c>
      <c r="AH415" s="1">
        <v>250001872</v>
      </c>
      <c r="AI415" s="1" t="s">
        <v>116</v>
      </c>
      <c r="AJ415" s="1">
        <v>50573</v>
      </c>
      <c r="AK415" s="1">
        <v>59.372500000000002</v>
      </c>
      <c r="AL415" s="1">
        <v>18</v>
      </c>
      <c r="AM415" s="1">
        <v>105</v>
      </c>
      <c r="AN415" s="1">
        <v>68</v>
      </c>
      <c r="AO415" s="1" t="s">
        <v>1719</v>
      </c>
      <c r="AS415" s="1" t="s">
        <v>1720</v>
      </c>
      <c r="AT415" s="1" t="s">
        <v>159</v>
      </c>
      <c r="AU415" s="1" t="s">
        <v>441</v>
      </c>
      <c r="AV415" s="1" t="s">
        <v>441</v>
      </c>
      <c r="AW415" s="1" t="s">
        <v>441</v>
      </c>
      <c r="AX415" s="1" t="s">
        <v>442</v>
      </c>
      <c r="AY415" s="1" t="s">
        <v>441</v>
      </c>
      <c r="AZ415" t="s">
        <v>2111</v>
      </c>
      <c r="BA415">
        <v>0</v>
      </c>
    </row>
    <row r="416" spans="1:53" x14ac:dyDescent="0.35">
      <c r="A416">
        <v>2034569</v>
      </c>
      <c r="B416" t="s">
        <v>114</v>
      </c>
      <c r="C416" t="s">
        <v>120</v>
      </c>
      <c r="D416" t="s">
        <v>113</v>
      </c>
      <c r="E416" t="s">
        <v>119</v>
      </c>
      <c r="F416">
        <f>_xlfn.IFNA(VLOOKUP(D416,xg!C$2:N$25,12,FALSE),0)</f>
        <v>-2.2000000000000002</v>
      </c>
      <c r="G416">
        <f>_xlfn.IFNA(VLOOKUP(D416,odds!B$5:C$28,2,FALSE),0)</f>
        <v>48468</v>
      </c>
      <c r="H416">
        <f>_xlfn.IFNA(VLOOKUP(E416,xg!C$2:N$25,12,FALSE),0)</f>
        <v>0</v>
      </c>
      <c r="I416">
        <f>_xlfn.IFNA(VLOOKUP(E416,odds!B$5:C$28,2,FALSE),0)</f>
        <v>0</v>
      </c>
      <c r="J416">
        <v>1</v>
      </c>
      <c r="K416">
        <v>1</v>
      </c>
      <c r="N416">
        <v>1</v>
      </c>
      <c r="O416">
        <v>1</v>
      </c>
      <c r="Q416" s="1" t="s">
        <v>67</v>
      </c>
      <c r="R416" s="1">
        <v>2023</v>
      </c>
      <c r="S416" s="2">
        <v>44831</v>
      </c>
      <c r="T416" s="1" t="s">
        <v>1703</v>
      </c>
      <c r="U416" s="1">
        <v>2</v>
      </c>
      <c r="V416" s="1" t="s">
        <v>1717</v>
      </c>
      <c r="W416" s="1" t="s">
        <v>388</v>
      </c>
      <c r="AC416" s="1" t="s">
        <v>50</v>
      </c>
      <c r="AD416" s="1" t="s">
        <v>160</v>
      </c>
      <c r="AE416" s="1" t="s">
        <v>1132</v>
      </c>
      <c r="AF416" s="1" t="s">
        <v>161</v>
      </c>
      <c r="AG416">
        <v>8800</v>
      </c>
      <c r="AH416" s="1">
        <v>250003909</v>
      </c>
      <c r="AI416" s="1" t="s">
        <v>114</v>
      </c>
      <c r="AJ416" s="1">
        <v>21160</v>
      </c>
      <c r="AK416" s="1">
        <v>41.318402800000001</v>
      </c>
      <c r="AL416" s="1">
        <v>19.823952800000001</v>
      </c>
      <c r="AM416" s="1">
        <v>105</v>
      </c>
      <c r="AN416" s="1">
        <v>68</v>
      </c>
      <c r="AO416" s="1" t="s">
        <v>1721</v>
      </c>
      <c r="AR416" s="1" t="s">
        <v>1722</v>
      </c>
      <c r="AS416" s="1" t="s">
        <v>1723</v>
      </c>
      <c r="AT416" s="1" t="s">
        <v>149</v>
      </c>
      <c r="AU416" s="1" t="s">
        <v>487</v>
      </c>
      <c r="AV416" s="1" t="s">
        <v>487</v>
      </c>
      <c r="AW416" s="1" t="s">
        <v>488</v>
      </c>
      <c r="AX416" s="1" t="s">
        <v>426</v>
      </c>
      <c r="AY416" s="1" t="s">
        <v>487</v>
      </c>
      <c r="AZ416" t="s">
        <v>2111</v>
      </c>
      <c r="BA416">
        <v>0</v>
      </c>
    </row>
    <row r="417" spans="1:53" x14ac:dyDescent="0.35">
      <c r="A417">
        <v>2034570</v>
      </c>
      <c r="B417" t="s">
        <v>59</v>
      </c>
      <c r="C417" t="s">
        <v>126</v>
      </c>
      <c r="D417" t="s">
        <v>57</v>
      </c>
      <c r="E417" t="s">
        <v>125</v>
      </c>
      <c r="F417">
        <f>_xlfn.IFNA(VLOOKUP(D417,xg!C$2:N$25,12,FALSE),0)</f>
        <v>0</v>
      </c>
      <c r="G417">
        <f>_xlfn.IFNA(VLOOKUP(D417,odds!B$5:C$28,2,FALSE),0)</f>
        <v>0</v>
      </c>
      <c r="H417">
        <f>_xlfn.IFNA(VLOOKUP(E417,xg!C$2:N$25,12,FALSE),0)</f>
        <v>0</v>
      </c>
      <c r="I417">
        <f>_xlfn.IFNA(VLOOKUP(E417,odds!B$5:C$28,2,FALSE),0)</f>
        <v>0</v>
      </c>
      <c r="J417">
        <v>3</v>
      </c>
      <c r="K417">
        <v>1</v>
      </c>
      <c r="N417">
        <v>3</v>
      </c>
      <c r="O417">
        <v>1</v>
      </c>
      <c r="P417" s="1" t="s">
        <v>57</v>
      </c>
      <c r="Q417" s="1" t="s">
        <v>49</v>
      </c>
      <c r="R417" s="1">
        <v>2023</v>
      </c>
      <c r="S417" s="2">
        <v>44831</v>
      </c>
      <c r="T417" s="1" t="s">
        <v>1703</v>
      </c>
      <c r="U417" s="1">
        <v>3</v>
      </c>
      <c r="V417" s="1" t="s">
        <v>1724</v>
      </c>
      <c r="W417" s="1" t="s">
        <v>388</v>
      </c>
      <c r="AC417" s="1" t="s">
        <v>50</v>
      </c>
      <c r="AD417" s="1" t="s">
        <v>160</v>
      </c>
      <c r="AE417" s="1" t="s">
        <v>1132</v>
      </c>
      <c r="AF417" s="1" t="s">
        <v>161</v>
      </c>
      <c r="AG417">
        <v>5871</v>
      </c>
      <c r="AH417" s="1">
        <v>63270</v>
      </c>
      <c r="AI417" s="1" t="s">
        <v>59</v>
      </c>
      <c r="AJ417" s="1">
        <v>14200</v>
      </c>
      <c r="AK417" s="1">
        <v>38.028233299999997</v>
      </c>
      <c r="AL417" s="1">
        <v>23.740997199999999</v>
      </c>
      <c r="AM417" s="1">
        <v>105</v>
      </c>
      <c r="AN417" s="1">
        <v>68</v>
      </c>
      <c r="AO417" s="1" t="s">
        <v>1725</v>
      </c>
      <c r="AS417" s="1" t="s">
        <v>1726</v>
      </c>
      <c r="AT417" s="1" t="s">
        <v>69</v>
      </c>
      <c r="AU417" s="1" t="s">
        <v>1499</v>
      </c>
      <c r="AV417" s="1" t="s">
        <v>1499</v>
      </c>
      <c r="AW417" s="1" t="s">
        <v>1499</v>
      </c>
      <c r="AX417" s="1" t="s">
        <v>1499</v>
      </c>
      <c r="AY417" s="1" t="s">
        <v>1499</v>
      </c>
      <c r="AZ417" t="s">
        <v>2111</v>
      </c>
      <c r="BA417">
        <v>0</v>
      </c>
    </row>
    <row r="418" spans="1:53" x14ac:dyDescent="0.35">
      <c r="A418">
        <v>2034571</v>
      </c>
      <c r="B418" t="s">
        <v>78</v>
      </c>
      <c r="C418" t="s">
        <v>84</v>
      </c>
      <c r="D418" t="s">
        <v>76</v>
      </c>
      <c r="E418" t="s">
        <v>380</v>
      </c>
      <c r="F418">
        <f>_xlfn.IFNA(VLOOKUP(D418,xg!C$2:N$25,12,FALSE),0)</f>
        <v>0</v>
      </c>
      <c r="G418">
        <f>_xlfn.IFNA(VLOOKUP(D418,odds!B$5:C$28,2,FALSE),0)</f>
        <v>0</v>
      </c>
      <c r="H418">
        <f>_xlfn.IFNA(VLOOKUP(E418,xg!C$2:N$25,12,FALSE),0)</f>
        <v>-0.3</v>
      </c>
      <c r="I418">
        <f>_xlfn.IFNA(VLOOKUP(E418,odds!B$5:C$28,2,FALSE),0)</f>
        <v>15858</v>
      </c>
      <c r="J418">
        <v>0</v>
      </c>
      <c r="K418">
        <v>2</v>
      </c>
      <c r="N418">
        <v>0</v>
      </c>
      <c r="O418">
        <v>2</v>
      </c>
      <c r="P418" s="1" t="s">
        <v>380</v>
      </c>
      <c r="Q418" s="1" t="s">
        <v>49</v>
      </c>
      <c r="R418" s="1">
        <v>2023</v>
      </c>
      <c r="S418" s="2">
        <v>44831</v>
      </c>
      <c r="T418" s="1" t="s">
        <v>1703</v>
      </c>
      <c r="U418" s="1">
        <v>2</v>
      </c>
      <c r="V418" s="1" t="s">
        <v>1718</v>
      </c>
      <c r="W418" s="1" t="s">
        <v>388</v>
      </c>
      <c r="AC418" s="1" t="s">
        <v>50</v>
      </c>
      <c r="AD418" s="1" t="s">
        <v>160</v>
      </c>
      <c r="AE418" s="1" t="s">
        <v>1132</v>
      </c>
      <c r="AF418" s="1" t="s">
        <v>161</v>
      </c>
      <c r="AG418">
        <v>24364</v>
      </c>
      <c r="AH418" s="1">
        <v>62397</v>
      </c>
      <c r="AI418" s="1" t="s">
        <v>78</v>
      </c>
      <c r="AJ418" s="1">
        <v>27184</v>
      </c>
      <c r="AK418" s="1">
        <v>59.949047200000003</v>
      </c>
      <c r="AL418" s="1">
        <v>10.7342139</v>
      </c>
      <c r="AM418" s="1">
        <v>105</v>
      </c>
      <c r="AN418" s="1">
        <v>68</v>
      </c>
      <c r="AO418" s="1" t="s">
        <v>1727</v>
      </c>
      <c r="AS418" s="1" t="s">
        <v>1728</v>
      </c>
      <c r="AT418" s="1" t="s">
        <v>80</v>
      </c>
      <c r="AU418" s="1" t="s">
        <v>81</v>
      </c>
      <c r="AV418" s="1" t="s">
        <v>81</v>
      </c>
      <c r="AW418" s="1" t="s">
        <v>81</v>
      </c>
      <c r="AX418" s="1" t="s">
        <v>81</v>
      </c>
      <c r="AY418" s="1" t="s">
        <v>81</v>
      </c>
      <c r="AZ418" t="s">
        <v>2111</v>
      </c>
      <c r="BA418">
        <v>0</v>
      </c>
    </row>
    <row r="419" spans="1:53" x14ac:dyDescent="0.35">
      <c r="A419">
        <v>2034572</v>
      </c>
      <c r="B419" t="s">
        <v>471</v>
      </c>
      <c r="C419" t="s">
        <v>176</v>
      </c>
      <c r="D419" t="s">
        <v>470</v>
      </c>
      <c r="E419" t="s">
        <v>175</v>
      </c>
      <c r="F419">
        <f>_xlfn.IFNA(VLOOKUP(D419,xg!C$2:N$25,12,FALSE),0)</f>
        <v>0</v>
      </c>
      <c r="G419">
        <f>_xlfn.IFNA(VLOOKUP(D419,odds!B$5:C$28,2,FALSE),0)</f>
        <v>0</v>
      </c>
      <c r="H419">
        <f>_xlfn.IFNA(VLOOKUP(E419,xg!C$2:N$25,12,FALSE),0)</f>
        <v>0</v>
      </c>
      <c r="I419">
        <f>_xlfn.IFNA(VLOOKUP(E419,odds!B$5:C$28,2,FALSE),0)</f>
        <v>0</v>
      </c>
      <c r="J419">
        <v>5</v>
      </c>
      <c r="K419">
        <v>1</v>
      </c>
      <c r="N419">
        <v>5</v>
      </c>
      <c r="O419">
        <v>1</v>
      </c>
      <c r="P419" s="1" t="s">
        <v>470</v>
      </c>
      <c r="Q419" s="1" t="s">
        <v>49</v>
      </c>
      <c r="R419" s="1">
        <v>2023</v>
      </c>
      <c r="S419" s="2">
        <v>44831</v>
      </c>
      <c r="T419" s="1" t="s">
        <v>1703</v>
      </c>
      <c r="U419" s="1">
        <v>2</v>
      </c>
      <c r="V419" s="1" t="s">
        <v>1724</v>
      </c>
      <c r="W419" s="1" t="s">
        <v>388</v>
      </c>
      <c r="AC419" s="1" t="s">
        <v>50</v>
      </c>
      <c r="AD419" s="1" t="s">
        <v>160</v>
      </c>
      <c r="AE419" s="1" t="s">
        <v>1132</v>
      </c>
      <c r="AF419" s="1" t="s">
        <v>161</v>
      </c>
      <c r="AG419">
        <v>10400</v>
      </c>
      <c r="AH419" s="1">
        <v>250003320</v>
      </c>
      <c r="AI419" s="1" t="s">
        <v>471</v>
      </c>
      <c r="AJ419" s="1">
        <v>12629</v>
      </c>
      <c r="AK419" s="1">
        <v>42.663110000000003</v>
      </c>
      <c r="AL419" s="1">
        <v>21.157107</v>
      </c>
      <c r="AM419" s="1">
        <v>105</v>
      </c>
      <c r="AN419" s="1">
        <v>68</v>
      </c>
      <c r="AO419" s="1" t="s">
        <v>1729</v>
      </c>
      <c r="AS419" s="1" t="s">
        <v>1730</v>
      </c>
      <c r="AT419" s="1" t="s">
        <v>472</v>
      </c>
      <c r="AU419" s="1" t="s">
        <v>473</v>
      </c>
      <c r="AV419" s="1" t="s">
        <v>473</v>
      </c>
      <c r="AW419" s="1" t="s">
        <v>473</v>
      </c>
      <c r="AX419" s="1" t="s">
        <v>473</v>
      </c>
      <c r="AY419" s="1" t="s">
        <v>473</v>
      </c>
      <c r="AZ419" t="s">
        <v>2111</v>
      </c>
      <c r="BA419">
        <v>0</v>
      </c>
    </row>
    <row r="420" spans="1:53" x14ac:dyDescent="0.35">
      <c r="A420">
        <v>2034546</v>
      </c>
      <c r="B420" t="s">
        <v>213</v>
      </c>
      <c r="C420" t="s">
        <v>163</v>
      </c>
      <c r="D420" t="s">
        <v>414</v>
      </c>
      <c r="E420" t="s">
        <v>162</v>
      </c>
      <c r="F420">
        <f>_xlfn.IFNA(VLOOKUP(D420,xg!C$2:N$25,12,FALSE),0)</f>
        <v>0</v>
      </c>
      <c r="G420">
        <f>_xlfn.IFNA(VLOOKUP(D420,odds!B$5:C$28,2,FALSE),0)</f>
        <v>0</v>
      </c>
      <c r="H420">
        <f>_xlfn.IFNA(VLOOKUP(E420,xg!C$2:N$25,12,FALSE),0)</f>
        <v>0</v>
      </c>
      <c r="I420">
        <f>_xlfn.IFNA(VLOOKUP(E420,odds!B$5:C$28,2,FALSE),0)</f>
        <v>0</v>
      </c>
      <c r="J420">
        <v>0</v>
      </c>
      <c r="K420">
        <v>2</v>
      </c>
      <c r="N420">
        <v>0</v>
      </c>
      <c r="O420">
        <v>2</v>
      </c>
      <c r="P420" s="1" t="s">
        <v>162</v>
      </c>
      <c r="Q420" s="1" t="s">
        <v>49</v>
      </c>
      <c r="R420" s="1">
        <v>2023</v>
      </c>
      <c r="S420" s="2">
        <v>44830</v>
      </c>
      <c r="T420" s="1" t="s">
        <v>1731</v>
      </c>
      <c r="U420" s="1">
        <v>2</v>
      </c>
      <c r="V420" s="1" t="s">
        <v>1732</v>
      </c>
      <c r="W420" s="1" t="s">
        <v>388</v>
      </c>
      <c r="AC420" s="1" t="s">
        <v>50</v>
      </c>
      <c r="AD420" s="1" t="s">
        <v>160</v>
      </c>
      <c r="AE420" s="1" t="s">
        <v>1132</v>
      </c>
      <c r="AF420" s="1" t="s">
        <v>161</v>
      </c>
      <c r="AG420">
        <v>2522</v>
      </c>
      <c r="AH420" s="1">
        <v>62907</v>
      </c>
      <c r="AI420" s="1" t="s">
        <v>213</v>
      </c>
      <c r="AJ420" s="1">
        <v>11563</v>
      </c>
      <c r="AK420" s="1">
        <v>42.445561099999999</v>
      </c>
      <c r="AL420" s="1">
        <v>19.264344399999999</v>
      </c>
      <c r="AM420" s="1">
        <v>105</v>
      </c>
      <c r="AN420" s="1">
        <v>68</v>
      </c>
      <c r="AO420" s="1" t="s">
        <v>1733</v>
      </c>
      <c r="AR420" s="1" t="s">
        <v>1734</v>
      </c>
      <c r="AS420" s="1" t="s">
        <v>1735</v>
      </c>
      <c r="AT420" s="1" t="s">
        <v>214</v>
      </c>
      <c r="AU420" s="1" t="s">
        <v>215</v>
      </c>
      <c r="AV420" s="1" t="s">
        <v>215</v>
      </c>
      <c r="AW420" s="1" t="s">
        <v>215</v>
      </c>
      <c r="AX420" s="1" t="s">
        <v>215</v>
      </c>
      <c r="AY420" s="1" t="s">
        <v>215</v>
      </c>
      <c r="AZ420" t="s">
        <v>2111</v>
      </c>
      <c r="BA420">
        <v>0</v>
      </c>
    </row>
    <row r="421" spans="1:53" x14ac:dyDescent="0.35">
      <c r="A421">
        <v>2034557</v>
      </c>
      <c r="B421" t="s">
        <v>124</v>
      </c>
      <c r="C421" t="s">
        <v>88</v>
      </c>
      <c r="D421" t="s">
        <v>123</v>
      </c>
      <c r="E421" t="s">
        <v>263</v>
      </c>
      <c r="F421">
        <f>_xlfn.IFNA(VLOOKUP(D421,xg!C$2:N$25,12,FALSE),0)</f>
        <v>0.3</v>
      </c>
      <c r="G421">
        <f>_xlfn.IFNA(VLOOKUP(D421,odds!B$5:C$28,2,FALSE),0)</f>
        <v>451</v>
      </c>
      <c r="H421">
        <f>_xlfn.IFNA(VLOOKUP(E421,xg!C$2:N$25,12,FALSE),0)</f>
        <v>2.5</v>
      </c>
      <c r="I421">
        <f>_xlfn.IFNA(VLOOKUP(E421,odds!B$5:C$28,2,FALSE),0)</f>
        <v>398</v>
      </c>
      <c r="J421">
        <v>3</v>
      </c>
      <c r="K421">
        <v>3</v>
      </c>
      <c r="N421">
        <v>3</v>
      </c>
      <c r="O421">
        <v>3</v>
      </c>
      <c r="Q421" s="1" t="s">
        <v>67</v>
      </c>
      <c r="R421" s="1">
        <v>2023</v>
      </c>
      <c r="S421" s="2">
        <v>44830</v>
      </c>
      <c r="T421" s="1" t="s">
        <v>1731</v>
      </c>
      <c r="U421" s="1">
        <v>1</v>
      </c>
      <c r="V421" s="1" t="s">
        <v>1736</v>
      </c>
      <c r="W421" s="1" t="s">
        <v>388</v>
      </c>
      <c r="AC421" s="1" t="s">
        <v>50</v>
      </c>
      <c r="AD421" s="1" t="s">
        <v>160</v>
      </c>
      <c r="AE421" s="1" t="s">
        <v>1132</v>
      </c>
      <c r="AF421" s="1" t="s">
        <v>161</v>
      </c>
      <c r="AG421">
        <v>78949</v>
      </c>
      <c r="AH421" s="1">
        <v>1100043</v>
      </c>
      <c r="AI421" s="1" t="s">
        <v>124</v>
      </c>
      <c r="AJ421" s="1">
        <v>87360</v>
      </c>
      <c r="AK421" s="1">
        <v>51.555841700000002</v>
      </c>
      <c r="AL421" s="1">
        <v>-0.27959719999999999</v>
      </c>
      <c r="AM421" s="1">
        <v>105</v>
      </c>
      <c r="AN421" s="1">
        <v>68</v>
      </c>
      <c r="AO421" s="1" t="s">
        <v>1737</v>
      </c>
      <c r="AS421" s="1" t="s">
        <v>1738</v>
      </c>
      <c r="AT421" s="1" t="s">
        <v>170</v>
      </c>
      <c r="AU421" s="1" t="s">
        <v>400</v>
      </c>
      <c r="AV421" s="1" t="s">
        <v>400</v>
      </c>
      <c r="AW421" s="1" t="s">
        <v>400</v>
      </c>
      <c r="AX421" s="1" t="s">
        <v>400</v>
      </c>
      <c r="AY421" s="1" t="s">
        <v>400</v>
      </c>
      <c r="AZ421" t="s">
        <v>2111</v>
      </c>
      <c r="BA421">
        <v>1</v>
      </c>
    </row>
    <row r="422" spans="1:53" x14ac:dyDescent="0.35">
      <c r="A422">
        <v>2034560</v>
      </c>
      <c r="B422" t="s">
        <v>48</v>
      </c>
      <c r="C422" t="s">
        <v>140</v>
      </c>
      <c r="D422" t="s">
        <v>47</v>
      </c>
      <c r="E422" t="s">
        <v>139</v>
      </c>
      <c r="F422">
        <f>_xlfn.IFNA(VLOOKUP(D422,xg!C$2:N$25,12,FALSE),0)</f>
        <v>-1.5</v>
      </c>
      <c r="G422">
        <f>_xlfn.IFNA(VLOOKUP(D422,odds!B$5:C$28,2,FALSE),0)</f>
        <v>40918</v>
      </c>
      <c r="H422">
        <f>_xlfn.IFNA(VLOOKUP(E422,xg!C$2:N$25,12,FALSE),0)</f>
        <v>1</v>
      </c>
      <c r="I422">
        <f>_xlfn.IFNA(VLOOKUP(E422,odds!B$5:C$28,2,FALSE),0)</f>
        <v>1971</v>
      </c>
      <c r="J422">
        <v>0</v>
      </c>
      <c r="K422">
        <v>2</v>
      </c>
      <c r="N422">
        <v>0</v>
      </c>
      <c r="O422">
        <v>2</v>
      </c>
      <c r="P422" s="1" t="s">
        <v>139</v>
      </c>
      <c r="Q422" s="1" t="s">
        <v>49</v>
      </c>
      <c r="R422" s="1">
        <v>2023</v>
      </c>
      <c r="S422" s="2">
        <v>44830</v>
      </c>
      <c r="T422" s="1" t="s">
        <v>1731</v>
      </c>
      <c r="U422" s="1">
        <v>2</v>
      </c>
      <c r="V422" s="1" t="s">
        <v>1736</v>
      </c>
      <c r="W422" s="1" t="s">
        <v>388</v>
      </c>
      <c r="AC422" s="1" t="s">
        <v>50</v>
      </c>
      <c r="AD422" s="1" t="s">
        <v>160</v>
      </c>
      <c r="AE422" s="1" t="s">
        <v>1132</v>
      </c>
      <c r="AF422" s="1" t="s">
        <v>161</v>
      </c>
      <c r="AG422">
        <v>57300</v>
      </c>
      <c r="AH422" s="1">
        <v>250004078</v>
      </c>
      <c r="AI422" s="1" t="s">
        <v>48</v>
      </c>
      <c r="AJ422" s="1">
        <v>65014</v>
      </c>
      <c r="AK422" s="1">
        <v>47.503110999999997</v>
      </c>
      <c r="AL422" s="1">
        <v>19.098023999999999</v>
      </c>
      <c r="AM422" s="1">
        <v>105</v>
      </c>
      <c r="AN422" s="1">
        <v>68</v>
      </c>
      <c r="AO422" s="1" t="s">
        <v>1739</v>
      </c>
      <c r="AS422" s="1" t="s">
        <v>1740</v>
      </c>
      <c r="AT422" s="1" t="s">
        <v>102</v>
      </c>
      <c r="AU422" s="1" t="s">
        <v>103</v>
      </c>
      <c r="AV422" s="1" t="s">
        <v>103</v>
      </c>
      <c r="AW422" s="1" t="s">
        <v>103</v>
      </c>
      <c r="AX422" s="1" t="s">
        <v>103</v>
      </c>
      <c r="AY422" s="1" t="s">
        <v>103</v>
      </c>
      <c r="AZ422" t="s">
        <v>2111</v>
      </c>
      <c r="BA422">
        <v>0</v>
      </c>
    </row>
    <row r="423" spans="1:53" x14ac:dyDescent="0.35">
      <c r="A423">
        <v>2034561</v>
      </c>
      <c r="B423" t="s">
        <v>64</v>
      </c>
      <c r="C423" t="s">
        <v>258</v>
      </c>
      <c r="D423" t="s">
        <v>62</v>
      </c>
      <c r="E423" t="s">
        <v>325</v>
      </c>
      <c r="F423">
        <f>_xlfn.IFNA(VLOOKUP(D423,xg!C$2:N$25,12,FALSE),0)</f>
        <v>0.3</v>
      </c>
      <c r="G423">
        <f>_xlfn.IFNA(VLOOKUP(D423,odds!B$5:C$28,2,FALSE),0)</f>
        <v>12509</v>
      </c>
      <c r="H423">
        <f>_xlfn.IFNA(VLOOKUP(E423,xg!C$2:N$25,12,FALSE),0)</f>
        <v>0</v>
      </c>
      <c r="I423">
        <f>_xlfn.IFNA(VLOOKUP(E423,odds!B$5:C$28,2,FALSE),0)</f>
        <v>0</v>
      </c>
      <c r="J423">
        <v>4</v>
      </c>
      <c r="K423">
        <v>1</v>
      </c>
      <c r="N423">
        <v>4</v>
      </c>
      <c r="O423">
        <v>1</v>
      </c>
      <c r="P423" s="1" t="s">
        <v>62</v>
      </c>
      <c r="Q423" s="1" t="s">
        <v>49</v>
      </c>
      <c r="R423" s="1">
        <v>2023</v>
      </c>
      <c r="S423" s="2">
        <v>44830</v>
      </c>
      <c r="T423" s="1" t="s">
        <v>1731</v>
      </c>
      <c r="U423" s="1">
        <v>3</v>
      </c>
      <c r="V423" s="1" t="s">
        <v>1732</v>
      </c>
      <c r="W423" s="1" t="s">
        <v>388</v>
      </c>
      <c r="AC423" s="1" t="s">
        <v>50</v>
      </c>
      <c r="AD423" s="1" t="s">
        <v>160</v>
      </c>
      <c r="AE423" s="1" t="s">
        <v>1132</v>
      </c>
      <c r="AF423" s="1" t="s">
        <v>161</v>
      </c>
      <c r="AG423">
        <v>12693</v>
      </c>
      <c r="AH423" s="1">
        <v>250004760</v>
      </c>
      <c r="AI423" s="1" t="s">
        <v>64</v>
      </c>
      <c r="AJ423" s="1">
        <v>14054</v>
      </c>
      <c r="AK423" s="1">
        <v>44.455137999999998</v>
      </c>
      <c r="AL423" s="1">
        <v>26.056977</v>
      </c>
      <c r="AM423" s="1">
        <v>105</v>
      </c>
      <c r="AN423" s="1">
        <v>68</v>
      </c>
      <c r="AO423" s="1" t="s">
        <v>1741</v>
      </c>
      <c r="AS423" s="1" t="s">
        <v>1742</v>
      </c>
      <c r="AT423" s="1" t="s">
        <v>66</v>
      </c>
      <c r="AU423" s="1" t="s">
        <v>1743</v>
      </c>
      <c r="AV423" s="1" t="s">
        <v>1744</v>
      </c>
      <c r="AW423" s="1" t="s">
        <v>1744</v>
      </c>
      <c r="AX423" s="1" t="s">
        <v>1743</v>
      </c>
      <c r="AY423" s="1" t="s">
        <v>1743</v>
      </c>
      <c r="AZ423" t="s">
        <v>2111</v>
      </c>
      <c r="BA423">
        <v>0</v>
      </c>
    </row>
    <row r="424" spans="1:53" x14ac:dyDescent="0.35">
      <c r="A424">
        <v>2034562</v>
      </c>
      <c r="B424" t="s">
        <v>265</v>
      </c>
      <c r="C424" t="s">
        <v>283</v>
      </c>
      <c r="D424" t="s">
        <v>264</v>
      </c>
      <c r="E424" t="s">
        <v>281</v>
      </c>
      <c r="F424">
        <f>_xlfn.IFNA(VLOOKUP(D424,xg!C$2:N$25,12,FALSE),0)</f>
        <v>0</v>
      </c>
      <c r="G424">
        <f>_xlfn.IFNA(VLOOKUP(D424,odds!B$5:C$28,2,FALSE),0)</f>
        <v>0</v>
      </c>
      <c r="H424">
        <f>_xlfn.IFNA(VLOOKUP(E424,xg!C$2:N$25,12,FALSE),0)</f>
        <v>0</v>
      </c>
      <c r="I424">
        <f>_xlfn.IFNA(VLOOKUP(E424,odds!B$5:C$28,2,FALSE),0)</f>
        <v>0</v>
      </c>
      <c r="J424">
        <v>0</v>
      </c>
      <c r="K424">
        <v>4</v>
      </c>
      <c r="N424">
        <v>0</v>
      </c>
      <c r="O424">
        <v>4</v>
      </c>
      <c r="P424" s="1" t="s">
        <v>281</v>
      </c>
      <c r="Q424" s="1" t="s">
        <v>49</v>
      </c>
      <c r="R424" s="1">
        <v>2023</v>
      </c>
      <c r="S424" s="2">
        <v>44830</v>
      </c>
      <c r="T424" s="1" t="s">
        <v>1731</v>
      </c>
      <c r="U424" s="1">
        <v>2</v>
      </c>
      <c r="V424" s="1" t="s">
        <v>1745</v>
      </c>
      <c r="W424" s="1" t="s">
        <v>388</v>
      </c>
      <c r="AC424" s="1" t="s">
        <v>50</v>
      </c>
      <c r="AD424" s="1" t="s">
        <v>160</v>
      </c>
      <c r="AE424" s="1" t="s">
        <v>1132</v>
      </c>
      <c r="AF424" s="1" t="s">
        <v>161</v>
      </c>
      <c r="AG424">
        <v>608</v>
      </c>
      <c r="AH424" s="1">
        <v>62265</v>
      </c>
      <c r="AI424" s="1" t="s">
        <v>265</v>
      </c>
      <c r="AJ424" s="1">
        <v>4798</v>
      </c>
      <c r="AK424" s="1">
        <v>43.971252800000002</v>
      </c>
      <c r="AL424" s="1">
        <v>12.4769694</v>
      </c>
      <c r="AM424" s="1">
        <v>105</v>
      </c>
      <c r="AN424" s="1">
        <v>68</v>
      </c>
      <c r="AO424" s="1" t="s">
        <v>1746</v>
      </c>
      <c r="AS424" s="1" t="s">
        <v>1747</v>
      </c>
      <c r="AT424" s="1" t="s">
        <v>266</v>
      </c>
      <c r="AU424" s="1" t="s">
        <v>267</v>
      </c>
      <c r="AV424" s="1" t="s">
        <v>267</v>
      </c>
      <c r="AW424" s="1" t="s">
        <v>267</v>
      </c>
      <c r="AX424" s="1" t="s">
        <v>267</v>
      </c>
      <c r="AY424" s="1" t="s">
        <v>267</v>
      </c>
      <c r="AZ424" t="s">
        <v>2111</v>
      </c>
      <c r="BA424">
        <v>0</v>
      </c>
    </row>
    <row r="425" spans="1:53" x14ac:dyDescent="0.35">
      <c r="A425">
        <v>2034563</v>
      </c>
      <c r="B425" t="s">
        <v>303</v>
      </c>
      <c r="C425" t="s">
        <v>83</v>
      </c>
      <c r="D425" t="s">
        <v>463</v>
      </c>
      <c r="E425" t="s">
        <v>82</v>
      </c>
      <c r="F425">
        <f>_xlfn.IFNA(VLOOKUP(D425,xg!C$2:N$25,12,FALSE),0)</f>
        <v>0</v>
      </c>
      <c r="G425">
        <f>_xlfn.IFNA(VLOOKUP(D425,odds!B$5:C$28,2,FALSE),0)</f>
        <v>0</v>
      </c>
      <c r="H425">
        <f>_xlfn.IFNA(VLOOKUP(E425,xg!C$2:N$25,12,FALSE),0)</f>
        <v>0</v>
      </c>
      <c r="I425">
        <f>_xlfn.IFNA(VLOOKUP(E425,odds!B$5:C$28,2,FALSE),0)</f>
        <v>0</v>
      </c>
      <c r="J425">
        <v>0</v>
      </c>
      <c r="K425">
        <v>1</v>
      </c>
      <c r="N425">
        <v>0</v>
      </c>
      <c r="O425">
        <v>1</v>
      </c>
      <c r="P425" s="1" t="s">
        <v>82</v>
      </c>
      <c r="Q425" s="1" t="s">
        <v>49</v>
      </c>
      <c r="R425" s="1">
        <v>2023</v>
      </c>
      <c r="S425" s="2">
        <v>44830</v>
      </c>
      <c r="T425" s="1" t="s">
        <v>1731</v>
      </c>
      <c r="U425" s="1">
        <v>2</v>
      </c>
      <c r="V425" s="1" t="s">
        <v>1748</v>
      </c>
      <c r="W425" s="1" t="s">
        <v>388</v>
      </c>
      <c r="AC425" s="1" t="s">
        <v>50</v>
      </c>
      <c r="AD425" s="1" t="s">
        <v>160</v>
      </c>
      <c r="AE425" s="1" t="s">
        <v>1132</v>
      </c>
      <c r="AF425" s="1" t="s">
        <v>161</v>
      </c>
      <c r="AG425">
        <v>20173</v>
      </c>
      <c r="AH425" s="1">
        <v>63799</v>
      </c>
      <c r="AI425" s="1" t="s">
        <v>303</v>
      </c>
      <c r="AJ425" s="1">
        <v>32483</v>
      </c>
      <c r="AK425" s="1">
        <v>42.005763899999998</v>
      </c>
      <c r="AL425" s="1">
        <v>21.425588900000001</v>
      </c>
      <c r="AM425" s="1">
        <v>105</v>
      </c>
      <c r="AN425" s="1">
        <v>68</v>
      </c>
      <c r="AO425" s="1" t="s">
        <v>1749</v>
      </c>
      <c r="AR425" s="1" t="s">
        <v>1750</v>
      </c>
      <c r="AS425" s="1" t="s">
        <v>1751</v>
      </c>
      <c r="AT425" s="1" t="s">
        <v>304</v>
      </c>
      <c r="AU425" s="1" t="s">
        <v>306</v>
      </c>
      <c r="AV425" s="1" t="s">
        <v>306</v>
      </c>
      <c r="AW425" s="1" t="s">
        <v>305</v>
      </c>
      <c r="AX425" s="1" t="s">
        <v>305</v>
      </c>
      <c r="AY425" s="1" t="s">
        <v>306</v>
      </c>
      <c r="AZ425" t="s">
        <v>2111</v>
      </c>
      <c r="BA425">
        <v>0</v>
      </c>
    </row>
    <row r="426" spans="1:53" x14ac:dyDescent="0.35">
      <c r="A426">
        <v>2034564</v>
      </c>
      <c r="B426" t="s">
        <v>433</v>
      </c>
      <c r="C426" t="s">
        <v>181</v>
      </c>
      <c r="D426" t="s">
        <v>432</v>
      </c>
      <c r="E426" t="s">
        <v>309</v>
      </c>
      <c r="F426">
        <f>_xlfn.IFNA(VLOOKUP(D426,xg!C$2:N$25,12,FALSE),0)</f>
        <v>0</v>
      </c>
      <c r="G426">
        <f>_xlfn.IFNA(VLOOKUP(D426,odds!B$5:C$28,2,FALSE),0)</f>
        <v>0</v>
      </c>
      <c r="H426">
        <f>_xlfn.IFNA(VLOOKUP(E426,xg!C$2:N$25,12,FALSE),0)</f>
        <v>-1.7</v>
      </c>
      <c r="I426">
        <f>_xlfn.IFNA(VLOOKUP(E426,odds!B$5:C$28,2,FALSE),0)</f>
        <v>66820</v>
      </c>
      <c r="J426">
        <v>1</v>
      </c>
      <c r="K426">
        <v>2</v>
      </c>
      <c r="N426">
        <v>1</v>
      </c>
      <c r="O426">
        <v>2</v>
      </c>
      <c r="P426" s="1" t="s">
        <v>309</v>
      </c>
      <c r="Q426" s="1" t="s">
        <v>49</v>
      </c>
      <c r="R426" s="1">
        <v>2023</v>
      </c>
      <c r="S426" s="2">
        <v>44830</v>
      </c>
      <c r="T426" s="1" t="s">
        <v>1731</v>
      </c>
      <c r="U426" s="1">
        <v>2</v>
      </c>
      <c r="V426" s="1" t="s">
        <v>1748</v>
      </c>
      <c r="W426" s="1" t="s">
        <v>388</v>
      </c>
      <c r="AC426" s="1" t="s">
        <v>50</v>
      </c>
      <c r="AD426" s="1" t="s">
        <v>160</v>
      </c>
      <c r="AE426" s="1" t="s">
        <v>1132</v>
      </c>
      <c r="AF426" s="1" t="s">
        <v>161</v>
      </c>
      <c r="AG426">
        <v>1199</v>
      </c>
      <c r="AH426" s="1">
        <v>250002365</v>
      </c>
      <c r="AI426" s="1" t="s">
        <v>433</v>
      </c>
      <c r="AJ426" s="1">
        <v>2076</v>
      </c>
      <c r="AK426" s="1">
        <v>36.149355999999997</v>
      </c>
      <c r="AL426" s="1">
        <v>-5.3503420000000004</v>
      </c>
      <c r="AM426" s="1">
        <v>105</v>
      </c>
      <c r="AN426" s="1">
        <v>68</v>
      </c>
      <c r="AO426" s="1" t="s">
        <v>1752</v>
      </c>
      <c r="AS426" s="1" t="s">
        <v>1753</v>
      </c>
      <c r="AT426" s="1" t="s">
        <v>432</v>
      </c>
      <c r="AU426" s="1" t="s">
        <v>466</v>
      </c>
      <c r="AV426" s="1" t="s">
        <v>466</v>
      </c>
      <c r="AW426" s="1" t="s">
        <v>466</v>
      </c>
      <c r="AX426" s="1" t="s">
        <v>466</v>
      </c>
      <c r="AY426" s="1" t="s">
        <v>466</v>
      </c>
      <c r="AZ426" t="s">
        <v>2111</v>
      </c>
      <c r="BA426">
        <v>0</v>
      </c>
    </row>
    <row r="427" spans="1:53" x14ac:dyDescent="0.35">
      <c r="A427">
        <v>2034551</v>
      </c>
      <c r="B427" t="s">
        <v>133</v>
      </c>
      <c r="C427" t="s">
        <v>128</v>
      </c>
      <c r="D427" t="s">
        <v>131</v>
      </c>
      <c r="E427" t="s">
        <v>127</v>
      </c>
      <c r="F427">
        <f>_xlfn.IFNA(VLOOKUP(D427,xg!C$2:N$25,12,FALSE),0)</f>
        <v>0.1</v>
      </c>
      <c r="G427">
        <f>_xlfn.IFNA(VLOOKUP(D427,odds!B$5:C$28,2,FALSE),0)</f>
        <v>1553</v>
      </c>
      <c r="H427">
        <f>_xlfn.IFNA(VLOOKUP(E427,xg!C$2:N$25,12,FALSE),0)</f>
        <v>1.1000000000000001</v>
      </c>
      <c r="I427">
        <f>_xlfn.IFNA(VLOOKUP(E427,odds!B$5:C$28,2,FALSE),0)</f>
        <v>2488</v>
      </c>
      <c r="J427">
        <v>1</v>
      </c>
      <c r="K427">
        <v>0</v>
      </c>
      <c r="N427">
        <v>1</v>
      </c>
      <c r="O427">
        <v>0</v>
      </c>
      <c r="P427" s="1" t="s">
        <v>131</v>
      </c>
      <c r="Q427" s="1" t="s">
        <v>49</v>
      </c>
      <c r="R427" s="1">
        <v>2023</v>
      </c>
      <c r="S427" s="2">
        <v>44829</v>
      </c>
      <c r="T427" s="1" t="s">
        <v>1754</v>
      </c>
      <c r="U427" s="1">
        <v>2</v>
      </c>
      <c r="V427" s="1" t="s">
        <v>1755</v>
      </c>
      <c r="W427" s="1" t="s">
        <v>388</v>
      </c>
      <c r="AC427" s="1" t="s">
        <v>50</v>
      </c>
      <c r="AD427" s="1" t="s">
        <v>160</v>
      </c>
      <c r="AE427" s="1" t="s">
        <v>1132</v>
      </c>
      <c r="AF427" s="1" t="s">
        <v>161</v>
      </c>
      <c r="AG427">
        <v>52314</v>
      </c>
      <c r="AH427" s="1">
        <v>62417</v>
      </c>
      <c r="AI427" s="1" t="s">
        <v>133</v>
      </c>
      <c r="AJ427" s="1">
        <v>53338</v>
      </c>
      <c r="AK427" s="1">
        <v>52.314171999999999</v>
      </c>
      <c r="AL427" s="1">
        <v>4.9418499999999996</v>
      </c>
      <c r="AM427" s="1">
        <v>105</v>
      </c>
      <c r="AN427" s="1">
        <v>68</v>
      </c>
      <c r="AO427" s="1" t="s">
        <v>1756</v>
      </c>
      <c r="AS427" s="1" t="s">
        <v>1757</v>
      </c>
      <c r="AT427" s="1" t="s">
        <v>135</v>
      </c>
      <c r="AU427" s="1" t="s">
        <v>366</v>
      </c>
      <c r="AV427" s="1" t="s">
        <v>366</v>
      </c>
      <c r="AW427" s="1" t="s">
        <v>366</v>
      </c>
      <c r="AX427" s="1" t="s">
        <v>366</v>
      </c>
      <c r="AY427" s="1" t="s">
        <v>366</v>
      </c>
      <c r="AZ427" t="s">
        <v>2111</v>
      </c>
      <c r="BA427">
        <v>0</v>
      </c>
    </row>
    <row r="428" spans="1:53" x14ac:dyDescent="0.35">
      <c r="A428">
        <v>2034552</v>
      </c>
      <c r="B428" t="s">
        <v>79</v>
      </c>
      <c r="C428" t="s">
        <v>201</v>
      </c>
      <c r="D428" t="s">
        <v>77</v>
      </c>
      <c r="E428" t="s">
        <v>282</v>
      </c>
      <c r="F428">
        <f>_xlfn.IFNA(VLOOKUP(D428,xg!C$2:N$25,12,FALSE),0)</f>
        <v>-1.2</v>
      </c>
      <c r="G428">
        <f>_xlfn.IFNA(VLOOKUP(D428,odds!B$5:C$28,2,FALSE),0)</f>
        <v>6048</v>
      </c>
      <c r="H428">
        <f>_xlfn.IFNA(VLOOKUP(E428,xg!C$2:N$25,12,FALSE),0)</f>
        <v>1.3</v>
      </c>
      <c r="I428">
        <f>_xlfn.IFNA(VLOOKUP(E428,odds!B$5:C$28,2,FALSE),0)</f>
        <v>9340</v>
      </c>
      <c r="J428">
        <v>1</v>
      </c>
      <c r="K428">
        <v>3</v>
      </c>
      <c r="N428">
        <v>1</v>
      </c>
      <c r="O428">
        <v>3</v>
      </c>
      <c r="P428" s="1" t="s">
        <v>282</v>
      </c>
      <c r="Q428" s="1" t="s">
        <v>49</v>
      </c>
      <c r="R428" s="1">
        <v>2023</v>
      </c>
      <c r="S428" s="2">
        <v>44829</v>
      </c>
      <c r="T428" s="1" t="s">
        <v>1754</v>
      </c>
      <c r="U428" s="1">
        <v>2</v>
      </c>
      <c r="V428" s="1" t="s">
        <v>1758</v>
      </c>
      <c r="W428" s="1" t="s">
        <v>388</v>
      </c>
      <c r="AC428" s="1" t="s">
        <v>50</v>
      </c>
      <c r="AD428" s="1" t="s">
        <v>160</v>
      </c>
      <c r="AE428" s="1" t="s">
        <v>1132</v>
      </c>
      <c r="AF428" s="1" t="s">
        <v>161</v>
      </c>
      <c r="AG428">
        <v>45700</v>
      </c>
      <c r="AH428" s="1">
        <v>62085</v>
      </c>
      <c r="AI428" s="1" t="s">
        <v>79</v>
      </c>
      <c r="AJ428" s="1">
        <v>49898</v>
      </c>
      <c r="AK428" s="1">
        <v>48.207188899999998</v>
      </c>
      <c r="AL428" s="1">
        <v>16.420508300000002</v>
      </c>
      <c r="AM428" s="1">
        <v>105</v>
      </c>
      <c r="AN428" s="1">
        <v>68</v>
      </c>
      <c r="AO428" s="1" t="s">
        <v>1759</v>
      </c>
      <c r="AS428" s="1" t="s">
        <v>1760</v>
      </c>
      <c r="AT428" s="1" t="s">
        <v>95</v>
      </c>
      <c r="AU428" s="1" t="s">
        <v>96</v>
      </c>
      <c r="AV428" s="1" t="s">
        <v>96</v>
      </c>
      <c r="AW428" s="1" t="s">
        <v>96</v>
      </c>
      <c r="AX428" s="1" t="s">
        <v>96</v>
      </c>
      <c r="AY428" s="1" t="s">
        <v>96</v>
      </c>
      <c r="AZ428" t="s">
        <v>2111</v>
      </c>
      <c r="BA428">
        <v>0</v>
      </c>
    </row>
    <row r="429" spans="1:53" x14ac:dyDescent="0.35">
      <c r="A429">
        <v>2034553</v>
      </c>
      <c r="B429" t="s">
        <v>130</v>
      </c>
      <c r="C429" t="s">
        <v>93</v>
      </c>
      <c r="D429" t="s">
        <v>129</v>
      </c>
      <c r="E429" t="s">
        <v>91</v>
      </c>
      <c r="F429">
        <f>_xlfn.IFNA(VLOOKUP(D429,xg!C$2:N$25,12,FALSE),0)</f>
        <v>0</v>
      </c>
      <c r="G429">
        <f>_xlfn.IFNA(VLOOKUP(D429,odds!B$5:C$28,2,FALSE),0)</f>
        <v>0</v>
      </c>
      <c r="H429">
        <f>_xlfn.IFNA(VLOOKUP(E429,xg!C$2:N$25,12,FALSE),0)</f>
        <v>-0.1</v>
      </c>
      <c r="I429">
        <f>_xlfn.IFNA(VLOOKUP(E429,odds!B$5:C$28,2,FALSE),0)</f>
        <v>17538</v>
      </c>
      <c r="J429">
        <v>0</v>
      </c>
      <c r="K429">
        <v>1</v>
      </c>
      <c r="N429">
        <v>0</v>
      </c>
      <c r="O429">
        <v>1</v>
      </c>
      <c r="P429" s="1" t="s">
        <v>91</v>
      </c>
      <c r="Q429" s="1" t="s">
        <v>49</v>
      </c>
      <c r="R429" s="1">
        <v>2023</v>
      </c>
      <c r="S429" s="2">
        <v>44829</v>
      </c>
      <c r="T429" s="1" t="s">
        <v>1754</v>
      </c>
      <c r="U429" s="1">
        <v>1</v>
      </c>
      <c r="V429" s="1" t="s">
        <v>1755</v>
      </c>
      <c r="W429" s="1" t="s">
        <v>388</v>
      </c>
      <c r="AC429" s="1" t="s">
        <v>50</v>
      </c>
      <c r="AD429" s="1" t="s">
        <v>160</v>
      </c>
      <c r="AE429" s="1" t="s">
        <v>1132</v>
      </c>
      <c r="AF429" s="1" t="s">
        <v>161</v>
      </c>
      <c r="AG429">
        <v>31520</v>
      </c>
      <c r="AH429" s="1">
        <v>250001108</v>
      </c>
      <c r="AI429" s="1" t="s">
        <v>130</v>
      </c>
      <c r="AJ429" s="1">
        <v>33322</v>
      </c>
      <c r="AK429" s="1">
        <v>51.474536999999998</v>
      </c>
      <c r="AL429" s="1">
        <v>-3.2008179999999999</v>
      </c>
      <c r="AM429" s="1">
        <v>105</v>
      </c>
      <c r="AN429" s="1">
        <v>68</v>
      </c>
      <c r="AO429" s="1" t="s">
        <v>1761</v>
      </c>
      <c r="AS429" s="1" t="s">
        <v>1762</v>
      </c>
      <c r="AT429" s="1" t="s">
        <v>148</v>
      </c>
      <c r="AU429" s="1" t="s">
        <v>419</v>
      </c>
      <c r="AV429" s="1" t="s">
        <v>419</v>
      </c>
      <c r="AW429" s="1" t="s">
        <v>419</v>
      </c>
      <c r="AX429" s="1" t="s">
        <v>419</v>
      </c>
      <c r="AY429" s="1" t="s">
        <v>419</v>
      </c>
      <c r="AZ429" t="s">
        <v>2111</v>
      </c>
      <c r="BA429">
        <v>0</v>
      </c>
    </row>
    <row r="430" spans="1:53" x14ac:dyDescent="0.35">
      <c r="A430">
        <v>2034554</v>
      </c>
      <c r="B430" t="s">
        <v>98</v>
      </c>
      <c r="C430" t="s">
        <v>58</v>
      </c>
      <c r="D430" t="s">
        <v>97</v>
      </c>
      <c r="E430" t="s">
        <v>56</v>
      </c>
      <c r="F430">
        <f>_xlfn.IFNA(VLOOKUP(D430,xg!C$2:N$25,12,FALSE),0)</f>
        <v>0.6</v>
      </c>
      <c r="G430">
        <f>_xlfn.IFNA(VLOOKUP(D430,odds!B$5:C$28,2,FALSE),0)</f>
        <v>5264</v>
      </c>
      <c r="H430">
        <f>_xlfn.IFNA(VLOOKUP(E430,xg!C$2:N$25,12,FALSE),0)</f>
        <v>1.2</v>
      </c>
      <c r="I430">
        <f>_xlfn.IFNA(VLOOKUP(E430,odds!B$5:C$28,2,FALSE),0)</f>
        <v>401</v>
      </c>
      <c r="J430">
        <v>2</v>
      </c>
      <c r="K430">
        <v>0</v>
      </c>
      <c r="N430">
        <v>2</v>
      </c>
      <c r="O430">
        <v>0</v>
      </c>
      <c r="P430" s="1" t="s">
        <v>97</v>
      </c>
      <c r="Q430" s="1" t="s">
        <v>49</v>
      </c>
      <c r="R430" s="1">
        <v>2023</v>
      </c>
      <c r="S430" s="2">
        <v>44829</v>
      </c>
      <c r="T430" s="1" t="s">
        <v>1754</v>
      </c>
      <c r="U430" s="1">
        <v>2</v>
      </c>
      <c r="V430" s="1" t="s">
        <v>1758</v>
      </c>
      <c r="W430" s="1" t="s">
        <v>388</v>
      </c>
      <c r="AC430" s="1" t="s">
        <v>50</v>
      </c>
      <c r="AD430" s="1" t="s">
        <v>160</v>
      </c>
      <c r="AE430" s="1" t="s">
        <v>1132</v>
      </c>
      <c r="AF430" s="1" t="s">
        <v>161</v>
      </c>
      <c r="AG430">
        <v>36064</v>
      </c>
      <c r="AH430" s="1">
        <v>63462</v>
      </c>
      <c r="AI430" s="1" t="s">
        <v>98</v>
      </c>
      <c r="AJ430" s="1">
        <v>38052</v>
      </c>
      <c r="AK430" s="1">
        <v>55.702761099999996</v>
      </c>
      <c r="AL430" s="1">
        <v>12.572274999999999</v>
      </c>
      <c r="AM430" s="1">
        <v>105</v>
      </c>
      <c r="AN430" s="1">
        <v>68</v>
      </c>
      <c r="AO430" s="1" t="s">
        <v>1763</v>
      </c>
      <c r="AS430" s="1" t="s">
        <v>1764</v>
      </c>
      <c r="AT430" s="1" t="s">
        <v>99</v>
      </c>
      <c r="AU430" s="1" t="s">
        <v>100</v>
      </c>
      <c r="AV430" s="1" t="s">
        <v>100</v>
      </c>
      <c r="AW430" s="1" t="s">
        <v>100</v>
      </c>
      <c r="AX430" s="1" t="s">
        <v>101</v>
      </c>
      <c r="AY430" s="1" t="s">
        <v>100</v>
      </c>
      <c r="AZ430" t="s">
        <v>2111</v>
      </c>
      <c r="BA430">
        <v>0</v>
      </c>
    </row>
    <row r="431" spans="1:53" x14ac:dyDescent="0.35">
      <c r="A431">
        <v>2034555</v>
      </c>
      <c r="B431" t="s">
        <v>154</v>
      </c>
      <c r="C431" t="s">
        <v>302</v>
      </c>
      <c r="D431" t="s">
        <v>153</v>
      </c>
      <c r="E431" t="s">
        <v>301</v>
      </c>
      <c r="F431">
        <f>_xlfn.IFNA(VLOOKUP(D431,xg!C$2:N$25,12,FALSE),0)</f>
        <v>0</v>
      </c>
      <c r="G431">
        <f>_xlfn.IFNA(VLOOKUP(D431,odds!B$5:C$28,2,FALSE),0)</f>
        <v>0</v>
      </c>
      <c r="H431">
        <f>_xlfn.IFNA(VLOOKUP(E431,xg!C$2:N$25,12,FALSE),0)</f>
        <v>0</v>
      </c>
      <c r="I431">
        <f>_xlfn.IFNA(VLOOKUP(E431,odds!B$5:C$28,2,FALSE),0)</f>
        <v>0</v>
      </c>
      <c r="J431">
        <v>1</v>
      </c>
      <c r="K431">
        <v>0</v>
      </c>
      <c r="N431">
        <v>1</v>
      </c>
      <c r="O431">
        <v>0</v>
      </c>
      <c r="P431" s="1" t="s">
        <v>153</v>
      </c>
      <c r="Q431" s="1" t="s">
        <v>49</v>
      </c>
      <c r="R431" s="1">
        <v>2023</v>
      </c>
      <c r="S431" s="2">
        <v>44829</v>
      </c>
      <c r="T431" s="1" t="s">
        <v>1754</v>
      </c>
      <c r="U431" s="1">
        <v>2</v>
      </c>
      <c r="V431" s="1" t="s">
        <v>1765</v>
      </c>
      <c r="W431" s="1" t="s">
        <v>388</v>
      </c>
      <c r="AC431" s="1" t="s">
        <v>50</v>
      </c>
      <c r="AD431" s="1" t="s">
        <v>160</v>
      </c>
      <c r="AE431" s="1" t="s">
        <v>1132</v>
      </c>
      <c r="AF431" s="1" t="s">
        <v>161</v>
      </c>
      <c r="AG431">
        <v>5340</v>
      </c>
      <c r="AH431" s="1">
        <v>250004209</v>
      </c>
      <c r="AI431" s="1" t="s">
        <v>154</v>
      </c>
      <c r="AJ431" s="1">
        <v>9374</v>
      </c>
      <c r="AK431" s="1">
        <v>49.581375000000001</v>
      </c>
      <c r="AL431" s="1">
        <v>6.1210659999999999</v>
      </c>
      <c r="AM431" s="1">
        <v>105</v>
      </c>
      <c r="AN431" s="1">
        <v>68</v>
      </c>
      <c r="AO431" s="1" t="s">
        <v>1766</v>
      </c>
      <c r="AS431" s="1" t="s">
        <v>1767</v>
      </c>
      <c r="AT431" s="1" t="s">
        <v>153</v>
      </c>
      <c r="AU431" s="1" t="s">
        <v>579</v>
      </c>
      <c r="AV431" s="1" t="s">
        <v>579</v>
      </c>
      <c r="AW431" s="1" t="s">
        <v>579</v>
      </c>
      <c r="AX431" s="1" t="s">
        <v>579</v>
      </c>
      <c r="AY431" s="1" t="s">
        <v>579</v>
      </c>
      <c r="AZ431" t="s">
        <v>2111</v>
      </c>
      <c r="BA431">
        <v>0</v>
      </c>
    </row>
    <row r="432" spans="1:53" x14ac:dyDescent="0.35">
      <c r="A432">
        <v>2034556</v>
      </c>
      <c r="B432" t="s">
        <v>261</v>
      </c>
      <c r="C432" t="s">
        <v>65</v>
      </c>
      <c r="D432" t="s">
        <v>260</v>
      </c>
      <c r="E432" t="s">
        <v>2117</v>
      </c>
      <c r="F432">
        <f>_xlfn.IFNA(VLOOKUP(D432,xg!C$2:N$25,12,FALSE),0)</f>
        <v>0</v>
      </c>
      <c r="G432">
        <f>_xlfn.IFNA(VLOOKUP(D432,odds!B$5:C$28,2,FALSE),0)</f>
        <v>0</v>
      </c>
      <c r="H432">
        <f>_xlfn.IFNA(VLOOKUP(E432,xg!C$2:N$25,12,FALSE),0)</f>
        <v>1.7</v>
      </c>
      <c r="I432">
        <f>_xlfn.IFNA(VLOOKUP(E432,odds!B$5:C$28,2,FALSE),0)</f>
        <v>5515</v>
      </c>
      <c r="J432">
        <v>2</v>
      </c>
      <c r="K432">
        <v>1</v>
      </c>
      <c r="N432">
        <v>2</v>
      </c>
      <c r="O432">
        <v>1</v>
      </c>
      <c r="P432" s="1" t="s">
        <v>260</v>
      </c>
      <c r="Q432" s="1" t="s">
        <v>49</v>
      </c>
      <c r="R432" s="1">
        <v>2023</v>
      </c>
      <c r="S432" s="2">
        <v>44829</v>
      </c>
      <c r="T432" s="1" t="s">
        <v>1754</v>
      </c>
      <c r="U432" s="1">
        <v>1</v>
      </c>
      <c r="V432" s="1" t="s">
        <v>1765</v>
      </c>
      <c r="W432" s="1" t="s">
        <v>388</v>
      </c>
      <c r="AC432" s="1" t="s">
        <v>50</v>
      </c>
      <c r="AD432" s="1" t="s">
        <v>160</v>
      </c>
      <c r="AE432" s="1" t="s">
        <v>1132</v>
      </c>
      <c r="AF432" s="1" t="s">
        <v>161</v>
      </c>
      <c r="AG432">
        <v>2056</v>
      </c>
      <c r="AH432" s="1">
        <v>74169</v>
      </c>
      <c r="AI432" s="1" t="s">
        <v>261</v>
      </c>
      <c r="AJ432" s="1">
        <v>5098</v>
      </c>
      <c r="AK432" s="1">
        <v>62.0191722</v>
      </c>
      <c r="AL432" s="1">
        <v>-6.7780611000000004</v>
      </c>
      <c r="AM432" s="1">
        <v>105</v>
      </c>
      <c r="AN432" s="1">
        <v>68</v>
      </c>
      <c r="AO432" s="1" t="s">
        <v>1768</v>
      </c>
      <c r="AS432" s="1" t="s">
        <v>1769</v>
      </c>
      <c r="AT432" s="1" t="s">
        <v>338</v>
      </c>
      <c r="AU432" s="1" t="s">
        <v>339</v>
      </c>
      <c r="AV432" s="1" t="s">
        <v>339</v>
      </c>
      <c r="AW432" s="1" t="s">
        <v>339</v>
      </c>
      <c r="AX432" s="1" t="s">
        <v>339</v>
      </c>
      <c r="AY432" s="1" t="s">
        <v>339</v>
      </c>
      <c r="AZ432" t="s">
        <v>2111</v>
      </c>
      <c r="BA432">
        <v>0</v>
      </c>
    </row>
    <row r="433" spans="1:53" x14ac:dyDescent="0.35">
      <c r="A433">
        <v>2034548</v>
      </c>
      <c r="B433" t="s">
        <v>74</v>
      </c>
      <c r="C433" t="s">
        <v>294</v>
      </c>
      <c r="D433" t="s">
        <v>289</v>
      </c>
      <c r="E433" t="s">
        <v>293</v>
      </c>
      <c r="F433">
        <f>_xlfn.IFNA(VLOOKUP(D433,xg!C$2:N$25,12,FALSE),0)</f>
        <v>-1.1000000000000001</v>
      </c>
      <c r="G433">
        <f>_xlfn.IFNA(VLOOKUP(D433,odds!B$5:C$28,2,FALSE),0)</f>
        <v>15850</v>
      </c>
      <c r="H433">
        <f>_xlfn.IFNA(VLOOKUP(E433,xg!C$2:N$25,12,FALSE),0)</f>
        <v>0</v>
      </c>
      <c r="I433">
        <f>_xlfn.IFNA(VLOOKUP(E433,odds!B$5:C$28,2,FALSE),0)</f>
        <v>0</v>
      </c>
      <c r="J433">
        <v>1</v>
      </c>
      <c r="K433">
        <v>1</v>
      </c>
      <c r="N433">
        <v>1</v>
      </c>
      <c r="O433">
        <v>1</v>
      </c>
      <c r="Q433" s="1" t="s">
        <v>67</v>
      </c>
      <c r="R433" s="1">
        <v>2023</v>
      </c>
      <c r="S433" s="2">
        <v>44829</v>
      </c>
      <c r="T433" s="1" t="s">
        <v>1770</v>
      </c>
      <c r="U433" s="1">
        <v>2</v>
      </c>
      <c r="V433" s="1" t="s">
        <v>1771</v>
      </c>
      <c r="W433" s="1" t="s">
        <v>388</v>
      </c>
      <c r="AC433" s="1" t="s">
        <v>50</v>
      </c>
      <c r="AD433" s="1" t="s">
        <v>160</v>
      </c>
      <c r="AE433" s="1" t="s">
        <v>1132</v>
      </c>
      <c r="AF433" s="1" t="s">
        <v>161</v>
      </c>
      <c r="AG433">
        <v>524</v>
      </c>
      <c r="AH433" s="1">
        <v>250004845</v>
      </c>
      <c r="AI433" s="1" t="s">
        <v>84</v>
      </c>
      <c r="AJ433" s="1">
        <v>4597</v>
      </c>
      <c r="AK433" s="1">
        <v>0</v>
      </c>
      <c r="AL433" s="1">
        <v>0</v>
      </c>
      <c r="AM433" s="1">
        <v>105</v>
      </c>
      <c r="AN433" s="1">
        <v>68</v>
      </c>
      <c r="AO433" s="1" t="s">
        <v>1772</v>
      </c>
      <c r="AS433" s="1" t="s">
        <v>1773</v>
      </c>
      <c r="AT433" s="1" t="s">
        <v>1774</v>
      </c>
      <c r="AU433" s="1" t="s">
        <v>1775</v>
      </c>
      <c r="AV433" s="1" t="s">
        <v>1775</v>
      </c>
      <c r="AW433" s="1" t="s">
        <v>1775</v>
      </c>
      <c r="AX433" s="1" t="s">
        <v>1775</v>
      </c>
      <c r="AY433" s="1" t="s">
        <v>1775</v>
      </c>
      <c r="AZ433" t="s">
        <v>2111</v>
      </c>
      <c r="BA433">
        <v>0</v>
      </c>
    </row>
    <row r="434" spans="1:53" x14ac:dyDescent="0.35">
      <c r="A434">
        <v>2034550</v>
      </c>
      <c r="B434" t="s">
        <v>308</v>
      </c>
      <c r="C434" t="s">
        <v>371</v>
      </c>
      <c r="D434" t="s">
        <v>307</v>
      </c>
      <c r="E434" t="s">
        <v>370</v>
      </c>
      <c r="F434">
        <f>_xlfn.IFNA(VLOOKUP(D434,xg!C$2:N$25,12,FALSE),0)</f>
        <v>0</v>
      </c>
      <c r="G434">
        <f>_xlfn.IFNA(VLOOKUP(D434,odds!B$5:C$28,2,FALSE),0)</f>
        <v>0</v>
      </c>
      <c r="H434">
        <f>_xlfn.IFNA(VLOOKUP(E434,xg!C$2:N$25,12,FALSE),0)</f>
        <v>0</v>
      </c>
      <c r="I434">
        <f>_xlfn.IFNA(VLOOKUP(E434,odds!B$5:C$28,2,FALSE),0)</f>
        <v>0</v>
      </c>
      <c r="J434">
        <v>3</v>
      </c>
      <c r="K434">
        <v>0</v>
      </c>
      <c r="N434">
        <v>3</v>
      </c>
      <c r="O434">
        <v>0</v>
      </c>
      <c r="P434" s="1" t="s">
        <v>307</v>
      </c>
      <c r="Q434" s="1" t="s">
        <v>49</v>
      </c>
      <c r="R434" s="1">
        <v>2023</v>
      </c>
      <c r="S434" s="2">
        <v>44829</v>
      </c>
      <c r="T434" s="1" t="s">
        <v>1770</v>
      </c>
      <c r="U434" s="1">
        <v>4</v>
      </c>
      <c r="V434" s="1" t="s">
        <v>1771</v>
      </c>
      <c r="W434" s="1" t="s">
        <v>388</v>
      </c>
      <c r="AC434" s="1" t="s">
        <v>50</v>
      </c>
      <c r="AD434" s="1" t="s">
        <v>160</v>
      </c>
      <c r="AE434" s="1" t="s">
        <v>1132</v>
      </c>
      <c r="AF434" s="1" t="s">
        <v>161</v>
      </c>
      <c r="AG434">
        <v>2950</v>
      </c>
      <c r="AH434" s="1">
        <v>250001297</v>
      </c>
      <c r="AI434" s="1" t="s">
        <v>308</v>
      </c>
      <c r="AJ434" s="1">
        <v>6700</v>
      </c>
      <c r="AK434" s="1">
        <v>40.481057999999997</v>
      </c>
      <c r="AL434" s="1">
        <v>50.145446</v>
      </c>
      <c r="AM434" s="1">
        <v>105</v>
      </c>
      <c r="AN434" s="1">
        <v>68</v>
      </c>
      <c r="AO434" s="1" t="s">
        <v>1776</v>
      </c>
      <c r="AR434" s="1" t="s">
        <v>1777</v>
      </c>
      <c r="AS434" s="1" t="s">
        <v>1778</v>
      </c>
      <c r="AT434" s="1" t="s">
        <v>332</v>
      </c>
      <c r="AU434" s="1" t="s">
        <v>430</v>
      </c>
      <c r="AV434" s="1" t="s">
        <v>429</v>
      </c>
      <c r="AW434" s="1" t="s">
        <v>428</v>
      </c>
      <c r="AX434" s="1" t="s">
        <v>428</v>
      </c>
      <c r="AY434" s="1" t="s">
        <v>430</v>
      </c>
      <c r="AZ434" t="s">
        <v>2111</v>
      </c>
      <c r="BA434">
        <v>0</v>
      </c>
    </row>
    <row r="435" spans="1:53" x14ac:dyDescent="0.35">
      <c r="A435">
        <v>2034547</v>
      </c>
      <c r="B435" t="s">
        <v>327</v>
      </c>
      <c r="C435" t="s">
        <v>296</v>
      </c>
      <c r="D435" t="s">
        <v>326</v>
      </c>
      <c r="E435" t="s">
        <v>295</v>
      </c>
      <c r="F435">
        <f>_xlfn.IFNA(VLOOKUP(D435,xg!C$2:N$25,12,FALSE),0)</f>
        <v>0</v>
      </c>
      <c r="G435">
        <f>_xlfn.IFNA(VLOOKUP(D435,odds!B$5:C$28,2,FALSE),0)</f>
        <v>0</v>
      </c>
      <c r="H435">
        <f>_xlfn.IFNA(VLOOKUP(E435,xg!C$2:N$25,12,FALSE),0)</f>
        <v>0</v>
      </c>
      <c r="I435">
        <f>_xlfn.IFNA(VLOOKUP(E435,odds!B$5:C$28,2,FALSE),0)</f>
        <v>0</v>
      </c>
      <c r="J435">
        <v>1</v>
      </c>
      <c r="K435">
        <v>1</v>
      </c>
      <c r="N435">
        <v>1</v>
      </c>
      <c r="O435">
        <v>1</v>
      </c>
      <c r="Q435" s="1" t="s">
        <v>67</v>
      </c>
      <c r="R435" s="1">
        <v>2023</v>
      </c>
      <c r="S435" s="2">
        <v>44829</v>
      </c>
      <c r="T435" s="1" t="s">
        <v>1779</v>
      </c>
      <c r="U435" s="1">
        <v>2</v>
      </c>
      <c r="V435" s="1" t="s">
        <v>1780</v>
      </c>
      <c r="W435" s="1" t="s">
        <v>388</v>
      </c>
      <c r="AC435" s="1" t="s">
        <v>50</v>
      </c>
      <c r="AD435" s="1" t="s">
        <v>160</v>
      </c>
      <c r="AE435" s="1" t="s">
        <v>1132</v>
      </c>
      <c r="AF435" s="1" t="s">
        <v>161</v>
      </c>
      <c r="AG435">
        <v>1102</v>
      </c>
      <c r="AH435" s="1">
        <v>91398</v>
      </c>
      <c r="AI435" s="1" t="s">
        <v>327</v>
      </c>
      <c r="AJ435" s="1">
        <v>3305</v>
      </c>
      <c r="AK435" s="1">
        <v>42.504688999999999</v>
      </c>
      <c r="AL435" s="1">
        <v>1.5174620000000001</v>
      </c>
      <c r="AM435" s="1">
        <v>105</v>
      </c>
      <c r="AN435" s="1">
        <v>67</v>
      </c>
      <c r="AO435" s="1" t="s">
        <v>1781</v>
      </c>
      <c r="AS435" s="1" t="s">
        <v>1782</v>
      </c>
      <c r="AT435" s="1" t="s">
        <v>329</v>
      </c>
      <c r="AU435" s="1" t="s">
        <v>438</v>
      </c>
      <c r="AV435" s="1" t="s">
        <v>438</v>
      </c>
      <c r="AW435" s="1" t="s">
        <v>438</v>
      </c>
      <c r="AX435" s="1" t="s">
        <v>438</v>
      </c>
      <c r="AY435" s="1" t="s">
        <v>438</v>
      </c>
      <c r="AZ435" t="s">
        <v>2111</v>
      </c>
      <c r="BA435">
        <v>0</v>
      </c>
    </row>
    <row r="436" spans="1:53" x14ac:dyDescent="0.35">
      <c r="A436">
        <v>2034549</v>
      </c>
      <c r="B436" t="s">
        <v>311</v>
      </c>
      <c r="C436" t="s">
        <v>280</v>
      </c>
      <c r="D436" t="s">
        <v>310</v>
      </c>
      <c r="E436" t="s">
        <v>279</v>
      </c>
      <c r="F436">
        <f>_xlfn.IFNA(VLOOKUP(D436,xg!C$2:N$25,12,FALSE),0)</f>
        <v>0</v>
      </c>
      <c r="G436">
        <f>_xlfn.IFNA(VLOOKUP(D436,odds!B$5:C$28,2,FALSE),0)</f>
        <v>0</v>
      </c>
      <c r="H436">
        <f>_xlfn.IFNA(VLOOKUP(E436,xg!C$2:N$25,12,FALSE),0)</f>
        <v>0</v>
      </c>
      <c r="I436">
        <f>_xlfn.IFNA(VLOOKUP(E436,odds!B$5:C$28,2,FALSE),0)</f>
        <v>0</v>
      </c>
      <c r="J436">
        <v>2</v>
      </c>
      <c r="K436">
        <v>0</v>
      </c>
      <c r="N436">
        <v>2</v>
      </c>
      <c r="O436">
        <v>0</v>
      </c>
      <c r="P436" s="1" t="s">
        <v>310</v>
      </c>
      <c r="Q436" s="1" t="s">
        <v>49</v>
      </c>
      <c r="R436" s="1">
        <v>2023</v>
      </c>
      <c r="S436" s="2">
        <v>44829</v>
      </c>
      <c r="T436" s="1" t="s">
        <v>1779</v>
      </c>
      <c r="U436" s="1">
        <v>3</v>
      </c>
      <c r="V436" s="1" t="s">
        <v>1780</v>
      </c>
      <c r="W436" s="1" t="s">
        <v>388</v>
      </c>
      <c r="AC436" s="1" t="s">
        <v>50</v>
      </c>
      <c r="AD436" s="1" t="s">
        <v>160</v>
      </c>
      <c r="AE436" s="1" t="s">
        <v>1132</v>
      </c>
      <c r="AF436" s="1" t="s">
        <v>161</v>
      </c>
      <c r="AG436">
        <v>5774</v>
      </c>
      <c r="AH436" s="1">
        <v>88142</v>
      </c>
      <c r="AI436" s="1" t="s">
        <v>311</v>
      </c>
      <c r="AJ436" s="1">
        <v>10104</v>
      </c>
      <c r="AK436" s="1">
        <v>46.980327799999998</v>
      </c>
      <c r="AL436" s="1">
        <v>28.868086099999999</v>
      </c>
      <c r="AM436" s="1">
        <v>105</v>
      </c>
      <c r="AN436" s="1">
        <v>68</v>
      </c>
      <c r="AO436" s="1" t="s">
        <v>1783</v>
      </c>
      <c r="AS436" s="1" t="s">
        <v>1784</v>
      </c>
      <c r="AT436" s="1" t="s">
        <v>313</v>
      </c>
      <c r="AU436" s="1" t="s">
        <v>379</v>
      </c>
      <c r="AV436" s="1" t="s">
        <v>379</v>
      </c>
      <c r="AW436" s="1" t="s">
        <v>379</v>
      </c>
      <c r="AX436" s="1" t="s">
        <v>379</v>
      </c>
      <c r="AY436" s="1" t="s">
        <v>379</v>
      </c>
      <c r="AZ436" t="s">
        <v>2111</v>
      </c>
      <c r="BA436">
        <v>0</v>
      </c>
    </row>
    <row r="437" spans="1:53" x14ac:dyDescent="0.35">
      <c r="A437">
        <v>2034533</v>
      </c>
      <c r="B437" t="s">
        <v>168</v>
      </c>
      <c r="C437" t="s">
        <v>71</v>
      </c>
      <c r="D437" t="s">
        <v>167</v>
      </c>
      <c r="E437" t="s">
        <v>70</v>
      </c>
      <c r="F437">
        <f>_xlfn.IFNA(VLOOKUP(D437,xg!C$2:N$25,12,FALSE),0)</f>
        <v>-2.4</v>
      </c>
      <c r="G437">
        <f>_xlfn.IFNA(VLOOKUP(D437,odds!B$5:C$28,2,FALSE),0)</f>
        <v>20868</v>
      </c>
      <c r="H437">
        <f>_xlfn.IFNA(VLOOKUP(E437,xg!C$2:N$25,12,FALSE),0)</f>
        <v>0</v>
      </c>
      <c r="I437">
        <f>_xlfn.IFNA(VLOOKUP(E437,odds!B$5:C$28,2,FALSE),0)</f>
        <v>0</v>
      </c>
      <c r="J437">
        <v>2</v>
      </c>
      <c r="K437">
        <v>1</v>
      </c>
      <c r="N437">
        <v>2</v>
      </c>
      <c r="O437">
        <v>1</v>
      </c>
      <c r="P437" s="1" t="s">
        <v>167</v>
      </c>
      <c r="Q437" s="1" t="s">
        <v>49</v>
      </c>
      <c r="R437" s="1">
        <v>2023</v>
      </c>
      <c r="S437" s="2">
        <v>44828</v>
      </c>
      <c r="T437" s="1" t="s">
        <v>1785</v>
      </c>
      <c r="U437" s="1">
        <v>1</v>
      </c>
      <c r="V437" s="1" t="s">
        <v>1704</v>
      </c>
      <c r="W437" s="1" t="s">
        <v>387</v>
      </c>
      <c r="AC437" s="1" t="s">
        <v>50</v>
      </c>
      <c r="AD437" s="1" t="s">
        <v>160</v>
      </c>
      <c r="AE437" s="1" t="s">
        <v>1132</v>
      </c>
      <c r="AF437" s="1" t="s">
        <v>161</v>
      </c>
      <c r="AG437">
        <v>48853</v>
      </c>
      <c r="AH437" s="1">
        <v>62427</v>
      </c>
      <c r="AI437" s="1" t="s">
        <v>168</v>
      </c>
      <c r="AJ437" s="1">
        <v>51824</v>
      </c>
      <c r="AK437" s="1">
        <v>55.8258583</v>
      </c>
      <c r="AL437" s="1">
        <v>-4.2519416999999997</v>
      </c>
      <c r="AM437" s="1">
        <v>105</v>
      </c>
      <c r="AN437" s="1">
        <v>68</v>
      </c>
      <c r="AO437" s="1" t="s">
        <v>1786</v>
      </c>
      <c r="AS437" s="1" t="s">
        <v>1787</v>
      </c>
      <c r="AT437" s="1" t="s">
        <v>171</v>
      </c>
      <c r="AU437" s="1" t="s">
        <v>172</v>
      </c>
      <c r="AV437" s="1" t="s">
        <v>172</v>
      </c>
      <c r="AW437" s="1" t="s">
        <v>172</v>
      </c>
      <c r="AX437" s="1" t="s">
        <v>172</v>
      </c>
      <c r="AY437" s="1" t="s">
        <v>172</v>
      </c>
      <c r="AZ437" t="s">
        <v>2111</v>
      </c>
      <c r="BA437">
        <v>0</v>
      </c>
    </row>
    <row r="438" spans="1:53" x14ac:dyDescent="0.35">
      <c r="A438">
        <v>2034539</v>
      </c>
      <c r="B438" t="s">
        <v>176</v>
      </c>
      <c r="C438" t="s">
        <v>59</v>
      </c>
      <c r="D438" t="s">
        <v>175</v>
      </c>
      <c r="E438" t="s">
        <v>57</v>
      </c>
      <c r="F438">
        <f>_xlfn.IFNA(VLOOKUP(D438,xg!C$2:N$25,12,FALSE),0)</f>
        <v>0</v>
      </c>
      <c r="G438">
        <f>_xlfn.IFNA(VLOOKUP(D438,odds!B$5:C$28,2,FALSE),0)</f>
        <v>0</v>
      </c>
      <c r="H438">
        <f>_xlfn.IFNA(VLOOKUP(E438,xg!C$2:N$25,12,FALSE),0)</f>
        <v>0</v>
      </c>
      <c r="I438">
        <f>_xlfn.IFNA(VLOOKUP(E438,odds!B$5:C$28,2,FALSE),0)</f>
        <v>0</v>
      </c>
      <c r="J438">
        <v>1</v>
      </c>
      <c r="K438">
        <v>0</v>
      </c>
      <c r="N438">
        <v>1</v>
      </c>
      <c r="O438">
        <v>0</v>
      </c>
      <c r="P438" s="1" t="s">
        <v>175</v>
      </c>
      <c r="Q438" s="1" t="s">
        <v>49</v>
      </c>
      <c r="R438" s="1">
        <v>2023</v>
      </c>
      <c r="S438" s="2">
        <v>44828</v>
      </c>
      <c r="T438" s="1" t="s">
        <v>1785</v>
      </c>
      <c r="U438" s="1">
        <v>3</v>
      </c>
      <c r="V438" s="1" t="s">
        <v>1724</v>
      </c>
      <c r="W438" s="1" t="s">
        <v>387</v>
      </c>
      <c r="AC438" s="1" t="s">
        <v>50</v>
      </c>
      <c r="AD438" s="1" t="s">
        <v>160</v>
      </c>
      <c r="AE438" s="1" t="s">
        <v>1132</v>
      </c>
      <c r="AF438" s="1" t="s">
        <v>161</v>
      </c>
      <c r="AG438">
        <v>4548</v>
      </c>
      <c r="AH438" s="1">
        <v>250003355</v>
      </c>
      <c r="AI438" s="1" t="s">
        <v>176</v>
      </c>
      <c r="AJ438" s="1">
        <v>8056</v>
      </c>
      <c r="AK438" s="1">
        <v>34.927106999999999</v>
      </c>
      <c r="AL438" s="1">
        <v>33.597839999999998</v>
      </c>
      <c r="AM438" s="1">
        <v>105</v>
      </c>
      <c r="AN438" s="1">
        <v>68</v>
      </c>
      <c r="AO438" s="1" t="s">
        <v>1788</v>
      </c>
      <c r="AS438" s="1" t="s">
        <v>1789</v>
      </c>
      <c r="AT438" s="1" t="s">
        <v>274</v>
      </c>
      <c r="AU438" s="1" t="s">
        <v>646</v>
      </c>
      <c r="AV438" s="1" t="s">
        <v>646</v>
      </c>
      <c r="AW438" s="1" t="s">
        <v>646</v>
      </c>
      <c r="AX438" s="1" t="s">
        <v>646</v>
      </c>
      <c r="AY438" s="1" t="s">
        <v>646</v>
      </c>
      <c r="AZ438" t="s">
        <v>2111</v>
      </c>
      <c r="BA438">
        <v>0</v>
      </c>
    </row>
    <row r="439" spans="1:53" x14ac:dyDescent="0.35">
      <c r="A439">
        <v>2034541</v>
      </c>
      <c r="B439" t="s">
        <v>94</v>
      </c>
      <c r="C439" t="s">
        <v>134</v>
      </c>
      <c r="D439" t="s">
        <v>92</v>
      </c>
      <c r="E439" t="s">
        <v>132</v>
      </c>
      <c r="F439">
        <f>_xlfn.IFNA(VLOOKUP(D439,xg!C$2:N$25,12,FALSE),0)</f>
        <v>-0.1</v>
      </c>
      <c r="G439">
        <f>_xlfn.IFNA(VLOOKUP(D439,odds!B$5:C$28,2,FALSE),0)</f>
        <v>545</v>
      </c>
      <c r="H439">
        <f>_xlfn.IFNA(VLOOKUP(E439,xg!C$2:N$25,12,FALSE),0)</f>
        <v>1.4</v>
      </c>
      <c r="I439">
        <f>_xlfn.IFNA(VLOOKUP(E439,odds!B$5:C$28,2,FALSE),0)</f>
        <v>4995</v>
      </c>
      <c r="J439">
        <v>1</v>
      </c>
      <c r="K439">
        <v>2</v>
      </c>
      <c r="N439">
        <v>1</v>
      </c>
      <c r="O439">
        <v>2</v>
      </c>
      <c r="P439" s="1" t="s">
        <v>132</v>
      </c>
      <c r="Q439" s="1" t="s">
        <v>49</v>
      </c>
      <c r="R439" s="1">
        <v>2023</v>
      </c>
      <c r="S439" s="2">
        <v>44828</v>
      </c>
      <c r="T439" s="1" t="s">
        <v>1785</v>
      </c>
      <c r="U439" s="1">
        <v>2</v>
      </c>
      <c r="V439" s="1" t="s">
        <v>1711</v>
      </c>
      <c r="W439" s="1" t="s">
        <v>387</v>
      </c>
      <c r="AC439" s="1" t="s">
        <v>50</v>
      </c>
      <c r="AD439" s="1" t="s">
        <v>160</v>
      </c>
      <c r="AE439" s="1" t="s">
        <v>1132</v>
      </c>
      <c r="AF439" s="1" t="s">
        <v>161</v>
      </c>
      <c r="AG439">
        <v>31809</v>
      </c>
      <c r="AH439" s="1">
        <v>57780</v>
      </c>
      <c r="AI439" s="1" t="s">
        <v>94</v>
      </c>
      <c r="AJ439" s="1">
        <v>33592</v>
      </c>
      <c r="AK439" s="1">
        <v>41.6366528</v>
      </c>
      <c r="AL439" s="1">
        <v>-0.90190000000000003</v>
      </c>
      <c r="AM439" s="1">
        <v>105</v>
      </c>
      <c r="AN439" s="1">
        <v>68</v>
      </c>
      <c r="AO439" s="1" t="s">
        <v>1790</v>
      </c>
      <c r="AS439" s="1" t="s">
        <v>1791</v>
      </c>
      <c r="AT439" s="1" t="s">
        <v>251</v>
      </c>
      <c r="AU439" s="1" t="s">
        <v>252</v>
      </c>
      <c r="AV439" s="1" t="s">
        <v>252</v>
      </c>
      <c r="AW439" s="1" t="s">
        <v>252</v>
      </c>
      <c r="AX439" s="1" t="s">
        <v>252</v>
      </c>
      <c r="AY439" s="1" t="s">
        <v>252</v>
      </c>
      <c r="AZ439" t="s">
        <v>2111</v>
      </c>
      <c r="BA439">
        <v>1</v>
      </c>
    </row>
    <row r="440" spans="1:53" x14ac:dyDescent="0.35">
      <c r="A440">
        <v>2034542</v>
      </c>
      <c r="B440" t="s">
        <v>107</v>
      </c>
      <c r="C440" t="s">
        <v>87</v>
      </c>
      <c r="D440" t="s">
        <v>288</v>
      </c>
      <c r="E440" t="s">
        <v>86</v>
      </c>
      <c r="F440">
        <f>_xlfn.IFNA(VLOOKUP(D440,xg!C$2:N$25,12,FALSE),0)</f>
        <v>-1.4</v>
      </c>
      <c r="G440">
        <f>_xlfn.IFNA(VLOOKUP(D440,odds!B$5:C$28,2,FALSE),0)</f>
        <v>15861</v>
      </c>
      <c r="H440">
        <f>_xlfn.IFNA(VLOOKUP(E440,xg!C$2:N$25,12,FALSE),0)</f>
        <v>1.4</v>
      </c>
      <c r="I440">
        <f>_xlfn.IFNA(VLOOKUP(E440,odds!B$5:C$28,2,FALSE),0)</f>
        <v>601</v>
      </c>
      <c r="J440">
        <v>0</v>
      </c>
      <c r="K440">
        <v>4</v>
      </c>
      <c r="N440">
        <v>0</v>
      </c>
      <c r="O440">
        <v>4</v>
      </c>
      <c r="P440" s="1" t="s">
        <v>86</v>
      </c>
      <c r="Q440" s="1" t="s">
        <v>49</v>
      </c>
      <c r="R440" s="1">
        <v>2023</v>
      </c>
      <c r="S440" s="2">
        <v>44828</v>
      </c>
      <c r="T440" s="1" t="s">
        <v>1785</v>
      </c>
      <c r="U440" s="1">
        <v>2</v>
      </c>
      <c r="V440" s="1" t="s">
        <v>1711</v>
      </c>
      <c r="W440" s="1" t="s">
        <v>387</v>
      </c>
      <c r="AC440" s="1" t="s">
        <v>50</v>
      </c>
      <c r="AD440" s="1" t="s">
        <v>160</v>
      </c>
      <c r="AE440" s="1" t="s">
        <v>1132</v>
      </c>
      <c r="AF440" s="1" t="s">
        <v>161</v>
      </c>
      <c r="AG440">
        <v>19322</v>
      </c>
      <c r="AH440" s="1">
        <v>64009</v>
      </c>
      <c r="AI440" s="1" t="s">
        <v>107</v>
      </c>
      <c r="AJ440" s="1">
        <v>19370</v>
      </c>
      <c r="AK440" s="1">
        <v>50.067475000000002</v>
      </c>
      <c r="AL440" s="1">
        <v>14.4714861</v>
      </c>
      <c r="AM440" s="1">
        <v>105</v>
      </c>
      <c r="AN440" s="1">
        <v>68</v>
      </c>
      <c r="AO440" s="1" t="s">
        <v>1792</v>
      </c>
      <c r="AP440" s="1" t="s">
        <v>1793</v>
      </c>
      <c r="AS440" s="1" t="s">
        <v>1794</v>
      </c>
      <c r="AT440" s="1" t="s">
        <v>150</v>
      </c>
      <c r="AU440" s="1" t="s">
        <v>189</v>
      </c>
      <c r="AV440" s="1" t="s">
        <v>188</v>
      </c>
      <c r="AW440" s="1" t="s">
        <v>187</v>
      </c>
      <c r="AX440" s="1" t="s">
        <v>188</v>
      </c>
      <c r="AY440" s="1" t="s">
        <v>189</v>
      </c>
      <c r="AZ440" t="s">
        <v>2111</v>
      </c>
      <c r="BA440">
        <v>0</v>
      </c>
    </row>
    <row r="441" spans="1:53" x14ac:dyDescent="0.35">
      <c r="A441">
        <v>2034543</v>
      </c>
      <c r="B441" t="s">
        <v>286</v>
      </c>
      <c r="C441" t="s">
        <v>114</v>
      </c>
      <c r="D441" t="s">
        <v>285</v>
      </c>
      <c r="E441" t="s">
        <v>113</v>
      </c>
      <c r="F441">
        <f>_xlfn.IFNA(VLOOKUP(D441,xg!C$2:N$25,12,FALSE),0)</f>
        <v>0</v>
      </c>
      <c r="G441">
        <f>_xlfn.IFNA(VLOOKUP(D441,odds!B$5:C$28,2,FALSE),0)</f>
        <v>0</v>
      </c>
      <c r="H441">
        <f>_xlfn.IFNA(VLOOKUP(E441,xg!C$2:N$25,12,FALSE),0)</f>
        <v>-2.2000000000000002</v>
      </c>
      <c r="I441">
        <f>_xlfn.IFNA(VLOOKUP(E441,odds!B$5:C$28,2,FALSE),0)</f>
        <v>48468</v>
      </c>
      <c r="J441">
        <v>2</v>
      </c>
      <c r="K441">
        <v>1</v>
      </c>
      <c r="N441">
        <v>2</v>
      </c>
      <c r="O441">
        <v>1</v>
      </c>
      <c r="P441" s="1" t="s">
        <v>285</v>
      </c>
      <c r="Q441" s="1" t="s">
        <v>49</v>
      </c>
      <c r="R441" s="1">
        <v>2023</v>
      </c>
      <c r="S441" s="2">
        <v>44828</v>
      </c>
      <c r="T441" s="1" t="s">
        <v>1785</v>
      </c>
      <c r="U441" s="1">
        <v>3</v>
      </c>
      <c r="V441" s="1" t="s">
        <v>1717</v>
      </c>
      <c r="W441" s="1" t="s">
        <v>387</v>
      </c>
      <c r="AC441" s="1" t="s">
        <v>50</v>
      </c>
      <c r="AD441" s="1" t="s">
        <v>160</v>
      </c>
      <c r="AE441" s="1" t="s">
        <v>1132</v>
      </c>
      <c r="AF441" s="1" t="s">
        <v>161</v>
      </c>
      <c r="AG441">
        <v>29200</v>
      </c>
      <c r="AH441" s="1">
        <v>63486</v>
      </c>
      <c r="AI441" s="1" t="s">
        <v>286</v>
      </c>
      <c r="AJ441" s="1">
        <v>29120</v>
      </c>
      <c r="AK441" s="1">
        <v>32.051811100000002</v>
      </c>
      <c r="AL441" s="1">
        <v>34.761480599999999</v>
      </c>
      <c r="AM441" s="1">
        <v>105</v>
      </c>
      <c r="AN441" s="1">
        <v>68</v>
      </c>
      <c r="AO441" s="1" t="s">
        <v>1795</v>
      </c>
      <c r="AS441" s="1" t="s">
        <v>1796</v>
      </c>
      <c r="AT441" s="1" t="s">
        <v>287</v>
      </c>
      <c r="AU441" s="1" t="s">
        <v>320</v>
      </c>
      <c r="AV441" s="1" t="s">
        <v>320</v>
      </c>
      <c r="AW441" s="1" t="s">
        <v>320</v>
      </c>
      <c r="AX441" s="1" t="s">
        <v>320</v>
      </c>
      <c r="AY441" s="1" t="s">
        <v>320</v>
      </c>
      <c r="AZ441" t="s">
        <v>2111</v>
      </c>
      <c r="BA441">
        <v>0</v>
      </c>
    </row>
    <row r="442" spans="1:53" x14ac:dyDescent="0.35">
      <c r="A442">
        <v>2034544</v>
      </c>
      <c r="B442" t="s">
        <v>84</v>
      </c>
      <c r="C442" t="s">
        <v>116</v>
      </c>
      <c r="D442" t="s">
        <v>380</v>
      </c>
      <c r="E442" t="s">
        <v>115</v>
      </c>
      <c r="F442">
        <f>_xlfn.IFNA(VLOOKUP(D442,xg!C$2:N$25,12,FALSE),0)</f>
        <v>-0.3</v>
      </c>
      <c r="G442">
        <f>_xlfn.IFNA(VLOOKUP(D442,odds!B$5:C$28,2,FALSE),0)</f>
        <v>15858</v>
      </c>
      <c r="H442">
        <f>_xlfn.IFNA(VLOOKUP(E442,xg!C$2:N$25,12,FALSE),0)</f>
        <v>0</v>
      </c>
      <c r="I442">
        <f>_xlfn.IFNA(VLOOKUP(E442,odds!B$5:C$28,2,FALSE),0)</f>
        <v>0</v>
      </c>
      <c r="J442">
        <v>4</v>
      </c>
      <c r="K442">
        <v>1</v>
      </c>
      <c r="N442">
        <v>4</v>
      </c>
      <c r="O442">
        <v>1</v>
      </c>
      <c r="P442" s="1" t="s">
        <v>380</v>
      </c>
      <c r="Q442" s="1" t="s">
        <v>49</v>
      </c>
      <c r="R442" s="1">
        <v>2023</v>
      </c>
      <c r="S442" s="2">
        <v>44828</v>
      </c>
      <c r="T442" s="1" t="s">
        <v>1785</v>
      </c>
      <c r="U442" s="1">
        <v>2</v>
      </c>
      <c r="V442" s="1" t="s">
        <v>1718</v>
      </c>
      <c r="W442" s="1" t="s">
        <v>387</v>
      </c>
      <c r="AC442" s="1" t="s">
        <v>50</v>
      </c>
      <c r="AD442" s="1" t="s">
        <v>160</v>
      </c>
      <c r="AE442" s="1" t="s">
        <v>1132</v>
      </c>
      <c r="AF442" s="1" t="s">
        <v>161</v>
      </c>
      <c r="AG442">
        <v>14122</v>
      </c>
      <c r="AH442" s="1">
        <v>53479</v>
      </c>
      <c r="AI442" s="1" t="s">
        <v>84</v>
      </c>
      <c r="AJ442" s="1">
        <v>49450</v>
      </c>
      <c r="AK442" s="1">
        <v>44.783202799999998</v>
      </c>
      <c r="AL442" s="1">
        <v>20.4649167</v>
      </c>
      <c r="AM442" s="1">
        <v>105</v>
      </c>
      <c r="AN442" s="1">
        <v>68</v>
      </c>
      <c r="AO442" s="1" t="s">
        <v>1797</v>
      </c>
      <c r="AS442" s="1" t="s">
        <v>1798</v>
      </c>
      <c r="AT442" s="1" t="s">
        <v>85</v>
      </c>
      <c r="AU442" s="1" t="s">
        <v>224</v>
      </c>
      <c r="AV442" s="1" t="s">
        <v>225</v>
      </c>
      <c r="AW442" s="1" t="s">
        <v>224</v>
      </c>
      <c r="AX442" s="1" t="s">
        <v>224</v>
      </c>
      <c r="AY442" s="1" t="s">
        <v>224</v>
      </c>
      <c r="AZ442" t="s">
        <v>2111</v>
      </c>
      <c r="BA442">
        <v>0</v>
      </c>
    </row>
    <row r="443" spans="1:53" x14ac:dyDescent="0.35">
      <c r="A443">
        <v>2034538</v>
      </c>
      <c r="B443" t="s">
        <v>126</v>
      </c>
      <c r="C443" t="s">
        <v>471</v>
      </c>
      <c r="D443" t="s">
        <v>125</v>
      </c>
      <c r="E443" t="s">
        <v>470</v>
      </c>
      <c r="F443">
        <f>_xlfn.IFNA(VLOOKUP(D443,xg!C$2:N$25,12,FALSE),0)</f>
        <v>0</v>
      </c>
      <c r="G443">
        <f>_xlfn.IFNA(VLOOKUP(D443,odds!B$5:C$28,2,FALSE),0)</f>
        <v>0</v>
      </c>
      <c r="H443">
        <f>_xlfn.IFNA(VLOOKUP(E443,xg!C$2:N$25,12,FALSE),0)</f>
        <v>0</v>
      </c>
      <c r="I443">
        <f>_xlfn.IFNA(VLOOKUP(E443,odds!B$5:C$28,2,FALSE),0)</f>
        <v>0</v>
      </c>
      <c r="J443">
        <v>2</v>
      </c>
      <c r="K443">
        <v>1</v>
      </c>
      <c r="N443">
        <v>2</v>
      </c>
      <c r="O443">
        <v>1</v>
      </c>
      <c r="P443" s="1" t="s">
        <v>125</v>
      </c>
      <c r="Q443" s="1" t="s">
        <v>49</v>
      </c>
      <c r="R443" s="1">
        <v>2023</v>
      </c>
      <c r="S443" s="2">
        <v>44828</v>
      </c>
      <c r="T443" s="1" t="s">
        <v>1799</v>
      </c>
      <c r="U443" s="1">
        <v>1</v>
      </c>
      <c r="V443" s="1" t="s">
        <v>1724</v>
      </c>
      <c r="W443" s="1" t="s">
        <v>387</v>
      </c>
      <c r="AC443" s="1" t="s">
        <v>50</v>
      </c>
      <c r="AD443" s="1" t="s">
        <v>160</v>
      </c>
      <c r="AE443" s="1" t="s">
        <v>1132</v>
      </c>
      <c r="AF443" s="1" t="s">
        <v>161</v>
      </c>
      <c r="AG443">
        <v>17148</v>
      </c>
      <c r="AH443" s="1">
        <v>62414</v>
      </c>
      <c r="AI443" s="1" t="s">
        <v>126</v>
      </c>
      <c r="AJ443" s="1">
        <v>18434</v>
      </c>
      <c r="AK443" s="1">
        <v>54.582627799999997</v>
      </c>
      <c r="AL443" s="1">
        <v>-5.9551778000000004</v>
      </c>
      <c r="AM443" s="1">
        <v>105</v>
      </c>
      <c r="AN443" s="1">
        <v>68</v>
      </c>
      <c r="AO443" s="1" t="s">
        <v>1800</v>
      </c>
      <c r="AS443" s="1" t="s">
        <v>1801</v>
      </c>
      <c r="AT443" s="1" t="s">
        <v>136</v>
      </c>
      <c r="AU443" s="1" t="s">
        <v>138</v>
      </c>
      <c r="AV443" s="1" t="s">
        <v>137</v>
      </c>
      <c r="AW443" s="1" t="s">
        <v>137</v>
      </c>
      <c r="AX443" s="1" t="s">
        <v>137</v>
      </c>
      <c r="AY443" s="1" t="s">
        <v>138</v>
      </c>
      <c r="AZ443" t="s">
        <v>2111</v>
      </c>
      <c r="BA443">
        <v>0</v>
      </c>
    </row>
    <row r="444" spans="1:53" x14ac:dyDescent="0.35">
      <c r="A444">
        <v>2034540</v>
      </c>
      <c r="B444" t="s">
        <v>291</v>
      </c>
      <c r="C444" t="s">
        <v>78</v>
      </c>
      <c r="D444" t="s">
        <v>290</v>
      </c>
      <c r="E444" t="s">
        <v>76</v>
      </c>
      <c r="F444">
        <f>_xlfn.IFNA(VLOOKUP(D444,xg!C$2:N$25,12,FALSE),0)</f>
        <v>-0.6</v>
      </c>
      <c r="G444">
        <f>_xlfn.IFNA(VLOOKUP(D444,odds!B$5:C$28,2,FALSE),0)</f>
        <v>18358</v>
      </c>
      <c r="H444">
        <f>_xlfn.IFNA(VLOOKUP(E444,xg!C$2:N$25,12,FALSE),0)</f>
        <v>0</v>
      </c>
      <c r="I444">
        <f>_xlfn.IFNA(VLOOKUP(E444,odds!B$5:C$28,2,FALSE),0)</f>
        <v>0</v>
      </c>
      <c r="J444">
        <v>2</v>
      </c>
      <c r="K444">
        <v>1</v>
      </c>
      <c r="N444">
        <v>2</v>
      </c>
      <c r="O444">
        <v>1</v>
      </c>
      <c r="P444" s="1" t="s">
        <v>290</v>
      </c>
      <c r="Q444" s="1" t="s">
        <v>49</v>
      </c>
      <c r="R444" s="1">
        <v>2023</v>
      </c>
      <c r="S444" s="2">
        <v>44828</v>
      </c>
      <c r="T444" s="1" t="s">
        <v>1799</v>
      </c>
      <c r="U444" s="1">
        <v>2</v>
      </c>
      <c r="V444" s="1" t="s">
        <v>1718</v>
      </c>
      <c r="W444" s="1" t="s">
        <v>387</v>
      </c>
      <c r="AC444" s="1" t="s">
        <v>50</v>
      </c>
      <c r="AD444" s="1" t="s">
        <v>160</v>
      </c>
      <c r="AE444" s="1" t="s">
        <v>1132</v>
      </c>
      <c r="AF444" s="1" t="s">
        <v>161</v>
      </c>
      <c r="AG444">
        <v>14824</v>
      </c>
      <c r="AH444" s="1">
        <v>250001140</v>
      </c>
      <c r="AI444" s="1" t="s">
        <v>291</v>
      </c>
      <c r="AJ444" s="1">
        <v>15796</v>
      </c>
      <c r="AK444" s="1">
        <v>46.080641</v>
      </c>
      <c r="AL444" s="1">
        <v>14.52444</v>
      </c>
      <c r="AM444" s="1">
        <v>105</v>
      </c>
      <c r="AN444" s="1">
        <v>68</v>
      </c>
      <c r="AO444" s="1" t="s">
        <v>1802</v>
      </c>
      <c r="AS444" s="1" t="s">
        <v>1803</v>
      </c>
      <c r="AT444" s="1" t="s">
        <v>319</v>
      </c>
      <c r="AU444" s="1" t="s">
        <v>420</v>
      </c>
      <c r="AV444" s="1" t="s">
        <v>420</v>
      </c>
      <c r="AW444" s="1" t="s">
        <v>420</v>
      </c>
      <c r="AX444" s="1" t="s">
        <v>420</v>
      </c>
      <c r="AY444" s="1" t="s">
        <v>420</v>
      </c>
      <c r="AZ444" t="s">
        <v>2111</v>
      </c>
      <c r="BA444">
        <v>0</v>
      </c>
    </row>
    <row r="445" spans="1:53" x14ac:dyDescent="0.35">
      <c r="A445">
        <v>2034530</v>
      </c>
      <c r="B445" t="s">
        <v>235</v>
      </c>
      <c r="C445" t="s">
        <v>226</v>
      </c>
      <c r="D445" t="s">
        <v>292</v>
      </c>
      <c r="E445" t="s">
        <v>300</v>
      </c>
      <c r="F445">
        <f>_xlfn.IFNA(VLOOKUP(D445,xg!C$2:N$25,12,FALSE),0)</f>
        <v>0</v>
      </c>
      <c r="G445">
        <f>_xlfn.IFNA(VLOOKUP(D445,odds!B$5:C$28,2,FALSE),0)</f>
        <v>0</v>
      </c>
      <c r="H445">
        <f>_xlfn.IFNA(VLOOKUP(E445,xg!C$2:N$25,12,FALSE),0)</f>
        <v>-0.3</v>
      </c>
      <c r="I445">
        <f>_xlfn.IFNA(VLOOKUP(E445,odds!B$5:C$28,2,FALSE),0)</f>
        <v>20062</v>
      </c>
      <c r="J445">
        <v>0</v>
      </c>
      <c r="K445">
        <v>5</v>
      </c>
      <c r="N445">
        <v>0</v>
      </c>
      <c r="O445">
        <v>5</v>
      </c>
      <c r="P445" s="1" t="s">
        <v>300</v>
      </c>
      <c r="Q445" s="1" t="s">
        <v>49</v>
      </c>
      <c r="R445" s="1">
        <v>2023</v>
      </c>
      <c r="S445" s="2">
        <v>44828</v>
      </c>
      <c r="T445" s="1" t="s">
        <v>1804</v>
      </c>
      <c r="U445" s="1">
        <v>4</v>
      </c>
      <c r="V445" s="1" t="s">
        <v>1704</v>
      </c>
      <c r="W445" s="1" t="s">
        <v>387</v>
      </c>
      <c r="AC445" s="1" t="s">
        <v>50</v>
      </c>
      <c r="AD445" s="1" t="s">
        <v>160</v>
      </c>
      <c r="AE445" s="1" t="s">
        <v>1132</v>
      </c>
      <c r="AF445" s="1" t="s">
        <v>161</v>
      </c>
      <c r="AG445">
        <v>7200</v>
      </c>
      <c r="AH445" s="1">
        <v>78014</v>
      </c>
      <c r="AI445" s="1" t="s">
        <v>235</v>
      </c>
      <c r="AJ445" s="1">
        <v>14527</v>
      </c>
      <c r="AK445" s="1">
        <v>40.171930600000003</v>
      </c>
      <c r="AL445" s="1">
        <v>44.525680600000001</v>
      </c>
      <c r="AM445" s="1">
        <v>105</v>
      </c>
      <c r="AN445" s="1">
        <v>68</v>
      </c>
      <c r="AO445" s="1" t="s">
        <v>1805</v>
      </c>
      <c r="AS445" s="1" t="s">
        <v>1806</v>
      </c>
      <c r="AT445" s="1" t="s">
        <v>236</v>
      </c>
      <c r="AU445" s="1" t="s">
        <v>347</v>
      </c>
      <c r="AV445" s="1" t="s">
        <v>347</v>
      </c>
      <c r="AW445" s="1" t="s">
        <v>347</v>
      </c>
      <c r="AX445" s="1" t="s">
        <v>347</v>
      </c>
      <c r="AY445" s="1" t="s">
        <v>347</v>
      </c>
      <c r="AZ445" t="s">
        <v>2111</v>
      </c>
      <c r="BA445">
        <v>0</v>
      </c>
    </row>
    <row r="446" spans="1:53" x14ac:dyDescent="0.35">
      <c r="A446">
        <v>2034537</v>
      </c>
      <c r="B446" t="s">
        <v>120</v>
      </c>
      <c r="C446" t="s">
        <v>53</v>
      </c>
      <c r="D446" t="s">
        <v>119</v>
      </c>
      <c r="E446" t="s">
        <v>317</v>
      </c>
      <c r="F446">
        <f>_xlfn.IFNA(VLOOKUP(D446,xg!C$2:N$25,12,FALSE),0)</f>
        <v>0</v>
      </c>
      <c r="G446">
        <f>_xlfn.IFNA(VLOOKUP(D446,odds!B$5:C$28,2,FALSE),0)</f>
        <v>0</v>
      </c>
      <c r="H446">
        <f>_xlfn.IFNA(VLOOKUP(E446,xg!C$2:N$25,12,FALSE),0)</f>
        <v>0</v>
      </c>
      <c r="I446">
        <f>_xlfn.IFNA(VLOOKUP(E446,odds!B$5:C$28,2,FALSE),0)</f>
        <v>0</v>
      </c>
      <c r="R446" s="1">
        <v>2023</v>
      </c>
      <c r="S446" s="2">
        <v>44828</v>
      </c>
      <c r="T446" s="1" t="s">
        <v>1804</v>
      </c>
      <c r="U446" s="1">
        <v>-13</v>
      </c>
      <c r="V446" s="1" t="s">
        <v>1717</v>
      </c>
      <c r="W446" s="1" t="s">
        <v>387</v>
      </c>
      <c r="AC446" s="1" t="s">
        <v>112</v>
      </c>
      <c r="AD446" s="1" t="s">
        <v>160</v>
      </c>
      <c r="AE446" s="1" t="s">
        <v>1132</v>
      </c>
      <c r="AF446" s="1" t="s">
        <v>161</v>
      </c>
      <c r="AS446" s="1" t="s">
        <v>54</v>
      </c>
      <c r="AZ446" t="s">
        <v>2111</v>
      </c>
      <c r="BA446">
        <v>0</v>
      </c>
    </row>
    <row r="447" spans="1:53" x14ac:dyDescent="0.35">
      <c r="A447">
        <v>2034531</v>
      </c>
      <c r="B447" t="s">
        <v>88</v>
      </c>
      <c r="C447" t="s">
        <v>48</v>
      </c>
      <c r="D447" t="s">
        <v>263</v>
      </c>
      <c r="E447" t="s">
        <v>47</v>
      </c>
      <c r="F447">
        <f>_xlfn.IFNA(VLOOKUP(D447,xg!C$2:N$25,12,FALSE),0)</f>
        <v>2.5</v>
      </c>
      <c r="G447">
        <f>_xlfn.IFNA(VLOOKUP(D447,odds!B$5:C$28,2,FALSE),0)</f>
        <v>398</v>
      </c>
      <c r="H447">
        <f>_xlfn.IFNA(VLOOKUP(E447,xg!C$2:N$25,12,FALSE),0)</f>
        <v>-1.5</v>
      </c>
      <c r="I447">
        <f>_xlfn.IFNA(VLOOKUP(E447,odds!B$5:C$28,2,FALSE),0)</f>
        <v>40918</v>
      </c>
      <c r="J447">
        <v>0</v>
      </c>
      <c r="K447">
        <v>1</v>
      </c>
      <c r="N447">
        <v>0</v>
      </c>
      <c r="O447">
        <v>1</v>
      </c>
      <c r="P447" s="1" t="s">
        <v>47</v>
      </c>
      <c r="Q447" s="1" t="s">
        <v>49</v>
      </c>
      <c r="R447" s="1">
        <v>2023</v>
      </c>
      <c r="S447" s="2">
        <v>44827</v>
      </c>
      <c r="T447" s="1" t="s">
        <v>1807</v>
      </c>
      <c r="U447" s="1">
        <v>2</v>
      </c>
      <c r="V447" s="1" t="s">
        <v>1736</v>
      </c>
      <c r="W447" s="1" t="s">
        <v>387</v>
      </c>
      <c r="AC447" s="1" t="s">
        <v>50</v>
      </c>
      <c r="AD447" s="1" t="s">
        <v>160</v>
      </c>
      <c r="AE447" s="1" t="s">
        <v>1132</v>
      </c>
      <c r="AF447" s="1" t="s">
        <v>161</v>
      </c>
      <c r="AG447">
        <v>39513</v>
      </c>
      <c r="AH447" s="1">
        <v>85442</v>
      </c>
      <c r="AI447" s="1" t="s">
        <v>88</v>
      </c>
      <c r="AJ447" s="1">
        <v>42146</v>
      </c>
      <c r="AK447" s="1">
        <v>51.345733299999999</v>
      </c>
      <c r="AL447" s="1">
        <v>12.348180599999999</v>
      </c>
      <c r="AM447" s="1">
        <v>105</v>
      </c>
      <c r="AN447" s="1">
        <v>68</v>
      </c>
      <c r="AO447" s="1" t="s">
        <v>1808</v>
      </c>
      <c r="AS447" s="1" t="s">
        <v>1809</v>
      </c>
      <c r="AT447" s="1" t="s">
        <v>177</v>
      </c>
      <c r="AU447" s="1" t="s">
        <v>418</v>
      </c>
      <c r="AV447" s="1" t="s">
        <v>460</v>
      </c>
      <c r="AW447" s="1" t="s">
        <v>460</v>
      </c>
      <c r="AX447" s="1" t="s">
        <v>461</v>
      </c>
      <c r="AY447" s="1" t="s">
        <v>418</v>
      </c>
      <c r="AZ447" t="s">
        <v>2111</v>
      </c>
      <c r="BA447">
        <v>0</v>
      </c>
    </row>
    <row r="448" spans="1:53" x14ac:dyDescent="0.35">
      <c r="A448">
        <v>2034532</v>
      </c>
      <c r="B448" t="s">
        <v>140</v>
      </c>
      <c r="C448" t="s">
        <v>124</v>
      </c>
      <c r="D448" t="s">
        <v>139</v>
      </c>
      <c r="E448" t="s">
        <v>123</v>
      </c>
      <c r="F448">
        <f>_xlfn.IFNA(VLOOKUP(D448,xg!C$2:N$25,12,FALSE),0)</f>
        <v>1</v>
      </c>
      <c r="G448">
        <f>_xlfn.IFNA(VLOOKUP(D448,odds!B$5:C$28,2,FALSE),0)</f>
        <v>1971</v>
      </c>
      <c r="H448">
        <f>_xlfn.IFNA(VLOOKUP(E448,xg!C$2:N$25,12,FALSE),0)</f>
        <v>0.3</v>
      </c>
      <c r="I448">
        <f>_xlfn.IFNA(VLOOKUP(E448,odds!B$5:C$28,2,FALSE),0)</f>
        <v>451</v>
      </c>
      <c r="J448">
        <v>1</v>
      </c>
      <c r="K448">
        <v>0</v>
      </c>
      <c r="N448">
        <v>1</v>
      </c>
      <c r="O448">
        <v>0</v>
      </c>
      <c r="P448" s="1" t="s">
        <v>139</v>
      </c>
      <c r="Q448" s="1" t="s">
        <v>49</v>
      </c>
      <c r="R448" s="1">
        <v>2023</v>
      </c>
      <c r="S448" s="2">
        <v>44827</v>
      </c>
      <c r="T448" s="1" t="s">
        <v>1807</v>
      </c>
      <c r="U448" s="1">
        <v>2</v>
      </c>
      <c r="V448" s="1" t="s">
        <v>1736</v>
      </c>
      <c r="W448" s="1" t="s">
        <v>387</v>
      </c>
      <c r="AC448" s="1" t="s">
        <v>50</v>
      </c>
      <c r="AD448" s="1" t="s">
        <v>160</v>
      </c>
      <c r="AE448" s="1" t="s">
        <v>1132</v>
      </c>
      <c r="AF448" s="1" t="s">
        <v>161</v>
      </c>
      <c r="AG448">
        <v>50640</v>
      </c>
      <c r="AH448" s="1">
        <v>57771</v>
      </c>
      <c r="AI448" s="1" t="s">
        <v>140</v>
      </c>
      <c r="AJ448" s="1">
        <v>75725</v>
      </c>
      <c r="AK448" s="1">
        <v>45.479784899999999</v>
      </c>
      <c r="AL448" s="1">
        <v>9.1246560999999993</v>
      </c>
      <c r="AM448" s="1">
        <v>105</v>
      </c>
      <c r="AN448" s="1">
        <v>68</v>
      </c>
      <c r="AO448" s="1" t="s">
        <v>1810</v>
      </c>
      <c r="AS448" s="1" t="s">
        <v>1811</v>
      </c>
      <c r="AT448" s="1" t="s">
        <v>207</v>
      </c>
      <c r="AU448" s="1" t="s">
        <v>208</v>
      </c>
      <c r="AV448" s="1" t="s">
        <v>208</v>
      </c>
      <c r="AW448" s="1" t="s">
        <v>208</v>
      </c>
      <c r="AX448" s="1" t="s">
        <v>208</v>
      </c>
      <c r="AY448" s="1" t="s">
        <v>208</v>
      </c>
      <c r="AZ448" t="s">
        <v>2111</v>
      </c>
      <c r="BA448">
        <v>0</v>
      </c>
    </row>
    <row r="449" spans="1:53" x14ac:dyDescent="0.35">
      <c r="A449">
        <v>2034534</v>
      </c>
      <c r="B449" t="s">
        <v>163</v>
      </c>
      <c r="C449" t="s">
        <v>64</v>
      </c>
      <c r="D449" t="s">
        <v>162</v>
      </c>
      <c r="E449" t="s">
        <v>62</v>
      </c>
      <c r="F449">
        <f>_xlfn.IFNA(VLOOKUP(D449,xg!C$2:N$25,12,FALSE),0)</f>
        <v>0</v>
      </c>
      <c r="G449">
        <f>_xlfn.IFNA(VLOOKUP(D449,odds!B$5:C$28,2,FALSE),0)</f>
        <v>0</v>
      </c>
      <c r="H449">
        <f>_xlfn.IFNA(VLOOKUP(E449,xg!C$2:N$25,12,FALSE),0)</f>
        <v>0.3</v>
      </c>
      <c r="I449">
        <f>_xlfn.IFNA(VLOOKUP(E449,odds!B$5:C$28,2,FALSE),0)</f>
        <v>12509</v>
      </c>
      <c r="J449">
        <v>1</v>
      </c>
      <c r="K449">
        <v>1</v>
      </c>
      <c r="N449">
        <v>1</v>
      </c>
      <c r="O449">
        <v>1</v>
      </c>
      <c r="Q449" s="1" t="s">
        <v>67</v>
      </c>
      <c r="R449" s="1">
        <v>2023</v>
      </c>
      <c r="S449" s="2">
        <v>44827</v>
      </c>
      <c r="T449" s="1" t="s">
        <v>1807</v>
      </c>
      <c r="U449" s="1">
        <v>3</v>
      </c>
      <c r="V449" s="1" t="s">
        <v>1732</v>
      </c>
      <c r="W449" s="1" t="s">
        <v>387</v>
      </c>
      <c r="AC449" s="1" t="s">
        <v>50</v>
      </c>
      <c r="AD449" s="1" t="s">
        <v>160</v>
      </c>
      <c r="AE449" s="1" t="s">
        <v>1132</v>
      </c>
      <c r="AF449" s="1" t="s">
        <v>161</v>
      </c>
      <c r="AG449">
        <v>20130</v>
      </c>
      <c r="AH449" s="1">
        <v>62101</v>
      </c>
      <c r="AI449" s="1" t="s">
        <v>163</v>
      </c>
      <c r="AJ449" s="1">
        <v>36251</v>
      </c>
      <c r="AK449" s="1">
        <v>60.186961099999998</v>
      </c>
      <c r="AL449" s="1">
        <v>24.927258299999998</v>
      </c>
      <c r="AM449" s="1">
        <v>105</v>
      </c>
      <c r="AN449" s="1">
        <v>68</v>
      </c>
      <c r="AO449" s="1" t="s">
        <v>1812</v>
      </c>
      <c r="AS449" s="1" t="s">
        <v>1813</v>
      </c>
      <c r="AT449" s="1" t="s">
        <v>164</v>
      </c>
      <c r="AU449" s="1" t="s">
        <v>165</v>
      </c>
      <c r="AV449" s="1" t="s">
        <v>165</v>
      </c>
      <c r="AW449" s="1" t="s">
        <v>165</v>
      </c>
      <c r="AX449" s="1" t="s">
        <v>166</v>
      </c>
      <c r="AY449" s="1" t="s">
        <v>165</v>
      </c>
      <c r="AZ449" t="s">
        <v>2111</v>
      </c>
      <c r="BA449">
        <v>0</v>
      </c>
    </row>
    <row r="450" spans="1:53" x14ac:dyDescent="0.35">
      <c r="A450">
        <v>2034535</v>
      </c>
      <c r="B450" t="s">
        <v>83</v>
      </c>
      <c r="C450" t="s">
        <v>433</v>
      </c>
      <c r="D450" t="s">
        <v>82</v>
      </c>
      <c r="E450" t="s">
        <v>432</v>
      </c>
      <c r="F450">
        <f>_xlfn.IFNA(VLOOKUP(D450,xg!C$2:N$25,12,FALSE),0)</f>
        <v>0</v>
      </c>
      <c r="G450">
        <f>_xlfn.IFNA(VLOOKUP(D450,odds!B$5:C$28,2,FALSE),0)</f>
        <v>0</v>
      </c>
      <c r="H450">
        <f>_xlfn.IFNA(VLOOKUP(E450,xg!C$2:N$25,12,FALSE),0)</f>
        <v>0</v>
      </c>
      <c r="I450">
        <f>_xlfn.IFNA(VLOOKUP(E450,odds!B$5:C$28,2,FALSE),0)</f>
        <v>0</v>
      </c>
      <c r="J450">
        <v>5</v>
      </c>
      <c r="K450">
        <v>1</v>
      </c>
      <c r="N450">
        <v>5</v>
      </c>
      <c r="O450">
        <v>1</v>
      </c>
      <c r="P450" s="1" t="s">
        <v>82</v>
      </c>
      <c r="Q450" s="1" t="s">
        <v>49</v>
      </c>
      <c r="R450" s="1">
        <v>2023</v>
      </c>
      <c r="S450" s="2">
        <v>44827</v>
      </c>
      <c r="T450" s="1" t="s">
        <v>1807</v>
      </c>
      <c r="U450" s="1">
        <v>3</v>
      </c>
      <c r="V450" s="1" t="s">
        <v>1748</v>
      </c>
      <c r="W450" s="1" t="s">
        <v>387</v>
      </c>
      <c r="AC450" s="1" t="s">
        <v>50</v>
      </c>
      <c r="AD450" s="1" t="s">
        <v>160</v>
      </c>
      <c r="AE450" s="1" t="s">
        <v>1132</v>
      </c>
      <c r="AF450" s="1" t="s">
        <v>161</v>
      </c>
      <c r="AG450">
        <v>1540</v>
      </c>
      <c r="AH450" s="1">
        <v>250001569</v>
      </c>
      <c r="AI450" s="1" t="s">
        <v>83</v>
      </c>
      <c r="AJ450" s="1">
        <v>10423</v>
      </c>
      <c r="AK450" s="1">
        <v>43.534722000000002</v>
      </c>
      <c r="AL450" s="1">
        <v>26.527221999999998</v>
      </c>
      <c r="AM450" s="1">
        <v>105</v>
      </c>
      <c r="AN450" s="1">
        <v>68</v>
      </c>
      <c r="AO450" s="1" t="s">
        <v>1814</v>
      </c>
      <c r="AS450" s="1" t="s">
        <v>1815</v>
      </c>
      <c r="AT450" s="1" t="s">
        <v>516</v>
      </c>
      <c r="AU450" s="1" t="s">
        <v>517</v>
      </c>
      <c r="AV450" s="1" t="s">
        <v>518</v>
      </c>
      <c r="AW450" s="1" t="s">
        <v>518</v>
      </c>
      <c r="AX450" s="1" t="s">
        <v>519</v>
      </c>
      <c r="AY450" s="1" t="s">
        <v>517</v>
      </c>
      <c r="AZ450" t="s">
        <v>2111</v>
      </c>
      <c r="BA450">
        <v>0</v>
      </c>
    </row>
    <row r="451" spans="1:53" x14ac:dyDescent="0.35">
      <c r="A451">
        <v>2034545</v>
      </c>
      <c r="B451" t="s">
        <v>258</v>
      </c>
      <c r="C451" t="s">
        <v>213</v>
      </c>
      <c r="D451" t="s">
        <v>325</v>
      </c>
      <c r="E451" t="s">
        <v>414</v>
      </c>
      <c r="F451">
        <f>_xlfn.IFNA(VLOOKUP(D451,xg!C$2:N$25,12,FALSE),0)</f>
        <v>0</v>
      </c>
      <c r="G451">
        <f>_xlfn.IFNA(VLOOKUP(D451,odds!B$5:C$28,2,FALSE),0)</f>
        <v>0</v>
      </c>
      <c r="H451">
        <f>_xlfn.IFNA(VLOOKUP(E451,xg!C$2:N$25,12,FALSE),0)</f>
        <v>0</v>
      </c>
      <c r="I451">
        <f>_xlfn.IFNA(VLOOKUP(E451,odds!B$5:C$28,2,FALSE),0)</f>
        <v>0</v>
      </c>
      <c r="J451">
        <v>1</v>
      </c>
      <c r="K451">
        <v>0</v>
      </c>
      <c r="N451">
        <v>1</v>
      </c>
      <c r="O451">
        <v>0</v>
      </c>
      <c r="P451" s="1" t="s">
        <v>325</v>
      </c>
      <c r="Q451" s="1" t="s">
        <v>49</v>
      </c>
      <c r="R451" s="1">
        <v>2023</v>
      </c>
      <c r="S451" s="2">
        <v>44827</v>
      </c>
      <c r="T451" s="1" t="s">
        <v>1807</v>
      </c>
      <c r="U451" s="1">
        <v>2</v>
      </c>
      <c r="V451" s="1" t="s">
        <v>1732</v>
      </c>
      <c r="W451" s="1" t="s">
        <v>387</v>
      </c>
      <c r="AC451" s="1" t="s">
        <v>50</v>
      </c>
      <c r="AD451" s="1" t="s">
        <v>160</v>
      </c>
      <c r="AE451" s="1" t="s">
        <v>1132</v>
      </c>
      <c r="AF451" s="1" t="s">
        <v>161</v>
      </c>
      <c r="AG451">
        <v>12050</v>
      </c>
      <c r="AH451" s="1">
        <v>66178</v>
      </c>
      <c r="AI451" s="1" t="s">
        <v>258</v>
      </c>
      <c r="AJ451" s="1">
        <v>13694</v>
      </c>
      <c r="AK451" s="1">
        <v>44.205794400000002</v>
      </c>
      <c r="AL451" s="1">
        <v>17.907188900000001</v>
      </c>
      <c r="AM451" s="1">
        <v>105</v>
      </c>
      <c r="AN451" s="1">
        <v>68</v>
      </c>
      <c r="AO451" s="1" t="s">
        <v>1816</v>
      </c>
      <c r="AS451" s="1" t="s">
        <v>1817</v>
      </c>
      <c r="AT451" s="1" t="s">
        <v>358</v>
      </c>
      <c r="AU451" s="1" t="s">
        <v>359</v>
      </c>
      <c r="AV451" s="1" t="s">
        <v>359</v>
      </c>
      <c r="AW451" s="1" t="s">
        <v>359</v>
      </c>
      <c r="AX451" s="1" t="s">
        <v>359</v>
      </c>
      <c r="AY451" s="1" t="s">
        <v>359</v>
      </c>
      <c r="AZ451" t="s">
        <v>2111</v>
      </c>
      <c r="BA451">
        <v>0</v>
      </c>
    </row>
    <row r="452" spans="1:53" x14ac:dyDescent="0.35">
      <c r="A452">
        <v>2034529</v>
      </c>
      <c r="B452" t="s">
        <v>181</v>
      </c>
      <c r="C452" t="s">
        <v>303</v>
      </c>
      <c r="D452" t="s">
        <v>309</v>
      </c>
      <c r="E452" t="s">
        <v>463</v>
      </c>
      <c r="F452">
        <f>_xlfn.IFNA(VLOOKUP(D452,xg!C$2:N$25,12,FALSE),0)</f>
        <v>-1.7</v>
      </c>
      <c r="G452">
        <f>_xlfn.IFNA(VLOOKUP(D452,odds!B$5:C$28,2,FALSE),0)</f>
        <v>66820</v>
      </c>
      <c r="H452">
        <f>_xlfn.IFNA(VLOOKUP(E452,xg!C$2:N$25,12,FALSE),0)</f>
        <v>0</v>
      </c>
      <c r="I452">
        <f>_xlfn.IFNA(VLOOKUP(E452,odds!B$5:C$28,2,FALSE),0)</f>
        <v>0</v>
      </c>
      <c r="J452">
        <v>2</v>
      </c>
      <c r="K452">
        <v>0</v>
      </c>
      <c r="N452">
        <v>2</v>
      </c>
      <c r="O452">
        <v>0</v>
      </c>
      <c r="P452" s="1" t="s">
        <v>309</v>
      </c>
      <c r="Q452" s="1" t="s">
        <v>49</v>
      </c>
      <c r="R452" s="1">
        <v>2023</v>
      </c>
      <c r="S452" s="2">
        <v>44827</v>
      </c>
      <c r="T452" s="1" t="s">
        <v>1818</v>
      </c>
      <c r="U452" s="1">
        <v>4</v>
      </c>
      <c r="V452" s="1" t="s">
        <v>1748</v>
      </c>
      <c r="W452" s="1" t="s">
        <v>387</v>
      </c>
      <c r="AC452" s="1" t="s">
        <v>50</v>
      </c>
      <c r="AD452" s="1" t="s">
        <v>160</v>
      </c>
      <c r="AE452" s="1" t="s">
        <v>1132</v>
      </c>
      <c r="AF452" s="1" t="s">
        <v>161</v>
      </c>
      <c r="AG452">
        <v>54200</v>
      </c>
      <c r="AH452" s="1">
        <v>62104</v>
      </c>
      <c r="AI452" s="1" t="s">
        <v>181</v>
      </c>
      <c r="AJ452" s="1">
        <v>44000</v>
      </c>
      <c r="AK452" s="1">
        <v>41.7229472</v>
      </c>
      <c r="AL452" s="1">
        <v>44.7897806</v>
      </c>
      <c r="AM452" s="1">
        <v>105</v>
      </c>
      <c r="AN452" s="1">
        <v>68</v>
      </c>
      <c r="AO452" s="1" t="s">
        <v>1819</v>
      </c>
      <c r="AS452" s="1" t="s">
        <v>1820</v>
      </c>
      <c r="AT452" s="1" t="s">
        <v>182</v>
      </c>
      <c r="AU452" s="1" t="s">
        <v>184</v>
      </c>
      <c r="AV452" s="1" t="s">
        <v>184</v>
      </c>
      <c r="AW452" s="1" t="s">
        <v>183</v>
      </c>
      <c r="AX452" s="1" t="s">
        <v>185</v>
      </c>
      <c r="AY452" s="1" t="s">
        <v>184</v>
      </c>
      <c r="AZ452" t="s">
        <v>2111</v>
      </c>
      <c r="BA452">
        <v>0</v>
      </c>
    </row>
    <row r="453" spans="1:53" x14ac:dyDescent="0.35">
      <c r="A453">
        <v>2034536</v>
      </c>
      <c r="B453" t="s">
        <v>283</v>
      </c>
      <c r="C453" t="s">
        <v>118</v>
      </c>
      <c r="D453" t="s">
        <v>281</v>
      </c>
      <c r="E453" t="s">
        <v>117</v>
      </c>
      <c r="F453">
        <f>_xlfn.IFNA(VLOOKUP(D453,xg!C$2:N$25,12,FALSE),0)</f>
        <v>0</v>
      </c>
      <c r="G453">
        <f>_xlfn.IFNA(VLOOKUP(D453,odds!B$5:C$28,2,FALSE),0)</f>
        <v>0</v>
      </c>
      <c r="H453">
        <f>_xlfn.IFNA(VLOOKUP(E453,xg!C$2:N$25,12,FALSE),0)</f>
        <v>0</v>
      </c>
      <c r="I453">
        <f>_xlfn.IFNA(VLOOKUP(E453,odds!B$5:C$28,2,FALSE),0)</f>
        <v>0</v>
      </c>
      <c r="J453">
        <v>2</v>
      </c>
      <c r="K453">
        <v>1</v>
      </c>
      <c r="N453">
        <v>2</v>
      </c>
      <c r="O453">
        <v>1</v>
      </c>
      <c r="P453" s="1" t="s">
        <v>281</v>
      </c>
      <c r="Q453" s="1" t="s">
        <v>49</v>
      </c>
      <c r="R453" s="1">
        <v>2023</v>
      </c>
      <c r="S453" s="2">
        <v>44827</v>
      </c>
      <c r="T453" s="1" t="s">
        <v>1818</v>
      </c>
      <c r="U453" s="1">
        <v>3</v>
      </c>
      <c r="V453" s="1" t="s">
        <v>1745</v>
      </c>
      <c r="W453" s="1" t="s">
        <v>387</v>
      </c>
      <c r="AC453" s="1" t="s">
        <v>50</v>
      </c>
      <c r="AD453" s="1" t="s">
        <v>160</v>
      </c>
      <c r="AE453" s="1" t="s">
        <v>1132</v>
      </c>
      <c r="AF453" s="1" t="s">
        <v>161</v>
      </c>
      <c r="AG453">
        <v>5539</v>
      </c>
      <c r="AH453" s="1">
        <v>77966</v>
      </c>
      <c r="AI453" s="1" t="s">
        <v>283</v>
      </c>
      <c r="AJ453" s="1">
        <v>14336</v>
      </c>
      <c r="AK453" s="1">
        <v>59.421358300000001</v>
      </c>
      <c r="AL453" s="1">
        <v>24.732155599999999</v>
      </c>
      <c r="AM453" s="1">
        <v>105</v>
      </c>
      <c r="AN453" s="1">
        <v>68</v>
      </c>
      <c r="AO453" s="1" t="s">
        <v>1821</v>
      </c>
      <c r="AR453" s="1" t="s">
        <v>1822</v>
      </c>
      <c r="AS453" s="1" t="s">
        <v>1823</v>
      </c>
      <c r="AT453" s="1" t="s">
        <v>284</v>
      </c>
      <c r="AU453" s="1" t="s">
        <v>355</v>
      </c>
      <c r="AV453" s="1" t="s">
        <v>355</v>
      </c>
      <c r="AW453" s="1" t="s">
        <v>354</v>
      </c>
      <c r="AX453" s="1" t="s">
        <v>354</v>
      </c>
      <c r="AY453" s="1" t="s">
        <v>355</v>
      </c>
      <c r="AZ453" t="s">
        <v>2111</v>
      </c>
      <c r="BA453">
        <v>0</v>
      </c>
    </row>
    <row r="454" spans="1:53" x14ac:dyDescent="0.35">
      <c r="A454">
        <v>2034520</v>
      </c>
      <c r="B454" t="s">
        <v>58</v>
      </c>
      <c r="C454" t="s">
        <v>79</v>
      </c>
      <c r="D454" t="s">
        <v>56</v>
      </c>
      <c r="E454" t="s">
        <v>77</v>
      </c>
      <c r="F454">
        <f>_xlfn.IFNA(VLOOKUP(D454,xg!C$2:N$25,12,FALSE),0)</f>
        <v>1.2</v>
      </c>
      <c r="G454">
        <f>_xlfn.IFNA(VLOOKUP(D454,odds!B$5:C$28,2,FALSE),0)</f>
        <v>401</v>
      </c>
      <c r="H454">
        <f>_xlfn.IFNA(VLOOKUP(E454,xg!C$2:N$25,12,FALSE),0)</f>
        <v>-1.2</v>
      </c>
      <c r="I454">
        <f>_xlfn.IFNA(VLOOKUP(E454,odds!B$5:C$28,2,FALSE),0)</f>
        <v>6048</v>
      </c>
      <c r="J454">
        <v>2</v>
      </c>
      <c r="K454">
        <v>0</v>
      </c>
      <c r="N454">
        <v>2</v>
      </c>
      <c r="O454">
        <v>0</v>
      </c>
      <c r="P454" s="1" t="s">
        <v>56</v>
      </c>
      <c r="Q454" s="1" t="s">
        <v>49</v>
      </c>
      <c r="R454" s="1">
        <v>2023</v>
      </c>
      <c r="S454" s="2">
        <v>44826</v>
      </c>
      <c r="T454" s="1" t="s">
        <v>1824</v>
      </c>
      <c r="U454" s="1">
        <v>2</v>
      </c>
      <c r="V454" s="1" t="s">
        <v>1758</v>
      </c>
      <c r="W454" s="1" t="s">
        <v>387</v>
      </c>
      <c r="AC454" s="1" t="s">
        <v>50</v>
      </c>
      <c r="AD454" s="1" t="s">
        <v>160</v>
      </c>
      <c r="AE454" s="1" t="s">
        <v>1132</v>
      </c>
      <c r="AF454" s="1" t="s">
        <v>161</v>
      </c>
      <c r="AG454">
        <v>70188</v>
      </c>
      <c r="AH454" s="1">
        <v>70584</v>
      </c>
      <c r="AI454" s="1" t="s">
        <v>58</v>
      </c>
      <c r="AJ454" s="1">
        <v>81286</v>
      </c>
      <c r="AK454" s="1">
        <v>48.924547199999999</v>
      </c>
      <c r="AL454" s="1">
        <v>2.3600667</v>
      </c>
      <c r="AM454" s="1">
        <v>105</v>
      </c>
      <c r="AN454" s="1">
        <v>68</v>
      </c>
      <c r="AO454" s="1" t="s">
        <v>1825</v>
      </c>
      <c r="AS454" s="1" t="s">
        <v>1826</v>
      </c>
      <c r="AT454" s="1" t="s">
        <v>474</v>
      </c>
      <c r="AU454" s="1" t="s">
        <v>335</v>
      </c>
      <c r="AV454" s="1" t="s">
        <v>335</v>
      </c>
      <c r="AW454" s="1" t="s">
        <v>335</v>
      </c>
      <c r="AX454" s="1" t="s">
        <v>335</v>
      </c>
      <c r="AY454" s="1" t="s">
        <v>335</v>
      </c>
      <c r="AZ454" t="s">
        <v>2111</v>
      </c>
      <c r="BA454">
        <v>1</v>
      </c>
    </row>
    <row r="455" spans="1:53" x14ac:dyDescent="0.35">
      <c r="A455">
        <v>2034521</v>
      </c>
      <c r="B455" t="s">
        <v>128</v>
      </c>
      <c r="C455" t="s">
        <v>130</v>
      </c>
      <c r="D455" t="s">
        <v>127</v>
      </c>
      <c r="E455" t="s">
        <v>129</v>
      </c>
      <c r="F455">
        <f>_xlfn.IFNA(VLOOKUP(D455,xg!C$2:N$25,12,FALSE),0)</f>
        <v>1.1000000000000001</v>
      </c>
      <c r="G455">
        <f>_xlfn.IFNA(VLOOKUP(D455,odds!B$5:C$28,2,FALSE),0)</f>
        <v>2488</v>
      </c>
      <c r="H455">
        <f>_xlfn.IFNA(VLOOKUP(E455,xg!C$2:N$25,12,FALSE),0)</f>
        <v>0</v>
      </c>
      <c r="I455">
        <f>_xlfn.IFNA(VLOOKUP(E455,odds!B$5:C$28,2,FALSE),0)</f>
        <v>0</v>
      </c>
      <c r="J455">
        <v>2</v>
      </c>
      <c r="K455">
        <v>1</v>
      </c>
      <c r="N455">
        <v>2</v>
      </c>
      <c r="O455">
        <v>1</v>
      </c>
      <c r="P455" s="1" t="s">
        <v>127</v>
      </c>
      <c r="Q455" s="1" t="s">
        <v>49</v>
      </c>
      <c r="R455" s="1">
        <v>2023</v>
      </c>
      <c r="S455" s="2">
        <v>44826</v>
      </c>
      <c r="T455" s="1" t="s">
        <v>1824</v>
      </c>
      <c r="U455" s="1">
        <v>2</v>
      </c>
      <c r="V455" s="1" t="s">
        <v>1755</v>
      </c>
      <c r="W455" s="1" t="s">
        <v>387</v>
      </c>
      <c r="AC455" s="1" t="s">
        <v>50</v>
      </c>
      <c r="AD455" s="1" t="s">
        <v>160</v>
      </c>
      <c r="AE455" s="1" t="s">
        <v>1132</v>
      </c>
      <c r="AF455" s="1" t="s">
        <v>161</v>
      </c>
      <c r="AG455">
        <v>28463</v>
      </c>
      <c r="AH455" s="1">
        <v>62073</v>
      </c>
      <c r="AI455" s="1" t="s">
        <v>128</v>
      </c>
      <c r="AJ455" s="1">
        <v>48693</v>
      </c>
      <c r="AK455" s="1">
        <v>50.895758299999997</v>
      </c>
      <c r="AL455" s="1">
        <v>4.3339471999999999</v>
      </c>
      <c r="AM455" s="1">
        <v>105</v>
      </c>
      <c r="AN455" s="1">
        <v>68</v>
      </c>
      <c r="AO455" s="1" t="s">
        <v>1827</v>
      </c>
      <c r="AS455" s="1" t="s">
        <v>1828</v>
      </c>
      <c r="AT455" s="1" t="s">
        <v>151</v>
      </c>
      <c r="AU455" s="1" t="s">
        <v>152</v>
      </c>
      <c r="AV455" s="1" t="s">
        <v>152</v>
      </c>
      <c r="AW455" s="1" t="s">
        <v>152</v>
      </c>
      <c r="AX455" s="1" t="s">
        <v>152</v>
      </c>
      <c r="AY455" s="1" t="s">
        <v>152</v>
      </c>
      <c r="AZ455" t="s">
        <v>2111</v>
      </c>
      <c r="BA455">
        <v>0</v>
      </c>
    </row>
    <row r="456" spans="1:53" x14ac:dyDescent="0.35">
      <c r="A456">
        <v>2034522</v>
      </c>
      <c r="B456" t="s">
        <v>93</v>
      </c>
      <c r="C456" t="s">
        <v>133</v>
      </c>
      <c r="D456" t="s">
        <v>91</v>
      </c>
      <c r="E456" t="s">
        <v>131</v>
      </c>
      <c r="F456">
        <f>_xlfn.IFNA(VLOOKUP(D456,xg!C$2:N$25,12,FALSE),0)</f>
        <v>-0.1</v>
      </c>
      <c r="G456">
        <f>_xlfn.IFNA(VLOOKUP(D456,odds!B$5:C$28,2,FALSE),0)</f>
        <v>17538</v>
      </c>
      <c r="H456">
        <f>_xlfn.IFNA(VLOOKUP(E456,xg!C$2:N$25,12,FALSE),0)</f>
        <v>0.1</v>
      </c>
      <c r="I456">
        <f>_xlfn.IFNA(VLOOKUP(E456,odds!B$5:C$28,2,FALSE),0)</f>
        <v>1553</v>
      </c>
      <c r="J456">
        <v>0</v>
      </c>
      <c r="K456">
        <v>2</v>
      </c>
      <c r="N456">
        <v>0</v>
      </c>
      <c r="O456">
        <v>2</v>
      </c>
      <c r="P456" s="1" t="s">
        <v>131</v>
      </c>
      <c r="Q456" s="1" t="s">
        <v>49</v>
      </c>
      <c r="R456" s="1">
        <v>2023</v>
      </c>
      <c r="S456" s="2">
        <v>44826</v>
      </c>
      <c r="T456" s="1" t="s">
        <v>1824</v>
      </c>
      <c r="U456" s="1">
        <v>2</v>
      </c>
      <c r="V456" s="1" t="s">
        <v>1755</v>
      </c>
      <c r="W456" s="1" t="s">
        <v>387</v>
      </c>
      <c r="AC456" s="1" t="s">
        <v>50</v>
      </c>
      <c r="AD456" s="1" t="s">
        <v>160</v>
      </c>
      <c r="AE456" s="1" t="s">
        <v>1132</v>
      </c>
      <c r="AF456" s="1" t="s">
        <v>161</v>
      </c>
      <c r="AG456">
        <v>56673</v>
      </c>
      <c r="AH456" s="1">
        <v>250001178</v>
      </c>
      <c r="AI456" s="1" t="s">
        <v>93</v>
      </c>
      <c r="AJ456" s="1">
        <v>58274</v>
      </c>
      <c r="AK456" s="1">
        <v>52.239406000000002</v>
      </c>
      <c r="AL456" s="1">
        <v>21.045881000000001</v>
      </c>
      <c r="AM456" s="1">
        <v>105</v>
      </c>
      <c r="AN456" s="1">
        <v>68</v>
      </c>
      <c r="AO456" s="1" t="s">
        <v>1829</v>
      </c>
      <c r="AS456" s="1" t="s">
        <v>1830</v>
      </c>
      <c r="AT456" s="1" t="s">
        <v>186</v>
      </c>
      <c r="AU456" s="1" t="s">
        <v>444</v>
      </c>
      <c r="AV456" s="1" t="s">
        <v>444</v>
      </c>
      <c r="AW456" s="1" t="s">
        <v>443</v>
      </c>
      <c r="AX456" s="1" t="s">
        <v>443</v>
      </c>
      <c r="AY456" s="1" t="s">
        <v>444</v>
      </c>
      <c r="AZ456" t="s">
        <v>2111</v>
      </c>
      <c r="BA456">
        <v>0</v>
      </c>
    </row>
    <row r="457" spans="1:53" x14ac:dyDescent="0.35">
      <c r="A457">
        <v>2034523</v>
      </c>
      <c r="B457" t="s">
        <v>201</v>
      </c>
      <c r="C457" t="s">
        <v>98</v>
      </c>
      <c r="D457" t="s">
        <v>282</v>
      </c>
      <c r="E457" t="s">
        <v>97</v>
      </c>
      <c r="F457">
        <f>_xlfn.IFNA(VLOOKUP(D457,xg!C$2:N$25,12,FALSE),0)</f>
        <v>1.3</v>
      </c>
      <c r="G457">
        <f>_xlfn.IFNA(VLOOKUP(D457,odds!B$5:C$28,2,FALSE),0)</f>
        <v>9340</v>
      </c>
      <c r="H457">
        <f>_xlfn.IFNA(VLOOKUP(E457,xg!C$2:N$25,12,FALSE),0)</f>
        <v>0.6</v>
      </c>
      <c r="I457">
        <f>_xlfn.IFNA(VLOOKUP(E457,odds!B$5:C$28,2,FALSE),0)</f>
        <v>5264</v>
      </c>
      <c r="J457">
        <v>2</v>
      </c>
      <c r="K457">
        <v>1</v>
      </c>
      <c r="N457">
        <v>2</v>
      </c>
      <c r="O457">
        <v>1</v>
      </c>
      <c r="P457" s="1" t="s">
        <v>282</v>
      </c>
      <c r="Q457" s="1" t="s">
        <v>49</v>
      </c>
      <c r="R457" s="1">
        <v>2023</v>
      </c>
      <c r="S457" s="2">
        <v>44826</v>
      </c>
      <c r="T457" s="1" t="s">
        <v>1824</v>
      </c>
      <c r="U457" s="1">
        <v>2</v>
      </c>
      <c r="V457" s="1" t="s">
        <v>1758</v>
      </c>
      <c r="W457" s="1" t="s">
        <v>387</v>
      </c>
      <c r="AC457" s="1" t="s">
        <v>50</v>
      </c>
      <c r="AD457" s="1" t="s">
        <v>160</v>
      </c>
      <c r="AE457" s="1" t="s">
        <v>1132</v>
      </c>
      <c r="AF457" s="1" t="s">
        <v>161</v>
      </c>
      <c r="AG457">
        <v>22715</v>
      </c>
      <c r="AH457" s="1">
        <v>62092</v>
      </c>
      <c r="AI457" s="1" t="s">
        <v>201</v>
      </c>
      <c r="AJ457" s="1">
        <v>25074</v>
      </c>
      <c r="AK457" s="1">
        <v>45.818872200000001</v>
      </c>
      <c r="AL457" s="1">
        <v>16.0180528</v>
      </c>
      <c r="AM457" s="1">
        <v>105</v>
      </c>
      <c r="AN457" s="1">
        <v>68</v>
      </c>
      <c r="AO457" s="1" t="s">
        <v>1831</v>
      </c>
      <c r="AS457" s="1" t="s">
        <v>1832</v>
      </c>
      <c r="AT457" s="1" t="s">
        <v>228</v>
      </c>
      <c r="AU457" s="1" t="s">
        <v>229</v>
      </c>
      <c r="AV457" s="1" t="s">
        <v>229</v>
      </c>
      <c r="AW457" s="1" t="s">
        <v>229</v>
      </c>
      <c r="AX457" s="1" t="s">
        <v>229</v>
      </c>
      <c r="AY457" s="1" t="s">
        <v>229</v>
      </c>
      <c r="AZ457" t="s">
        <v>2111</v>
      </c>
      <c r="BA457">
        <v>0</v>
      </c>
    </row>
    <row r="458" spans="1:53" x14ac:dyDescent="0.35">
      <c r="A458">
        <v>2034524</v>
      </c>
      <c r="B458" t="s">
        <v>74</v>
      </c>
      <c r="C458" t="s">
        <v>308</v>
      </c>
      <c r="D458" t="s">
        <v>289</v>
      </c>
      <c r="E458" t="s">
        <v>307</v>
      </c>
      <c r="F458">
        <f>_xlfn.IFNA(VLOOKUP(D458,xg!C$2:N$25,12,FALSE),0)</f>
        <v>-1.1000000000000001</v>
      </c>
      <c r="G458">
        <f>_xlfn.IFNA(VLOOKUP(D458,odds!B$5:C$28,2,FALSE),0)</f>
        <v>15850</v>
      </c>
      <c r="H458">
        <f>_xlfn.IFNA(VLOOKUP(E458,xg!C$2:N$25,12,FALSE),0)</f>
        <v>0</v>
      </c>
      <c r="I458">
        <f>_xlfn.IFNA(VLOOKUP(E458,odds!B$5:C$28,2,FALSE),0)</f>
        <v>0</v>
      </c>
      <c r="J458">
        <v>1</v>
      </c>
      <c r="K458">
        <v>2</v>
      </c>
      <c r="N458">
        <v>1</v>
      </c>
      <c r="O458">
        <v>2</v>
      </c>
      <c r="P458" s="1" t="s">
        <v>307</v>
      </c>
      <c r="Q458" s="1" t="s">
        <v>49</v>
      </c>
      <c r="R458" s="1">
        <v>2023</v>
      </c>
      <c r="S458" s="2">
        <v>44826</v>
      </c>
      <c r="T458" s="1" t="s">
        <v>1824</v>
      </c>
      <c r="U458" s="1">
        <v>2</v>
      </c>
      <c r="V458" s="1" t="s">
        <v>1771</v>
      </c>
      <c r="W458" s="1" t="s">
        <v>387</v>
      </c>
      <c r="AC458" s="1" t="s">
        <v>50</v>
      </c>
      <c r="AD458" s="1" t="s">
        <v>160</v>
      </c>
      <c r="AE458" s="1" t="s">
        <v>1132</v>
      </c>
      <c r="AF458" s="1" t="s">
        <v>161</v>
      </c>
      <c r="AG458">
        <v>2875</v>
      </c>
      <c r="AH458" s="1">
        <v>62308</v>
      </c>
      <c r="AI458" s="1" t="s">
        <v>74</v>
      </c>
      <c r="AJ458" s="1">
        <v>18100</v>
      </c>
      <c r="AK458" s="1">
        <v>48.373844400000003</v>
      </c>
      <c r="AL458" s="1">
        <v>17.591627800000001</v>
      </c>
      <c r="AM458" s="1">
        <v>105</v>
      </c>
      <c r="AN458" s="1">
        <v>68</v>
      </c>
      <c r="AO458" s="1" t="s">
        <v>1833</v>
      </c>
      <c r="AS458" s="1" t="s">
        <v>1834</v>
      </c>
      <c r="AT458" s="1" t="s">
        <v>360</v>
      </c>
      <c r="AU458" s="1" t="s">
        <v>361</v>
      </c>
      <c r="AV458" s="1" t="s">
        <v>361</v>
      </c>
      <c r="AW458" s="1" t="s">
        <v>361</v>
      </c>
      <c r="AX458" s="1" t="s">
        <v>361</v>
      </c>
      <c r="AY458" s="1" t="s">
        <v>361</v>
      </c>
      <c r="AZ458" t="s">
        <v>2111</v>
      </c>
      <c r="BA458">
        <v>0</v>
      </c>
    </row>
    <row r="459" spans="1:53" x14ac:dyDescent="0.35">
      <c r="A459">
        <v>2034525</v>
      </c>
      <c r="B459" t="s">
        <v>65</v>
      </c>
      <c r="C459" t="s">
        <v>154</v>
      </c>
      <c r="D459" t="s">
        <v>2117</v>
      </c>
      <c r="E459" t="s">
        <v>153</v>
      </c>
      <c r="F459">
        <f>_xlfn.IFNA(VLOOKUP(D459,xg!C$2:N$25,12,FALSE),0)</f>
        <v>1.7</v>
      </c>
      <c r="G459">
        <f>_xlfn.IFNA(VLOOKUP(D459,odds!B$5:C$28,2,FALSE),0)</f>
        <v>5515</v>
      </c>
      <c r="H459">
        <f>_xlfn.IFNA(VLOOKUP(E459,xg!C$2:N$25,12,FALSE),0)</f>
        <v>0</v>
      </c>
      <c r="I459">
        <f>_xlfn.IFNA(VLOOKUP(E459,odds!B$5:C$28,2,FALSE),0)</f>
        <v>0</v>
      </c>
      <c r="J459">
        <v>3</v>
      </c>
      <c r="K459">
        <v>3</v>
      </c>
      <c r="N459">
        <v>3</v>
      </c>
      <c r="O459">
        <v>3</v>
      </c>
      <c r="Q459" s="1" t="s">
        <v>67</v>
      </c>
      <c r="R459" s="1">
        <v>2023</v>
      </c>
      <c r="S459" s="2">
        <v>44826</v>
      </c>
      <c r="T459" s="1" t="s">
        <v>1824</v>
      </c>
      <c r="U459" s="1">
        <v>3</v>
      </c>
      <c r="V459" s="1" t="s">
        <v>1765</v>
      </c>
      <c r="W459" s="1" t="s">
        <v>387</v>
      </c>
      <c r="AC459" s="1" t="s">
        <v>50</v>
      </c>
      <c r="AD459" s="1" t="s">
        <v>160</v>
      </c>
      <c r="AE459" s="1" t="s">
        <v>1132</v>
      </c>
      <c r="AF459" s="1" t="s">
        <v>161</v>
      </c>
      <c r="AG459">
        <v>12708</v>
      </c>
      <c r="AH459" s="1">
        <v>250002631</v>
      </c>
      <c r="AI459" s="1" t="s">
        <v>65</v>
      </c>
      <c r="AJ459" s="1">
        <v>17156</v>
      </c>
      <c r="AK459" s="1">
        <v>41.122889000000001</v>
      </c>
      <c r="AL459" s="1">
        <v>28.808582999999999</v>
      </c>
      <c r="AM459" s="1">
        <v>105</v>
      </c>
      <c r="AN459" s="1">
        <v>68</v>
      </c>
      <c r="AO459" s="1" t="s">
        <v>1835</v>
      </c>
      <c r="AS459" s="1" t="s">
        <v>1836</v>
      </c>
      <c r="AT459" s="1" t="s">
        <v>73</v>
      </c>
      <c r="AU459" s="1" t="s">
        <v>1837</v>
      </c>
      <c r="AV459" s="1" t="s">
        <v>1838</v>
      </c>
      <c r="AW459" s="1" t="s">
        <v>1839</v>
      </c>
      <c r="AX459" s="1" t="s">
        <v>1840</v>
      </c>
      <c r="AY459" s="1" t="s">
        <v>1837</v>
      </c>
      <c r="AZ459" t="s">
        <v>2111</v>
      </c>
      <c r="BA459">
        <v>0</v>
      </c>
    </row>
    <row r="460" spans="1:53" x14ac:dyDescent="0.35">
      <c r="A460">
        <v>2034526</v>
      </c>
      <c r="B460" t="s">
        <v>302</v>
      </c>
      <c r="C460" t="s">
        <v>261</v>
      </c>
      <c r="D460" t="s">
        <v>301</v>
      </c>
      <c r="E460" t="s">
        <v>260</v>
      </c>
      <c r="F460">
        <f>_xlfn.IFNA(VLOOKUP(D460,xg!C$2:N$25,12,FALSE),0)</f>
        <v>0</v>
      </c>
      <c r="G460">
        <f>_xlfn.IFNA(VLOOKUP(D460,odds!B$5:C$28,2,FALSE),0)</f>
        <v>0</v>
      </c>
      <c r="H460">
        <f>_xlfn.IFNA(VLOOKUP(E460,xg!C$2:N$25,12,FALSE),0)</f>
        <v>0</v>
      </c>
      <c r="I460">
        <f>_xlfn.IFNA(VLOOKUP(E460,odds!B$5:C$28,2,FALSE),0)</f>
        <v>0</v>
      </c>
      <c r="J460">
        <v>1</v>
      </c>
      <c r="K460">
        <v>1</v>
      </c>
      <c r="N460">
        <v>1</v>
      </c>
      <c r="O460">
        <v>1</v>
      </c>
      <c r="Q460" s="1" t="s">
        <v>67</v>
      </c>
      <c r="R460" s="1">
        <v>2023</v>
      </c>
      <c r="S460" s="2">
        <v>44826</v>
      </c>
      <c r="T460" s="1" t="s">
        <v>1824</v>
      </c>
      <c r="U460" s="1">
        <v>3</v>
      </c>
      <c r="V460" s="1" t="s">
        <v>1765</v>
      </c>
      <c r="W460" s="1" t="s">
        <v>387</v>
      </c>
      <c r="AC460" s="1" t="s">
        <v>50</v>
      </c>
      <c r="AD460" s="1" t="s">
        <v>160</v>
      </c>
      <c r="AE460" s="1" t="s">
        <v>1132</v>
      </c>
      <c r="AF460" s="1" t="s">
        <v>161</v>
      </c>
      <c r="AG460">
        <v>2376</v>
      </c>
      <c r="AH460" s="1">
        <v>85211</v>
      </c>
      <c r="AI460" s="1" t="s">
        <v>302</v>
      </c>
      <c r="AJ460" s="1">
        <v>5067</v>
      </c>
      <c r="AK460" s="1">
        <v>54.668613999999998</v>
      </c>
      <c r="AL460" s="1">
        <v>25.294411</v>
      </c>
      <c r="AM460" s="1">
        <v>105</v>
      </c>
      <c r="AN460" s="1">
        <v>68</v>
      </c>
      <c r="AO460" s="1" t="s">
        <v>1841</v>
      </c>
      <c r="AS460" s="1" t="s">
        <v>1842</v>
      </c>
      <c r="AT460" s="1" t="s">
        <v>318</v>
      </c>
      <c r="AU460" s="1" t="s">
        <v>439</v>
      </c>
      <c r="AV460" s="1" t="s">
        <v>440</v>
      </c>
      <c r="AW460" s="1" t="s">
        <v>439</v>
      </c>
      <c r="AX460" s="1" t="s">
        <v>439</v>
      </c>
      <c r="AY460" s="1" t="s">
        <v>439</v>
      </c>
      <c r="AZ460" t="s">
        <v>2111</v>
      </c>
      <c r="BA460">
        <v>0</v>
      </c>
    </row>
    <row r="461" spans="1:53" x14ac:dyDescent="0.35">
      <c r="A461">
        <v>2034528</v>
      </c>
      <c r="B461" t="s">
        <v>280</v>
      </c>
      <c r="C461" t="s">
        <v>327</v>
      </c>
      <c r="D461" t="s">
        <v>279</v>
      </c>
      <c r="E461" t="s">
        <v>326</v>
      </c>
      <c r="F461">
        <f>_xlfn.IFNA(VLOOKUP(D461,xg!C$2:N$25,12,FALSE),0)</f>
        <v>0</v>
      </c>
      <c r="G461">
        <f>_xlfn.IFNA(VLOOKUP(D461,odds!B$5:C$28,2,FALSE),0)</f>
        <v>0</v>
      </c>
      <c r="H461">
        <f>_xlfn.IFNA(VLOOKUP(E461,xg!C$2:N$25,12,FALSE),0)</f>
        <v>0</v>
      </c>
      <c r="I461">
        <f>_xlfn.IFNA(VLOOKUP(E461,odds!B$5:C$28,2,FALSE),0)</f>
        <v>0</v>
      </c>
      <c r="J461">
        <v>0</v>
      </c>
      <c r="K461">
        <v>2</v>
      </c>
      <c r="N461">
        <v>0</v>
      </c>
      <c r="O461">
        <v>2</v>
      </c>
      <c r="P461" s="1" t="s">
        <v>326</v>
      </c>
      <c r="Q461" s="1" t="s">
        <v>49</v>
      </c>
      <c r="R461" s="1">
        <v>2023</v>
      </c>
      <c r="S461" s="2">
        <v>44826</v>
      </c>
      <c r="T461" s="1" t="s">
        <v>1824</v>
      </c>
      <c r="U461" s="1">
        <v>2</v>
      </c>
      <c r="V461" s="1" t="s">
        <v>1780</v>
      </c>
      <c r="W461" s="1" t="s">
        <v>387</v>
      </c>
      <c r="AC461" s="1" t="s">
        <v>50</v>
      </c>
      <c r="AD461" s="1" t="s">
        <v>160</v>
      </c>
      <c r="AE461" s="1" t="s">
        <v>1132</v>
      </c>
      <c r="AF461" s="1" t="s">
        <v>161</v>
      </c>
      <c r="AG461">
        <v>914</v>
      </c>
      <c r="AH461" s="1">
        <v>70078</v>
      </c>
      <c r="AI461" s="1" t="s">
        <v>280</v>
      </c>
      <c r="AJ461" s="1">
        <v>5749</v>
      </c>
      <c r="AK461" s="1">
        <v>47.140081000000002</v>
      </c>
      <c r="AL461" s="1">
        <v>9.5102550000000008</v>
      </c>
      <c r="AM461" s="1">
        <v>105</v>
      </c>
      <c r="AN461" s="1">
        <v>68</v>
      </c>
      <c r="AO461" s="1" t="s">
        <v>1843</v>
      </c>
      <c r="AS461" s="1" t="s">
        <v>1844</v>
      </c>
      <c r="AT461" s="1" t="s">
        <v>330</v>
      </c>
      <c r="AU461" s="1" t="s">
        <v>331</v>
      </c>
      <c r="AV461" s="1" t="s">
        <v>331</v>
      </c>
      <c r="AW461" s="1" t="s">
        <v>331</v>
      </c>
      <c r="AX461" s="1" t="s">
        <v>331</v>
      </c>
      <c r="AY461" s="1" t="s">
        <v>331</v>
      </c>
      <c r="AZ461" t="s">
        <v>2111</v>
      </c>
      <c r="BA461">
        <v>0</v>
      </c>
    </row>
    <row r="462" spans="1:53" x14ac:dyDescent="0.35">
      <c r="A462">
        <v>2034527</v>
      </c>
      <c r="B462" t="s">
        <v>296</v>
      </c>
      <c r="C462" t="s">
        <v>311</v>
      </c>
      <c r="D462" t="s">
        <v>295</v>
      </c>
      <c r="E462" t="s">
        <v>310</v>
      </c>
      <c r="F462">
        <f>_xlfn.IFNA(VLOOKUP(D462,xg!C$2:N$25,12,FALSE),0)</f>
        <v>0</v>
      </c>
      <c r="G462">
        <f>_xlfn.IFNA(VLOOKUP(D462,odds!B$5:C$28,2,FALSE),0)</f>
        <v>0</v>
      </c>
      <c r="H462">
        <f>_xlfn.IFNA(VLOOKUP(E462,xg!C$2:N$25,12,FALSE),0)</f>
        <v>0</v>
      </c>
      <c r="I462">
        <f>_xlfn.IFNA(VLOOKUP(E462,odds!B$5:C$28,2,FALSE),0)</f>
        <v>0</v>
      </c>
      <c r="J462">
        <v>1</v>
      </c>
      <c r="K462">
        <v>2</v>
      </c>
      <c r="N462">
        <v>1</v>
      </c>
      <c r="O462">
        <v>2</v>
      </c>
      <c r="P462" s="1" t="s">
        <v>310</v>
      </c>
      <c r="Q462" s="1" t="s">
        <v>49</v>
      </c>
      <c r="R462" s="1">
        <v>2023</v>
      </c>
      <c r="S462" s="2">
        <v>44826</v>
      </c>
      <c r="T462" s="1" t="s">
        <v>1645</v>
      </c>
      <c r="U462" s="1">
        <v>3</v>
      </c>
      <c r="V462" s="1" t="s">
        <v>1780</v>
      </c>
      <c r="W462" s="1" t="s">
        <v>387</v>
      </c>
      <c r="AC462" s="1" t="s">
        <v>50</v>
      </c>
      <c r="AD462" s="1" t="s">
        <v>160</v>
      </c>
      <c r="AE462" s="1" t="s">
        <v>1132</v>
      </c>
      <c r="AF462" s="1" t="s">
        <v>161</v>
      </c>
      <c r="AG462">
        <v>6711</v>
      </c>
      <c r="AH462" s="1">
        <v>77522</v>
      </c>
      <c r="AI462" s="1" t="s">
        <v>296</v>
      </c>
      <c r="AJ462" s="1">
        <v>6747</v>
      </c>
      <c r="AK462" s="1">
        <v>56.961378000000003</v>
      </c>
      <c r="AL462" s="1">
        <v>24.116382999999999</v>
      </c>
      <c r="AM462" s="1">
        <v>105</v>
      </c>
      <c r="AN462" s="1">
        <v>68</v>
      </c>
      <c r="AO462" s="1" t="s">
        <v>1845</v>
      </c>
      <c r="AS462" s="1" t="s">
        <v>1846</v>
      </c>
      <c r="AT462" s="1" t="s">
        <v>341</v>
      </c>
      <c r="AU462" s="1" t="s">
        <v>342</v>
      </c>
      <c r="AV462" s="1" t="s">
        <v>342</v>
      </c>
      <c r="AW462" s="1" t="s">
        <v>342</v>
      </c>
      <c r="AX462" s="1" t="s">
        <v>343</v>
      </c>
      <c r="AY462" s="1" t="s">
        <v>342</v>
      </c>
      <c r="AZ462" t="s">
        <v>2111</v>
      </c>
      <c r="BA462">
        <v>0</v>
      </c>
    </row>
    <row r="463" spans="1:53" x14ac:dyDescent="0.35">
      <c r="A463">
        <v>2034519</v>
      </c>
      <c r="B463" t="s">
        <v>371</v>
      </c>
      <c r="C463" t="s">
        <v>294</v>
      </c>
      <c r="D463" t="s">
        <v>370</v>
      </c>
      <c r="E463" t="s">
        <v>293</v>
      </c>
      <c r="F463">
        <f>_xlfn.IFNA(VLOOKUP(D463,xg!C$2:N$25,12,FALSE),0)</f>
        <v>0</v>
      </c>
      <c r="G463">
        <f>_xlfn.IFNA(VLOOKUP(D463,odds!B$5:C$28,2,FALSE),0)</f>
        <v>0</v>
      </c>
      <c r="H463">
        <f>_xlfn.IFNA(VLOOKUP(E463,xg!C$2:N$25,12,FALSE),0)</f>
        <v>0</v>
      </c>
      <c r="I463">
        <f>_xlfn.IFNA(VLOOKUP(E463,odds!B$5:C$28,2,FALSE),0)</f>
        <v>0</v>
      </c>
      <c r="J463">
        <v>2</v>
      </c>
      <c r="K463">
        <v>1</v>
      </c>
      <c r="N463">
        <v>2</v>
      </c>
      <c r="O463">
        <v>1</v>
      </c>
      <c r="P463" s="1" t="s">
        <v>370</v>
      </c>
      <c r="Q463" s="1" t="s">
        <v>49</v>
      </c>
      <c r="R463" s="1">
        <v>2023</v>
      </c>
      <c r="S463" s="2">
        <v>44826</v>
      </c>
      <c r="T463" s="1" t="s">
        <v>1847</v>
      </c>
      <c r="U463" s="1">
        <v>6</v>
      </c>
      <c r="V463" s="1" t="s">
        <v>1771</v>
      </c>
      <c r="W463" s="1" t="s">
        <v>387</v>
      </c>
      <c r="AC463" s="1" t="s">
        <v>50</v>
      </c>
      <c r="AD463" s="1" t="s">
        <v>160</v>
      </c>
      <c r="AE463" s="1" t="s">
        <v>1132</v>
      </c>
      <c r="AF463" s="1" t="s">
        <v>161</v>
      </c>
      <c r="AG463">
        <v>29637</v>
      </c>
      <c r="AH463" s="1">
        <v>250000409</v>
      </c>
      <c r="AI463" s="1" t="s">
        <v>371</v>
      </c>
      <c r="AJ463" s="1">
        <v>29741</v>
      </c>
      <c r="AK463" s="1">
        <v>51.1083</v>
      </c>
      <c r="AL463" s="1">
        <v>71.402631</v>
      </c>
      <c r="AM463" s="1">
        <v>105</v>
      </c>
      <c r="AN463" s="1">
        <v>68</v>
      </c>
      <c r="AO463" s="1" t="s">
        <v>1848</v>
      </c>
      <c r="AR463" s="1" t="s">
        <v>1849</v>
      </c>
      <c r="AS463" s="1" t="s">
        <v>1850</v>
      </c>
      <c r="AT463" s="1" t="s">
        <v>412</v>
      </c>
      <c r="AU463" s="1" t="s">
        <v>413</v>
      </c>
      <c r="AV463" s="1" t="s">
        <v>413</v>
      </c>
      <c r="AW463" s="1" t="s">
        <v>413</v>
      </c>
      <c r="AX463" s="1" t="s">
        <v>413</v>
      </c>
      <c r="AY463" s="1" t="s">
        <v>413</v>
      </c>
      <c r="AZ463" t="s">
        <v>2111</v>
      </c>
      <c r="BA463">
        <v>0</v>
      </c>
    </row>
    <row r="464" spans="1:53" x14ac:dyDescent="0.35">
      <c r="A464">
        <v>2034461</v>
      </c>
      <c r="B464" t="s">
        <v>168</v>
      </c>
      <c r="C464" t="s">
        <v>226</v>
      </c>
      <c r="D464" t="s">
        <v>167</v>
      </c>
      <c r="E464" t="s">
        <v>300</v>
      </c>
      <c r="F464">
        <f>_xlfn.IFNA(VLOOKUP(D464,xg!C$2:N$25,12,FALSE),0)</f>
        <v>-2.4</v>
      </c>
      <c r="G464">
        <f>_xlfn.IFNA(VLOOKUP(D464,odds!B$5:C$28,2,FALSE),0)</f>
        <v>20868</v>
      </c>
      <c r="H464">
        <f>_xlfn.IFNA(VLOOKUP(E464,xg!C$2:N$25,12,FALSE),0)</f>
        <v>-0.3</v>
      </c>
      <c r="I464">
        <f>_xlfn.IFNA(VLOOKUP(E464,odds!B$5:C$28,2,FALSE),0)</f>
        <v>20062</v>
      </c>
      <c r="J464">
        <v>3</v>
      </c>
      <c r="K464">
        <v>0</v>
      </c>
      <c r="N464">
        <v>3</v>
      </c>
      <c r="O464">
        <v>0</v>
      </c>
      <c r="P464" s="1" t="s">
        <v>167</v>
      </c>
      <c r="Q464" s="1" t="s">
        <v>49</v>
      </c>
      <c r="R464" s="1">
        <v>2023</v>
      </c>
      <c r="S464" s="2">
        <v>44825</v>
      </c>
      <c r="T464" s="1" t="s">
        <v>1653</v>
      </c>
      <c r="U464" s="1">
        <v>1</v>
      </c>
      <c r="V464" s="1" t="s">
        <v>1704</v>
      </c>
      <c r="W464" s="1" t="s">
        <v>368</v>
      </c>
      <c r="AC464" s="1" t="s">
        <v>50</v>
      </c>
      <c r="AD464" s="1" t="s">
        <v>160</v>
      </c>
      <c r="AE464" s="1" t="s">
        <v>1132</v>
      </c>
      <c r="AF464" s="1" t="s">
        <v>161</v>
      </c>
      <c r="AG464">
        <v>42846</v>
      </c>
      <c r="AH464" s="1">
        <v>62427</v>
      </c>
      <c r="AI464" s="1" t="s">
        <v>168</v>
      </c>
      <c r="AJ464" s="1">
        <v>51824</v>
      </c>
      <c r="AK464" s="1">
        <v>55.8258583</v>
      </c>
      <c r="AL464" s="1">
        <v>-4.2519416999999997</v>
      </c>
      <c r="AM464" s="1">
        <v>105</v>
      </c>
      <c r="AN464" s="1">
        <v>68</v>
      </c>
      <c r="AO464" s="1" t="s">
        <v>1851</v>
      </c>
      <c r="AS464" s="1" t="s">
        <v>1852</v>
      </c>
      <c r="AT464" s="1" t="s">
        <v>171</v>
      </c>
      <c r="AU464" s="1" t="s">
        <v>172</v>
      </c>
      <c r="AV464" s="1" t="s">
        <v>172</v>
      </c>
      <c r="AW464" s="1" t="s">
        <v>172</v>
      </c>
      <c r="AX464" s="1" t="s">
        <v>172</v>
      </c>
      <c r="AY464" s="1" t="s">
        <v>172</v>
      </c>
      <c r="AZ464" t="s">
        <v>2111</v>
      </c>
      <c r="BA464">
        <v>0</v>
      </c>
    </row>
    <row r="465" spans="1:53" x14ac:dyDescent="0.35">
      <c r="A465">
        <v>2034492</v>
      </c>
      <c r="B465" t="s">
        <v>64</v>
      </c>
      <c r="C465" t="s">
        <v>213</v>
      </c>
      <c r="D465" t="s">
        <v>62</v>
      </c>
      <c r="E465" t="s">
        <v>414</v>
      </c>
      <c r="F465">
        <f>_xlfn.IFNA(VLOOKUP(D465,xg!C$2:N$25,12,FALSE),0)</f>
        <v>0.3</v>
      </c>
      <c r="G465">
        <f>_xlfn.IFNA(VLOOKUP(D465,odds!B$5:C$28,2,FALSE),0)</f>
        <v>12509</v>
      </c>
      <c r="H465">
        <f>_xlfn.IFNA(VLOOKUP(E465,xg!C$2:N$25,12,FALSE),0)</f>
        <v>0</v>
      </c>
      <c r="I465">
        <f>_xlfn.IFNA(VLOOKUP(E465,odds!B$5:C$28,2,FALSE),0)</f>
        <v>0</v>
      </c>
      <c r="J465">
        <v>0</v>
      </c>
      <c r="K465">
        <v>3</v>
      </c>
      <c r="N465">
        <v>0</v>
      </c>
      <c r="O465">
        <v>3</v>
      </c>
      <c r="P465" s="1" t="s">
        <v>414</v>
      </c>
      <c r="Q465" s="1" t="s">
        <v>49</v>
      </c>
      <c r="R465" s="1">
        <v>2023</v>
      </c>
      <c r="S465" s="2">
        <v>44726</v>
      </c>
      <c r="T465" s="1" t="s">
        <v>1853</v>
      </c>
      <c r="U465" s="1">
        <v>3</v>
      </c>
      <c r="V465" s="1" t="s">
        <v>1732</v>
      </c>
      <c r="W465" s="1" t="s">
        <v>386</v>
      </c>
      <c r="AC465" s="1" t="s">
        <v>50</v>
      </c>
      <c r="AD465" s="1" t="s">
        <v>160</v>
      </c>
      <c r="AE465" s="1" t="s">
        <v>1132</v>
      </c>
      <c r="AF465" s="1" t="s">
        <v>161</v>
      </c>
      <c r="AG465">
        <v>11657</v>
      </c>
      <c r="AH465" s="1">
        <v>250004760</v>
      </c>
      <c r="AI465" s="1" t="s">
        <v>64</v>
      </c>
      <c r="AJ465" s="1">
        <v>14054</v>
      </c>
      <c r="AK465" s="1">
        <v>44.455137999999998</v>
      </c>
      <c r="AL465" s="1">
        <v>26.056977</v>
      </c>
      <c r="AM465" s="1">
        <v>105</v>
      </c>
      <c r="AN465" s="1">
        <v>68</v>
      </c>
      <c r="AO465" s="1" t="s">
        <v>1854</v>
      </c>
      <c r="AS465" s="1" t="s">
        <v>1855</v>
      </c>
      <c r="AT465" s="1" t="s">
        <v>66</v>
      </c>
      <c r="AU465" s="1" t="s">
        <v>1743</v>
      </c>
      <c r="AV465" s="1" t="s">
        <v>1744</v>
      </c>
      <c r="AW465" s="1" t="s">
        <v>1744</v>
      </c>
      <c r="AX465" s="1" t="s">
        <v>1743</v>
      </c>
      <c r="AY465" s="1" t="s">
        <v>1743</v>
      </c>
      <c r="AZ465" t="s">
        <v>2111</v>
      </c>
      <c r="BA465">
        <v>0</v>
      </c>
    </row>
    <row r="466" spans="1:53" x14ac:dyDescent="0.35">
      <c r="A466">
        <v>2034505</v>
      </c>
      <c r="B466" t="s">
        <v>133</v>
      </c>
      <c r="C466" t="s">
        <v>130</v>
      </c>
      <c r="D466" t="s">
        <v>131</v>
      </c>
      <c r="E466" t="s">
        <v>129</v>
      </c>
      <c r="F466">
        <f>_xlfn.IFNA(VLOOKUP(D466,xg!C$2:N$25,12,FALSE),0)</f>
        <v>0.1</v>
      </c>
      <c r="G466">
        <f>_xlfn.IFNA(VLOOKUP(D466,odds!B$5:C$28,2,FALSE),0)</f>
        <v>1553</v>
      </c>
      <c r="H466">
        <f>_xlfn.IFNA(VLOOKUP(E466,xg!C$2:N$25,12,FALSE),0)</f>
        <v>0</v>
      </c>
      <c r="I466">
        <f>_xlfn.IFNA(VLOOKUP(E466,odds!B$5:C$28,2,FALSE),0)</f>
        <v>0</v>
      </c>
      <c r="J466">
        <v>3</v>
      </c>
      <c r="K466">
        <v>2</v>
      </c>
      <c r="N466">
        <v>3</v>
      </c>
      <c r="O466">
        <v>2</v>
      </c>
      <c r="P466" s="1" t="s">
        <v>131</v>
      </c>
      <c r="Q466" s="1" t="s">
        <v>49</v>
      </c>
      <c r="R466" s="1">
        <v>2023</v>
      </c>
      <c r="S466" s="2">
        <v>44726</v>
      </c>
      <c r="T466" s="1" t="s">
        <v>1853</v>
      </c>
      <c r="U466" s="1">
        <v>2</v>
      </c>
      <c r="V466" s="1" t="s">
        <v>1755</v>
      </c>
      <c r="W466" s="1" t="s">
        <v>386</v>
      </c>
      <c r="AC466" s="1" t="s">
        <v>50</v>
      </c>
      <c r="AD466" s="1" t="s">
        <v>160</v>
      </c>
      <c r="AE466" s="1" t="s">
        <v>1132</v>
      </c>
      <c r="AF466" s="1" t="s">
        <v>161</v>
      </c>
      <c r="AG466">
        <v>37247</v>
      </c>
      <c r="AH466" s="1">
        <v>52851</v>
      </c>
      <c r="AI466" s="1" t="s">
        <v>133</v>
      </c>
      <c r="AJ466" s="1">
        <v>48100</v>
      </c>
      <c r="AK466" s="1">
        <v>51.893905599999997</v>
      </c>
      <c r="AL466" s="1">
        <v>4.5232000000000001</v>
      </c>
      <c r="AM466" s="1">
        <v>105</v>
      </c>
      <c r="AN466" s="1">
        <v>68</v>
      </c>
      <c r="AO466" s="1" t="s">
        <v>1856</v>
      </c>
      <c r="AS466" s="1" t="s">
        <v>1857</v>
      </c>
      <c r="AT466" s="1" t="s">
        <v>155</v>
      </c>
      <c r="AU466" s="1" t="s">
        <v>156</v>
      </c>
      <c r="AV466" s="1" t="s">
        <v>157</v>
      </c>
      <c r="AW466" s="1" t="s">
        <v>156</v>
      </c>
      <c r="AX466" s="1" t="s">
        <v>157</v>
      </c>
      <c r="AY466" s="1" t="s">
        <v>156</v>
      </c>
      <c r="AZ466" t="s">
        <v>2111</v>
      </c>
      <c r="BA466">
        <v>0</v>
      </c>
    </row>
    <row r="467" spans="1:53" x14ac:dyDescent="0.35">
      <c r="A467">
        <v>2034507</v>
      </c>
      <c r="B467" t="s">
        <v>93</v>
      </c>
      <c r="C467" t="s">
        <v>128</v>
      </c>
      <c r="D467" t="s">
        <v>91</v>
      </c>
      <c r="E467" t="s">
        <v>127</v>
      </c>
      <c r="F467">
        <f>_xlfn.IFNA(VLOOKUP(D467,xg!C$2:N$25,12,FALSE),0)</f>
        <v>-0.1</v>
      </c>
      <c r="G467">
        <f>_xlfn.IFNA(VLOOKUP(D467,odds!B$5:C$28,2,FALSE),0)</f>
        <v>17538</v>
      </c>
      <c r="H467">
        <f>_xlfn.IFNA(VLOOKUP(E467,xg!C$2:N$25,12,FALSE),0)</f>
        <v>1.1000000000000001</v>
      </c>
      <c r="I467">
        <f>_xlfn.IFNA(VLOOKUP(E467,odds!B$5:C$28,2,FALSE),0)</f>
        <v>2488</v>
      </c>
      <c r="J467">
        <v>0</v>
      </c>
      <c r="K467">
        <v>1</v>
      </c>
      <c r="N467">
        <v>0</v>
      </c>
      <c r="O467">
        <v>1</v>
      </c>
      <c r="P467" s="1" t="s">
        <v>127</v>
      </c>
      <c r="Q467" s="1" t="s">
        <v>49</v>
      </c>
      <c r="R467" s="1">
        <v>2023</v>
      </c>
      <c r="S467" s="2">
        <v>44726</v>
      </c>
      <c r="T467" s="1" t="s">
        <v>1853</v>
      </c>
      <c r="U467" s="1">
        <v>2</v>
      </c>
      <c r="V467" s="1" t="s">
        <v>1755</v>
      </c>
      <c r="W467" s="1" t="s">
        <v>386</v>
      </c>
      <c r="AC467" s="1" t="s">
        <v>50</v>
      </c>
      <c r="AD467" s="1" t="s">
        <v>160</v>
      </c>
      <c r="AE467" s="1" t="s">
        <v>1132</v>
      </c>
      <c r="AF467" s="1" t="s">
        <v>161</v>
      </c>
      <c r="AG467">
        <v>56803</v>
      </c>
      <c r="AH467" s="1">
        <v>250001178</v>
      </c>
      <c r="AI467" s="1" t="s">
        <v>93</v>
      </c>
      <c r="AJ467" s="1">
        <v>58274</v>
      </c>
      <c r="AK467" s="1">
        <v>52.239406000000002</v>
      </c>
      <c r="AL467" s="1">
        <v>21.045881000000001</v>
      </c>
      <c r="AM467" s="1">
        <v>105</v>
      </c>
      <c r="AN467" s="1">
        <v>68</v>
      </c>
      <c r="AO467" s="1" t="s">
        <v>1858</v>
      </c>
      <c r="AS467" s="1" t="s">
        <v>1859</v>
      </c>
      <c r="AT467" s="1" t="s">
        <v>186</v>
      </c>
      <c r="AU467" s="1" t="s">
        <v>444</v>
      </c>
      <c r="AV467" s="1" t="s">
        <v>444</v>
      </c>
      <c r="AW467" s="1" t="s">
        <v>443</v>
      </c>
      <c r="AX467" s="1" t="s">
        <v>443</v>
      </c>
      <c r="AY467" s="1" t="s">
        <v>444</v>
      </c>
      <c r="AZ467" t="s">
        <v>2111</v>
      </c>
      <c r="BA467">
        <v>0</v>
      </c>
    </row>
    <row r="468" spans="1:53" x14ac:dyDescent="0.35">
      <c r="A468">
        <v>2034512</v>
      </c>
      <c r="B468" t="s">
        <v>88</v>
      </c>
      <c r="C468" t="s">
        <v>140</v>
      </c>
      <c r="D468" t="s">
        <v>263</v>
      </c>
      <c r="E468" t="s">
        <v>139</v>
      </c>
      <c r="F468">
        <f>_xlfn.IFNA(VLOOKUP(D468,xg!C$2:N$25,12,FALSE),0)</f>
        <v>2.5</v>
      </c>
      <c r="G468">
        <f>_xlfn.IFNA(VLOOKUP(D468,odds!B$5:C$28,2,FALSE),0)</f>
        <v>398</v>
      </c>
      <c r="H468">
        <f>_xlfn.IFNA(VLOOKUP(E468,xg!C$2:N$25,12,FALSE),0)</f>
        <v>1</v>
      </c>
      <c r="I468">
        <f>_xlfn.IFNA(VLOOKUP(E468,odds!B$5:C$28,2,FALSE),0)</f>
        <v>1971</v>
      </c>
      <c r="J468">
        <v>5</v>
      </c>
      <c r="K468">
        <v>2</v>
      </c>
      <c r="N468">
        <v>5</v>
      </c>
      <c r="O468">
        <v>2</v>
      </c>
      <c r="P468" s="1" t="s">
        <v>263</v>
      </c>
      <c r="Q468" s="1" t="s">
        <v>49</v>
      </c>
      <c r="R468" s="1">
        <v>2023</v>
      </c>
      <c r="S468" s="2">
        <v>44726</v>
      </c>
      <c r="T468" s="1" t="s">
        <v>1853</v>
      </c>
      <c r="U468" s="1">
        <v>2</v>
      </c>
      <c r="V468" s="1" t="s">
        <v>1736</v>
      </c>
      <c r="W468" s="1" t="s">
        <v>386</v>
      </c>
      <c r="AC468" s="1" t="s">
        <v>50</v>
      </c>
      <c r="AD468" s="1" t="s">
        <v>160</v>
      </c>
      <c r="AE468" s="1" t="s">
        <v>1132</v>
      </c>
      <c r="AF468" s="1" t="s">
        <v>161</v>
      </c>
      <c r="AG468">
        <v>44144</v>
      </c>
      <c r="AH468" s="1">
        <v>88350</v>
      </c>
      <c r="AI468" s="1" t="s">
        <v>88</v>
      </c>
      <c r="AJ468" s="1">
        <v>46279</v>
      </c>
      <c r="AK468" s="1">
        <v>51.1746056</v>
      </c>
      <c r="AL468" s="1">
        <v>6.3854417000000003</v>
      </c>
      <c r="AM468" s="1">
        <v>105</v>
      </c>
      <c r="AN468" s="1">
        <v>68</v>
      </c>
      <c r="AO468" s="1" t="s">
        <v>1860</v>
      </c>
      <c r="AS468" s="1" t="s">
        <v>1861</v>
      </c>
      <c r="AT468" s="1" t="s">
        <v>484</v>
      </c>
      <c r="AU468" s="1" t="s">
        <v>485</v>
      </c>
      <c r="AV468" s="1" t="s">
        <v>485</v>
      </c>
      <c r="AW468" s="1" t="s">
        <v>485</v>
      </c>
      <c r="AX468" s="1" t="s">
        <v>486</v>
      </c>
      <c r="AY468" s="1" t="s">
        <v>485</v>
      </c>
      <c r="AZ468" t="s">
        <v>2111</v>
      </c>
      <c r="BA468">
        <v>0</v>
      </c>
    </row>
    <row r="469" spans="1:53" x14ac:dyDescent="0.35">
      <c r="A469">
        <v>2034513</v>
      </c>
      <c r="B469" t="s">
        <v>124</v>
      </c>
      <c r="C469" t="s">
        <v>48</v>
      </c>
      <c r="D469" t="s">
        <v>123</v>
      </c>
      <c r="E469" t="s">
        <v>47</v>
      </c>
      <c r="F469">
        <f>_xlfn.IFNA(VLOOKUP(D469,xg!C$2:N$25,12,FALSE),0)</f>
        <v>0.3</v>
      </c>
      <c r="G469">
        <f>_xlfn.IFNA(VLOOKUP(D469,odds!B$5:C$28,2,FALSE),0)</f>
        <v>451</v>
      </c>
      <c r="H469">
        <f>_xlfn.IFNA(VLOOKUP(E469,xg!C$2:N$25,12,FALSE),0)</f>
        <v>-1.5</v>
      </c>
      <c r="I469">
        <f>_xlfn.IFNA(VLOOKUP(E469,odds!B$5:C$28,2,FALSE),0)</f>
        <v>40918</v>
      </c>
      <c r="J469">
        <v>0</v>
      </c>
      <c r="K469">
        <v>4</v>
      </c>
      <c r="N469">
        <v>0</v>
      </c>
      <c r="O469">
        <v>4</v>
      </c>
      <c r="P469" s="1" t="s">
        <v>47</v>
      </c>
      <c r="Q469" s="1" t="s">
        <v>49</v>
      </c>
      <c r="R469" s="1">
        <v>2023</v>
      </c>
      <c r="S469" s="2">
        <v>44726</v>
      </c>
      <c r="T469" s="1" t="s">
        <v>1853</v>
      </c>
      <c r="U469" s="1">
        <v>1</v>
      </c>
      <c r="V469" s="1" t="s">
        <v>1736</v>
      </c>
      <c r="W469" s="1" t="s">
        <v>386</v>
      </c>
      <c r="AC469" s="1" t="s">
        <v>50</v>
      </c>
      <c r="AD469" s="1" t="s">
        <v>160</v>
      </c>
      <c r="AE469" s="1" t="s">
        <v>1132</v>
      </c>
      <c r="AF469" s="1" t="s">
        <v>161</v>
      </c>
      <c r="AG469">
        <v>28839</v>
      </c>
      <c r="AH469" s="1">
        <v>63341</v>
      </c>
      <c r="AI469" s="1" t="s">
        <v>124</v>
      </c>
      <c r="AJ469" s="1">
        <v>32049</v>
      </c>
      <c r="AK469" s="1">
        <v>52.590274999999998</v>
      </c>
      <c r="AL469" s="1">
        <v>-2.1304861000000002</v>
      </c>
      <c r="AM469" s="1">
        <v>105</v>
      </c>
      <c r="AN469" s="1">
        <v>68</v>
      </c>
      <c r="AO469" s="1" t="s">
        <v>1862</v>
      </c>
      <c r="AR469" s="1" t="s">
        <v>1863</v>
      </c>
      <c r="AS469" s="1" t="s">
        <v>1864</v>
      </c>
      <c r="AT469" s="1" t="s">
        <v>1865</v>
      </c>
      <c r="AU469" s="1" t="s">
        <v>1866</v>
      </c>
      <c r="AV469" s="1" t="s">
        <v>1866</v>
      </c>
      <c r="AW469" s="1" t="s">
        <v>1866</v>
      </c>
      <c r="AX469" s="1" t="s">
        <v>1866</v>
      </c>
      <c r="AY469" s="1" t="s">
        <v>1866</v>
      </c>
      <c r="AZ469" t="s">
        <v>2111</v>
      </c>
      <c r="BA469">
        <v>1</v>
      </c>
    </row>
    <row r="470" spans="1:53" x14ac:dyDescent="0.35">
      <c r="A470">
        <v>2034514</v>
      </c>
      <c r="B470" t="s">
        <v>226</v>
      </c>
      <c r="C470" t="s">
        <v>71</v>
      </c>
      <c r="D470" t="s">
        <v>300</v>
      </c>
      <c r="E470" t="s">
        <v>70</v>
      </c>
      <c r="F470">
        <f>_xlfn.IFNA(VLOOKUP(D470,xg!C$2:N$25,12,FALSE),0)</f>
        <v>-0.3</v>
      </c>
      <c r="G470">
        <f>_xlfn.IFNA(VLOOKUP(D470,odds!B$5:C$28,2,FALSE),0)</f>
        <v>20062</v>
      </c>
      <c r="H470">
        <f>_xlfn.IFNA(VLOOKUP(E470,xg!C$2:N$25,12,FALSE),0)</f>
        <v>0</v>
      </c>
      <c r="I470">
        <f>_xlfn.IFNA(VLOOKUP(E470,odds!B$5:C$28,2,FALSE),0)</f>
        <v>0</v>
      </c>
      <c r="J470">
        <v>1</v>
      </c>
      <c r="K470">
        <v>1</v>
      </c>
      <c r="N470">
        <v>1</v>
      </c>
      <c r="O470">
        <v>1</v>
      </c>
      <c r="Q470" s="1" t="s">
        <v>67</v>
      </c>
      <c r="R470" s="1">
        <v>2023</v>
      </c>
      <c r="S470" s="2">
        <v>44726</v>
      </c>
      <c r="T470" s="1" t="s">
        <v>1853</v>
      </c>
      <c r="U470" s="1">
        <v>2</v>
      </c>
      <c r="V470" s="1" t="s">
        <v>1704</v>
      </c>
      <c r="W470" s="1" t="s">
        <v>386</v>
      </c>
      <c r="AC470" s="1" t="s">
        <v>50</v>
      </c>
      <c r="AD470" s="1" t="s">
        <v>160</v>
      </c>
      <c r="AE470" s="1" t="s">
        <v>1132</v>
      </c>
      <c r="AF470" s="1" t="s">
        <v>161</v>
      </c>
      <c r="AG470">
        <v>10641</v>
      </c>
      <c r="AH470" s="1">
        <v>250004096</v>
      </c>
      <c r="AI470" s="1" t="s">
        <v>93</v>
      </c>
      <c r="AJ470" s="1">
        <v>18027</v>
      </c>
      <c r="AK470" s="1">
        <v>51.757447999999997</v>
      </c>
      <c r="AL470" s="1">
        <v>19.426582</v>
      </c>
      <c r="AM470" s="1">
        <v>105</v>
      </c>
      <c r="AN470" s="1">
        <v>68</v>
      </c>
      <c r="AO470" s="1" t="s">
        <v>1867</v>
      </c>
      <c r="AS470" s="1" t="s">
        <v>1868</v>
      </c>
      <c r="AT470" s="1" t="s">
        <v>1869</v>
      </c>
      <c r="AU470" s="1" t="s">
        <v>1870</v>
      </c>
      <c r="AV470" s="1" t="s">
        <v>1871</v>
      </c>
      <c r="AW470" s="1" t="s">
        <v>1872</v>
      </c>
      <c r="AX470" s="1" t="s">
        <v>1873</v>
      </c>
      <c r="AY470" s="1" t="s">
        <v>1870</v>
      </c>
      <c r="AZ470" t="s">
        <v>2111</v>
      </c>
      <c r="BA470">
        <v>0</v>
      </c>
    </row>
    <row r="471" spans="1:53" x14ac:dyDescent="0.35">
      <c r="A471">
        <v>2034515</v>
      </c>
      <c r="B471" t="s">
        <v>65</v>
      </c>
      <c r="C471" t="s">
        <v>302</v>
      </c>
      <c r="D471" t="s">
        <v>2117</v>
      </c>
      <c r="E471" t="s">
        <v>301</v>
      </c>
      <c r="F471">
        <f>_xlfn.IFNA(VLOOKUP(D471,xg!C$2:N$25,12,FALSE),0)</f>
        <v>1.7</v>
      </c>
      <c r="G471">
        <f>_xlfn.IFNA(VLOOKUP(D471,odds!B$5:C$28,2,FALSE),0)</f>
        <v>5515</v>
      </c>
      <c r="H471">
        <f>_xlfn.IFNA(VLOOKUP(E471,xg!C$2:N$25,12,FALSE),0)</f>
        <v>0</v>
      </c>
      <c r="I471">
        <f>_xlfn.IFNA(VLOOKUP(E471,odds!B$5:C$28,2,FALSE),0)</f>
        <v>0</v>
      </c>
      <c r="J471">
        <v>2</v>
      </c>
      <c r="K471">
        <v>0</v>
      </c>
      <c r="N471">
        <v>2</v>
      </c>
      <c r="O471">
        <v>0</v>
      </c>
      <c r="P471" s="1" t="s">
        <v>63</v>
      </c>
      <c r="Q471" s="1" t="s">
        <v>49</v>
      </c>
      <c r="R471" s="1">
        <v>2023</v>
      </c>
      <c r="S471" s="2">
        <v>44726</v>
      </c>
      <c r="T471" s="1" t="s">
        <v>1853</v>
      </c>
      <c r="U471" s="1">
        <v>3</v>
      </c>
      <c r="V471" s="1" t="s">
        <v>1765</v>
      </c>
      <c r="W471" s="1" t="s">
        <v>386</v>
      </c>
      <c r="AC471" s="1" t="s">
        <v>50</v>
      </c>
      <c r="AD471" s="1" t="s">
        <v>160</v>
      </c>
      <c r="AE471" s="1" t="s">
        <v>1132</v>
      </c>
      <c r="AF471" s="1" t="s">
        <v>161</v>
      </c>
      <c r="AG471">
        <v>14694</v>
      </c>
      <c r="AH471" s="1">
        <v>250004265</v>
      </c>
      <c r="AI471" s="1" t="s">
        <v>65</v>
      </c>
      <c r="AJ471" s="1">
        <v>19713</v>
      </c>
      <c r="AK471" s="1">
        <v>38.396667000000001</v>
      </c>
      <c r="AL471" s="1">
        <v>27.075832999999999</v>
      </c>
      <c r="AM471" s="1">
        <v>105</v>
      </c>
      <c r="AN471" s="1">
        <v>68</v>
      </c>
      <c r="AO471" s="1" t="s">
        <v>1874</v>
      </c>
      <c r="AP471" s="1" t="s">
        <v>1875</v>
      </c>
      <c r="AS471" s="1" t="s">
        <v>1876</v>
      </c>
      <c r="AT471" s="1" t="s">
        <v>223</v>
      </c>
      <c r="AU471" s="1" t="s">
        <v>1877</v>
      </c>
      <c r="AV471" s="1" t="s">
        <v>1878</v>
      </c>
      <c r="AW471" s="1" t="s">
        <v>1878</v>
      </c>
      <c r="AX471" s="1" t="s">
        <v>1879</v>
      </c>
      <c r="AY471" s="1" t="s">
        <v>1877</v>
      </c>
      <c r="AZ471" t="s">
        <v>2111</v>
      </c>
      <c r="BA471">
        <v>0</v>
      </c>
    </row>
    <row r="472" spans="1:53" x14ac:dyDescent="0.35">
      <c r="A472">
        <v>2034516</v>
      </c>
      <c r="B472" t="s">
        <v>258</v>
      </c>
      <c r="C472" t="s">
        <v>163</v>
      </c>
      <c r="D472" t="s">
        <v>325</v>
      </c>
      <c r="E472" t="s">
        <v>162</v>
      </c>
      <c r="F472">
        <f>_xlfn.IFNA(VLOOKUP(D472,xg!C$2:N$25,12,FALSE),0)</f>
        <v>0</v>
      </c>
      <c r="G472">
        <f>_xlfn.IFNA(VLOOKUP(D472,odds!B$5:C$28,2,FALSE),0)</f>
        <v>0</v>
      </c>
      <c r="H472">
        <f>_xlfn.IFNA(VLOOKUP(E472,xg!C$2:N$25,12,FALSE),0)</f>
        <v>0</v>
      </c>
      <c r="I472">
        <f>_xlfn.IFNA(VLOOKUP(E472,odds!B$5:C$28,2,FALSE),0)</f>
        <v>0</v>
      </c>
      <c r="J472">
        <v>3</v>
      </c>
      <c r="K472">
        <v>2</v>
      </c>
      <c r="N472">
        <v>3</v>
      </c>
      <c r="O472">
        <v>2</v>
      </c>
      <c r="P472" s="1" t="s">
        <v>325</v>
      </c>
      <c r="Q472" s="1" t="s">
        <v>49</v>
      </c>
      <c r="R472" s="1">
        <v>2023</v>
      </c>
      <c r="S472" s="2">
        <v>44726</v>
      </c>
      <c r="T472" s="1" t="s">
        <v>1853</v>
      </c>
      <c r="U472" s="1">
        <v>2</v>
      </c>
      <c r="V472" s="1" t="s">
        <v>1732</v>
      </c>
      <c r="W472" s="1" t="s">
        <v>386</v>
      </c>
      <c r="AC472" s="1" t="s">
        <v>50</v>
      </c>
      <c r="AD472" s="1" t="s">
        <v>160</v>
      </c>
      <c r="AE472" s="1" t="s">
        <v>1132</v>
      </c>
      <c r="AF472" s="1" t="s">
        <v>161</v>
      </c>
      <c r="AG472">
        <v>8150</v>
      </c>
      <c r="AH472" s="1">
        <v>66178</v>
      </c>
      <c r="AI472" s="1" t="s">
        <v>258</v>
      </c>
      <c r="AJ472" s="1">
        <v>13694</v>
      </c>
      <c r="AK472" s="1">
        <v>44.205794400000002</v>
      </c>
      <c r="AL472" s="1">
        <v>17.907188900000001</v>
      </c>
      <c r="AM472" s="1">
        <v>105</v>
      </c>
      <c r="AN472" s="1">
        <v>68</v>
      </c>
      <c r="AO472" s="1" t="s">
        <v>1880</v>
      </c>
      <c r="AS472" s="1" t="s">
        <v>1881</v>
      </c>
      <c r="AT472" s="1" t="s">
        <v>358</v>
      </c>
      <c r="AU472" s="1" t="s">
        <v>359</v>
      </c>
      <c r="AV472" s="1" t="s">
        <v>359</v>
      </c>
      <c r="AW472" s="1" t="s">
        <v>359</v>
      </c>
      <c r="AX472" s="1" t="s">
        <v>359</v>
      </c>
      <c r="AY472" s="1" t="s">
        <v>359</v>
      </c>
      <c r="AZ472" t="s">
        <v>2111</v>
      </c>
      <c r="BA472">
        <v>0</v>
      </c>
    </row>
    <row r="473" spans="1:53" x14ac:dyDescent="0.35">
      <c r="A473">
        <v>2034517</v>
      </c>
      <c r="B473" t="s">
        <v>154</v>
      </c>
      <c r="C473" t="s">
        <v>261</v>
      </c>
      <c r="D473" t="s">
        <v>153</v>
      </c>
      <c r="E473" t="s">
        <v>260</v>
      </c>
      <c r="F473">
        <f>_xlfn.IFNA(VLOOKUP(D473,xg!C$2:N$25,12,FALSE),0)</f>
        <v>0</v>
      </c>
      <c r="G473">
        <f>_xlfn.IFNA(VLOOKUP(D473,odds!B$5:C$28,2,FALSE),0)</f>
        <v>0</v>
      </c>
      <c r="H473">
        <f>_xlfn.IFNA(VLOOKUP(E473,xg!C$2:N$25,12,FALSE),0)</f>
        <v>0</v>
      </c>
      <c r="I473">
        <f>_xlfn.IFNA(VLOOKUP(E473,odds!B$5:C$28,2,FALSE),0)</f>
        <v>0</v>
      </c>
      <c r="J473">
        <v>2</v>
      </c>
      <c r="K473">
        <v>2</v>
      </c>
      <c r="N473">
        <v>2</v>
      </c>
      <c r="O473">
        <v>2</v>
      </c>
      <c r="Q473" s="1" t="s">
        <v>67</v>
      </c>
      <c r="R473" s="1">
        <v>2023</v>
      </c>
      <c r="S473" s="2">
        <v>44726</v>
      </c>
      <c r="T473" s="1" t="s">
        <v>1853</v>
      </c>
      <c r="U473" s="1">
        <v>2</v>
      </c>
      <c r="V473" s="1" t="s">
        <v>1765</v>
      </c>
      <c r="W473" s="1" t="s">
        <v>386</v>
      </c>
      <c r="AC473" s="1" t="s">
        <v>50</v>
      </c>
      <c r="AD473" s="1" t="s">
        <v>160</v>
      </c>
      <c r="AE473" s="1" t="s">
        <v>1132</v>
      </c>
      <c r="AF473" s="1" t="s">
        <v>161</v>
      </c>
      <c r="AG473">
        <v>5325</v>
      </c>
      <c r="AH473" s="1">
        <v>250004209</v>
      </c>
      <c r="AI473" s="1" t="s">
        <v>154</v>
      </c>
      <c r="AJ473" s="1">
        <v>9374</v>
      </c>
      <c r="AK473" s="1">
        <v>49.581375000000001</v>
      </c>
      <c r="AL473" s="1">
        <v>6.1210659999999999</v>
      </c>
      <c r="AM473" s="1">
        <v>105</v>
      </c>
      <c r="AN473" s="1">
        <v>68</v>
      </c>
      <c r="AO473" s="1" t="s">
        <v>1882</v>
      </c>
      <c r="AS473" s="1" t="s">
        <v>1883</v>
      </c>
      <c r="AT473" s="1" t="s">
        <v>153</v>
      </c>
      <c r="AU473" s="1" t="s">
        <v>579</v>
      </c>
      <c r="AV473" s="1" t="s">
        <v>579</v>
      </c>
      <c r="AW473" s="1" t="s">
        <v>579</v>
      </c>
      <c r="AX473" s="1" t="s">
        <v>579</v>
      </c>
      <c r="AY473" s="1" t="s">
        <v>579</v>
      </c>
      <c r="AZ473" t="s">
        <v>2111</v>
      </c>
      <c r="BA473">
        <v>0</v>
      </c>
    </row>
    <row r="474" spans="1:53" x14ac:dyDescent="0.35">
      <c r="A474">
        <v>2034518</v>
      </c>
      <c r="B474" t="s">
        <v>280</v>
      </c>
      <c r="C474" t="s">
        <v>296</v>
      </c>
      <c r="D474" t="s">
        <v>279</v>
      </c>
      <c r="E474" t="s">
        <v>295</v>
      </c>
      <c r="F474">
        <f>_xlfn.IFNA(VLOOKUP(D474,xg!C$2:N$25,12,FALSE),0)</f>
        <v>0</v>
      </c>
      <c r="G474">
        <f>_xlfn.IFNA(VLOOKUP(D474,odds!B$5:C$28,2,FALSE),0)</f>
        <v>0</v>
      </c>
      <c r="H474">
        <f>_xlfn.IFNA(VLOOKUP(E474,xg!C$2:N$25,12,FALSE),0)</f>
        <v>0</v>
      </c>
      <c r="I474">
        <f>_xlfn.IFNA(VLOOKUP(E474,odds!B$5:C$28,2,FALSE),0)</f>
        <v>0</v>
      </c>
      <c r="J474">
        <v>0</v>
      </c>
      <c r="K474">
        <v>2</v>
      </c>
      <c r="N474">
        <v>0</v>
      </c>
      <c r="O474">
        <v>2</v>
      </c>
      <c r="P474" s="1" t="s">
        <v>295</v>
      </c>
      <c r="Q474" s="1" t="s">
        <v>49</v>
      </c>
      <c r="R474" s="1">
        <v>2023</v>
      </c>
      <c r="S474" s="2">
        <v>44726</v>
      </c>
      <c r="T474" s="1" t="s">
        <v>1853</v>
      </c>
      <c r="U474" s="1">
        <v>2</v>
      </c>
      <c r="V474" s="1" t="s">
        <v>1780</v>
      </c>
      <c r="W474" s="1" t="s">
        <v>386</v>
      </c>
      <c r="AC474" s="1" t="s">
        <v>50</v>
      </c>
      <c r="AD474" s="1" t="s">
        <v>160</v>
      </c>
      <c r="AE474" s="1" t="s">
        <v>1132</v>
      </c>
      <c r="AF474" s="1" t="s">
        <v>161</v>
      </c>
      <c r="AG474">
        <v>885</v>
      </c>
      <c r="AH474" s="1">
        <v>70078</v>
      </c>
      <c r="AI474" s="1" t="s">
        <v>280</v>
      </c>
      <c r="AJ474" s="1">
        <v>5749</v>
      </c>
      <c r="AK474" s="1">
        <v>47.140081000000002</v>
      </c>
      <c r="AL474" s="1">
        <v>9.5102550000000008</v>
      </c>
      <c r="AM474" s="1">
        <v>105</v>
      </c>
      <c r="AN474" s="1">
        <v>68</v>
      </c>
      <c r="AO474" s="1" t="s">
        <v>1884</v>
      </c>
      <c r="AS474" s="1" t="s">
        <v>1885</v>
      </c>
      <c r="AT474" s="1" t="s">
        <v>330</v>
      </c>
      <c r="AU474" s="1" t="s">
        <v>331</v>
      </c>
      <c r="AV474" s="1" t="s">
        <v>331</v>
      </c>
      <c r="AW474" s="1" t="s">
        <v>331</v>
      </c>
      <c r="AX474" s="1" t="s">
        <v>331</v>
      </c>
      <c r="AY474" s="1" t="s">
        <v>331</v>
      </c>
      <c r="AZ474" t="s">
        <v>2111</v>
      </c>
      <c r="BA474">
        <v>0</v>
      </c>
    </row>
    <row r="475" spans="1:53" x14ac:dyDescent="0.35">
      <c r="A475">
        <v>2034510</v>
      </c>
      <c r="B475" t="s">
        <v>311</v>
      </c>
      <c r="C475" t="s">
        <v>327</v>
      </c>
      <c r="D475" t="s">
        <v>310</v>
      </c>
      <c r="E475" t="s">
        <v>326</v>
      </c>
      <c r="F475">
        <f>_xlfn.IFNA(VLOOKUP(D475,xg!C$2:N$25,12,FALSE),0)</f>
        <v>0</v>
      </c>
      <c r="G475">
        <f>_xlfn.IFNA(VLOOKUP(D475,odds!B$5:C$28,2,FALSE),0)</f>
        <v>0</v>
      </c>
      <c r="H475">
        <f>_xlfn.IFNA(VLOOKUP(E475,xg!C$2:N$25,12,FALSE),0)</f>
        <v>0</v>
      </c>
      <c r="I475">
        <f>_xlfn.IFNA(VLOOKUP(E475,odds!B$5:C$28,2,FALSE),0)</f>
        <v>0</v>
      </c>
      <c r="J475">
        <v>2</v>
      </c>
      <c r="K475">
        <v>1</v>
      </c>
      <c r="N475">
        <v>2</v>
      </c>
      <c r="O475">
        <v>1</v>
      </c>
      <c r="P475" s="1" t="s">
        <v>310</v>
      </c>
      <c r="Q475" s="1" t="s">
        <v>49</v>
      </c>
      <c r="R475" s="1">
        <v>2023</v>
      </c>
      <c r="S475" s="2">
        <v>44726</v>
      </c>
      <c r="T475" s="1" t="s">
        <v>1886</v>
      </c>
      <c r="U475" s="1">
        <v>3</v>
      </c>
      <c r="V475" s="1" t="s">
        <v>1780</v>
      </c>
      <c r="W475" s="1" t="s">
        <v>386</v>
      </c>
      <c r="AC475" s="1" t="s">
        <v>50</v>
      </c>
      <c r="AD475" s="1" t="s">
        <v>160</v>
      </c>
      <c r="AE475" s="1" t="s">
        <v>1132</v>
      </c>
      <c r="AF475" s="1" t="s">
        <v>161</v>
      </c>
      <c r="AG475">
        <v>4275</v>
      </c>
      <c r="AH475" s="1">
        <v>88142</v>
      </c>
      <c r="AI475" s="1" t="s">
        <v>311</v>
      </c>
      <c r="AJ475" s="1">
        <v>10104</v>
      </c>
      <c r="AK475" s="1">
        <v>46.980327799999998</v>
      </c>
      <c r="AL475" s="1">
        <v>28.868086099999999</v>
      </c>
      <c r="AM475" s="1">
        <v>105</v>
      </c>
      <c r="AN475" s="1">
        <v>68</v>
      </c>
      <c r="AO475" s="1" t="s">
        <v>1887</v>
      </c>
      <c r="AS475" s="1" t="s">
        <v>1888</v>
      </c>
      <c r="AT475" s="1" t="s">
        <v>313</v>
      </c>
      <c r="AU475" s="1" t="s">
        <v>379</v>
      </c>
      <c r="AV475" s="1" t="s">
        <v>379</v>
      </c>
      <c r="AW475" s="1" t="s">
        <v>379</v>
      </c>
      <c r="AX475" s="1" t="s">
        <v>379</v>
      </c>
      <c r="AY475" s="1" t="s">
        <v>379</v>
      </c>
      <c r="AZ475" t="s">
        <v>2111</v>
      </c>
      <c r="BA475">
        <v>0</v>
      </c>
    </row>
    <row r="476" spans="1:53" x14ac:dyDescent="0.35">
      <c r="A476">
        <v>2034511</v>
      </c>
      <c r="B476" t="s">
        <v>235</v>
      </c>
      <c r="C476" t="s">
        <v>168</v>
      </c>
      <c r="D476" t="s">
        <v>292</v>
      </c>
      <c r="E476" t="s">
        <v>167</v>
      </c>
      <c r="F476">
        <f>_xlfn.IFNA(VLOOKUP(D476,xg!C$2:N$25,12,FALSE),0)</f>
        <v>0</v>
      </c>
      <c r="G476">
        <f>_xlfn.IFNA(VLOOKUP(D476,odds!B$5:C$28,2,FALSE),0)</f>
        <v>0</v>
      </c>
      <c r="H476">
        <f>_xlfn.IFNA(VLOOKUP(E476,xg!C$2:N$25,12,FALSE),0)</f>
        <v>-2.4</v>
      </c>
      <c r="I476">
        <f>_xlfn.IFNA(VLOOKUP(E476,odds!B$5:C$28,2,FALSE),0)</f>
        <v>20868</v>
      </c>
      <c r="J476">
        <v>1</v>
      </c>
      <c r="K476">
        <v>4</v>
      </c>
      <c r="N476">
        <v>1</v>
      </c>
      <c r="O476">
        <v>4</v>
      </c>
      <c r="P476" s="1" t="s">
        <v>167</v>
      </c>
      <c r="Q476" s="1" t="s">
        <v>49</v>
      </c>
      <c r="R476" s="1">
        <v>2023</v>
      </c>
      <c r="S476" s="2">
        <v>44726</v>
      </c>
      <c r="T476" s="1" t="s">
        <v>1886</v>
      </c>
      <c r="U476" s="1">
        <v>4</v>
      </c>
      <c r="V476" s="1" t="s">
        <v>1704</v>
      </c>
      <c r="W476" s="1" t="s">
        <v>386</v>
      </c>
      <c r="AC476" s="1" t="s">
        <v>50</v>
      </c>
      <c r="AD476" s="1" t="s">
        <v>160</v>
      </c>
      <c r="AE476" s="1" t="s">
        <v>1132</v>
      </c>
      <c r="AF476" s="1" t="s">
        <v>161</v>
      </c>
      <c r="AG476">
        <v>13500</v>
      </c>
      <c r="AH476" s="1">
        <v>78014</v>
      </c>
      <c r="AI476" s="1" t="s">
        <v>235</v>
      </c>
      <c r="AJ476" s="1">
        <v>14527</v>
      </c>
      <c r="AK476" s="1">
        <v>40.171930600000003</v>
      </c>
      <c r="AL476" s="1">
        <v>44.525680600000001</v>
      </c>
      <c r="AM476" s="1">
        <v>105</v>
      </c>
      <c r="AN476" s="1">
        <v>68</v>
      </c>
      <c r="AO476" s="1" t="s">
        <v>1889</v>
      </c>
      <c r="AR476" s="1" t="s">
        <v>1890</v>
      </c>
      <c r="AS476" s="1" t="s">
        <v>1891</v>
      </c>
      <c r="AT476" s="1" t="s">
        <v>236</v>
      </c>
      <c r="AU476" s="1" t="s">
        <v>347</v>
      </c>
      <c r="AV476" s="1" t="s">
        <v>347</v>
      </c>
      <c r="AW476" s="1" t="s">
        <v>347</v>
      </c>
      <c r="AX476" s="1" t="s">
        <v>347</v>
      </c>
      <c r="AY476" s="1" t="s">
        <v>347</v>
      </c>
      <c r="AZ476" t="s">
        <v>2111</v>
      </c>
      <c r="BA476">
        <v>0</v>
      </c>
    </row>
    <row r="477" spans="1:53" x14ac:dyDescent="0.35">
      <c r="A477">
        <v>2034504</v>
      </c>
      <c r="B477" t="s">
        <v>58</v>
      </c>
      <c r="C477" t="s">
        <v>201</v>
      </c>
      <c r="D477" t="s">
        <v>56</v>
      </c>
      <c r="E477" t="s">
        <v>282</v>
      </c>
      <c r="F477">
        <f>_xlfn.IFNA(VLOOKUP(D477,xg!C$2:N$25,12,FALSE),0)</f>
        <v>1.2</v>
      </c>
      <c r="G477">
        <f>_xlfn.IFNA(VLOOKUP(D477,odds!B$5:C$28,2,FALSE),0)</f>
        <v>401</v>
      </c>
      <c r="H477">
        <f>_xlfn.IFNA(VLOOKUP(E477,xg!C$2:N$25,12,FALSE),0)</f>
        <v>1.3</v>
      </c>
      <c r="I477">
        <f>_xlfn.IFNA(VLOOKUP(E477,odds!B$5:C$28,2,FALSE),0)</f>
        <v>9340</v>
      </c>
      <c r="J477">
        <v>0</v>
      </c>
      <c r="K477">
        <v>1</v>
      </c>
      <c r="N477">
        <v>0</v>
      </c>
      <c r="O477">
        <v>1</v>
      </c>
      <c r="P477" s="1" t="s">
        <v>282</v>
      </c>
      <c r="Q477" s="1" t="s">
        <v>49</v>
      </c>
      <c r="R477" s="1">
        <v>2023</v>
      </c>
      <c r="S477" s="2">
        <v>44725</v>
      </c>
      <c r="T477" s="1" t="s">
        <v>1892</v>
      </c>
      <c r="U477" s="1">
        <v>2</v>
      </c>
      <c r="V477" s="1" t="s">
        <v>1758</v>
      </c>
      <c r="W477" s="1" t="s">
        <v>386</v>
      </c>
      <c r="AC477" s="1" t="s">
        <v>50</v>
      </c>
      <c r="AD477" s="1" t="s">
        <v>160</v>
      </c>
      <c r="AE477" s="1" t="s">
        <v>1132</v>
      </c>
      <c r="AF477" s="1" t="s">
        <v>161</v>
      </c>
      <c r="AG477">
        <v>77410</v>
      </c>
      <c r="AH477" s="1">
        <v>70584</v>
      </c>
      <c r="AI477" s="1" t="s">
        <v>58</v>
      </c>
      <c r="AJ477" s="1">
        <v>81286</v>
      </c>
      <c r="AK477" s="1">
        <v>48.924547199999999</v>
      </c>
      <c r="AL477" s="1">
        <v>2.3600667</v>
      </c>
      <c r="AM477" s="1">
        <v>105</v>
      </c>
      <c r="AN477" s="1">
        <v>68</v>
      </c>
      <c r="AO477" s="1" t="s">
        <v>1893</v>
      </c>
      <c r="AS477" s="1" t="s">
        <v>1894</v>
      </c>
      <c r="AT477" s="1" t="s">
        <v>474</v>
      </c>
      <c r="AU477" s="1" t="s">
        <v>335</v>
      </c>
      <c r="AV477" s="1" t="s">
        <v>335</v>
      </c>
      <c r="AW477" s="1" t="s">
        <v>335</v>
      </c>
      <c r="AX477" s="1" t="s">
        <v>335</v>
      </c>
      <c r="AY477" s="1" t="s">
        <v>335</v>
      </c>
      <c r="AZ477" t="s">
        <v>2111</v>
      </c>
      <c r="BA477">
        <v>1</v>
      </c>
    </row>
    <row r="478" spans="1:53" x14ac:dyDescent="0.35">
      <c r="A478">
        <v>2034506</v>
      </c>
      <c r="B478" t="s">
        <v>120</v>
      </c>
      <c r="C478" t="s">
        <v>286</v>
      </c>
      <c r="D478" t="s">
        <v>119</v>
      </c>
      <c r="E478" t="s">
        <v>285</v>
      </c>
      <c r="F478">
        <f>_xlfn.IFNA(VLOOKUP(D478,xg!C$2:N$25,12,FALSE),0)</f>
        <v>0</v>
      </c>
      <c r="G478">
        <f>_xlfn.IFNA(VLOOKUP(D478,odds!B$5:C$28,2,FALSE),0)</f>
        <v>0</v>
      </c>
      <c r="H478">
        <f>_xlfn.IFNA(VLOOKUP(E478,xg!C$2:N$25,12,FALSE),0)</f>
        <v>0</v>
      </c>
      <c r="I478">
        <f>_xlfn.IFNA(VLOOKUP(E478,odds!B$5:C$28,2,FALSE),0)</f>
        <v>0</v>
      </c>
      <c r="J478">
        <v>2</v>
      </c>
      <c r="K478">
        <v>2</v>
      </c>
      <c r="N478">
        <v>2</v>
      </c>
      <c r="O478">
        <v>2</v>
      </c>
      <c r="Q478" s="1" t="s">
        <v>67</v>
      </c>
      <c r="R478" s="1">
        <v>2023</v>
      </c>
      <c r="S478" s="2">
        <v>44725</v>
      </c>
      <c r="T478" s="1" t="s">
        <v>1892</v>
      </c>
      <c r="U478" s="1">
        <v>0</v>
      </c>
      <c r="V478" s="1" t="s">
        <v>1717</v>
      </c>
      <c r="W478" s="1" t="s">
        <v>386</v>
      </c>
      <c r="AC478" s="1" t="s">
        <v>50</v>
      </c>
      <c r="AD478" s="1" t="s">
        <v>160</v>
      </c>
      <c r="AE478" s="1" t="s">
        <v>1132</v>
      </c>
      <c r="AF478" s="1" t="s">
        <v>161</v>
      </c>
      <c r="AG478">
        <v>2778</v>
      </c>
      <c r="AH478" s="1">
        <v>62411</v>
      </c>
      <c r="AI478" s="1" t="s">
        <v>120</v>
      </c>
      <c r="AJ478" s="1">
        <v>9767</v>
      </c>
      <c r="AK478" s="1">
        <v>64.143566699999994</v>
      </c>
      <c r="AL478" s="1">
        <v>-21.879038900000001</v>
      </c>
      <c r="AM478" s="1">
        <v>105</v>
      </c>
      <c r="AN478" s="1">
        <v>68</v>
      </c>
      <c r="AO478" s="1" t="s">
        <v>1895</v>
      </c>
      <c r="AS478" s="1" t="s">
        <v>1896</v>
      </c>
      <c r="AT478" s="1" t="s">
        <v>121</v>
      </c>
      <c r="AU478" s="1" t="s">
        <v>122</v>
      </c>
      <c r="AV478" s="1" t="s">
        <v>122</v>
      </c>
      <c r="AW478" s="1" t="s">
        <v>122</v>
      </c>
      <c r="AX478" s="1" t="s">
        <v>122</v>
      </c>
      <c r="AY478" s="1" t="s">
        <v>122</v>
      </c>
      <c r="AZ478" t="s">
        <v>2111</v>
      </c>
      <c r="BA478">
        <v>0</v>
      </c>
    </row>
    <row r="479" spans="1:53" x14ac:dyDescent="0.35">
      <c r="A479">
        <v>2034508</v>
      </c>
      <c r="B479" t="s">
        <v>53</v>
      </c>
      <c r="C479" t="s">
        <v>114</v>
      </c>
      <c r="D479" t="s">
        <v>317</v>
      </c>
      <c r="E479" t="s">
        <v>113</v>
      </c>
      <c r="F479">
        <f>_xlfn.IFNA(VLOOKUP(D479,xg!C$2:N$25,12,FALSE),0)</f>
        <v>0</v>
      </c>
      <c r="G479">
        <f>_xlfn.IFNA(VLOOKUP(D479,odds!B$5:C$28,2,FALSE),0)</f>
        <v>0</v>
      </c>
      <c r="H479">
        <f>_xlfn.IFNA(VLOOKUP(E479,xg!C$2:N$25,12,FALSE),0)</f>
        <v>-2.2000000000000002</v>
      </c>
      <c r="I479">
        <f>_xlfn.IFNA(VLOOKUP(E479,odds!B$5:C$28,2,FALSE),0)</f>
        <v>48468</v>
      </c>
      <c r="R479" s="1">
        <v>2023</v>
      </c>
      <c r="S479" s="2">
        <v>44725</v>
      </c>
      <c r="T479" s="1" t="s">
        <v>1892</v>
      </c>
      <c r="U479" s="1">
        <v>3</v>
      </c>
      <c r="V479" s="1" t="s">
        <v>1717</v>
      </c>
      <c r="W479" s="1" t="s">
        <v>386</v>
      </c>
      <c r="AC479" s="1" t="s">
        <v>112</v>
      </c>
      <c r="AD479" s="1" t="s">
        <v>160</v>
      </c>
      <c r="AE479" s="1" t="s">
        <v>1132</v>
      </c>
      <c r="AF479" s="1" t="s">
        <v>161</v>
      </c>
      <c r="AG479">
        <v>0</v>
      </c>
      <c r="AH479" s="1">
        <v>250004266</v>
      </c>
      <c r="AI479" s="1" t="s">
        <v>53</v>
      </c>
      <c r="AJ479" s="1">
        <v>25176</v>
      </c>
      <c r="AK479" s="1">
        <v>0</v>
      </c>
      <c r="AL479" s="1">
        <v>0</v>
      </c>
      <c r="AM479" s="1">
        <v>105</v>
      </c>
      <c r="AN479" s="1">
        <v>68</v>
      </c>
      <c r="AS479" s="1" t="s">
        <v>54</v>
      </c>
      <c r="AT479" s="1" t="s">
        <v>55</v>
      </c>
      <c r="AU479" s="1" t="s">
        <v>1387</v>
      </c>
      <c r="AV479" s="1" t="s">
        <v>1387</v>
      </c>
      <c r="AW479" s="1" t="s">
        <v>1388</v>
      </c>
      <c r="AX479" s="1" t="s">
        <v>1388</v>
      </c>
      <c r="AY479" s="1" t="s">
        <v>1387</v>
      </c>
      <c r="AZ479" t="s">
        <v>2111</v>
      </c>
      <c r="BA479">
        <v>0</v>
      </c>
    </row>
    <row r="480" spans="1:53" x14ac:dyDescent="0.35">
      <c r="A480">
        <v>2034509</v>
      </c>
      <c r="B480" t="s">
        <v>98</v>
      </c>
      <c r="C480" t="s">
        <v>79</v>
      </c>
      <c r="D480" t="s">
        <v>97</v>
      </c>
      <c r="E480" t="s">
        <v>77</v>
      </c>
      <c r="F480">
        <f>_xlfn.IFNA(VLOOKUP(D480,xg!C$2:N$25,12,FALSE),0)</f>
        <v>0.6</v>
      </c>
      <c r="G480">
        <f>_xlfn.IFNA(VLOOKUP(D480,odds!B$5:C$28,2,FALSE),0)</f>
        <v>5264</v>
      </c>
      <c r="H480">
        <f>_xlfn.IFNA(VLOOKUP(E480,xg!C$2:N$25,12,FALSE),0)</f>
        <v>-1.2</v>
      </c>
      <c r="I480">
        <f>_xlfn.IFNA(VLOOKUP(E480,odds!B$5:C$28,2,FALSE),0)</f>
        <v>6048</v>
      </c>
      <c r="J480">
        <v>2</v>
      </c>
      <c r="K480">
        <v>0</v>
      </c>
      <c r="N480">
        <v>2</v>
      </c>
      <c r="O480">
        <v>0</v>
      </c>
      <c r="P480" s="1" t="s">
        <v>97</v>
      </c>
      <c r="Q480" s="1" t="s">
        <v>49</v>
      </c>
      <c r="R480" s="1">
        <v>2023</v>
      </c>
      <c r="S480" s="2">
        <v>44725</v>
      </c>
      <c r="T480" s="1" t="s">
        <v>1892</v>
      </c>
      <c r="U480" s="1">
        <v>2</v>
      </c>
      <c r="V480" s="1" t="s">
        <v>1758</v>
      </c>
      <c r="W480" s="1" t="s">
        <v>386</v>
      </c>
      <c r="AC480" s="1" t="s">
        <v>50</v>
      </c>
      <c r="AD480" s="1" t="s">
        <v>160</v>
      </c>
      <c r="AE480" s="1" t="s">
        <v>1132</v>
      </c>
      <c r="AF480" s="1" t="s">
        <v>161</v>
      </c>
      <c r="AG480">
        <v>35230</v>
      </c>
      <c r="AH480" s="1">
        <v>63462</v>
      </c>
      <c r="AI480" s="1" t="s">
        <v>98</v>
      </c>
      <c r="AJ480" s="1">
        <v>38052</v>
      </c>
      <c r="AK480" s="1">
        <v>55.702761099999996</v>
      </c>
      <c r="AL480" s="1">
        <v>12.572274999999999</v>
      </c>
      <c r="AM480" s="1">
        <v>105</v>
      </c>
      <c r="AN480" s="1">
        <v>68</v>
      </c>
      <c r="AO480" s="1" t="s">
        <v>1897</v>
      </c>
      <c r="AS480" s="1" t="s">
        <v>1898</v>
      </c>
      <c r="AT480" s="1" t="s">
        <v>99</v>
      </c>
      <c r="AU480" s="1" t="s">
        <v>100</v>
      </c>
      <c r="AV480" s="1" t="s">
        <v>100</v>
      </c>
      <c r="AW480" s="1" t="s">
        <v>100</v>
      </c>
      <c r="AX480" s="1" t="s">
        <v>101</v>
      </c>
      <c r="AY480" s="1" t="s">
        <v>100</v>
      </c>
      <c r="AZ480" t="s">
        <v>2111</v>
      </c>
      <c r="BA480">
        <v>0</v>
      </c>
    </row>
    <row r="481" spans="1:53" x14ac:dyDescent="0.35">
      <c r="A481">
        <v>2034503</v>
      </c>
      <c r="B481" t="s">
        <v>308</v>
      </c>
      <c r="C481" t="s">
        <v>294</v>
      </c>
      <c r="D481" t="s">
        <v>307</v>
      </c>
      <c r="E481" t="s">
        <v>293</v>
      </c>
      <c r="F481">
        <f>_xlfn.IFNA(VLOOKUP(D481,xg!C$2:N$25,12,FALSE),0)</f>
        <v>0</v>
      </c>
      <c r="G481">
        <f>_xlfn.IFNA(VLOOKUP(D481,odds!B$5:C$28,2,FALSE),0)</f>
        <v>0</v>
      </c>
      <c r="H481">
        <f>_xlfn.IFNA(VLOOKUP(E481,xg!C$2:N$25,12,FALSE),0)</f>
        <v>0</v>
      </c>
      <c r="I481">
        <f>_xlfn.IFNA(VLOOKUP(E481,odds!B$5:C$28,2,FALSE),0)</f>
        <v>0</v>
      </c>
      <c r="J481">
        <v>2</v>
      </c>
      <c r="K481">
        <v>0</v>
      </c>
      <c r="N481">
        <v>2</v>
      </c>
      <c r="O481">
        <v>0</v>
      </c>
      <c r="P481" s="1" t="s">
        <v>307</v>
      </c>
      <c r="Q481" s="1" t="s">
        <v>49</v>
      </c>
      <c r="R481" s="1">
        <v>2023</v>
      </c>
      <c r="S481" s="2">
        <v>44725</v>
      </c>
      <c r="T481" s="1" t="s">
        <v>1660</v>
      </c>
      <c r="U481" s="1">
        <v>4</v>
      </c>
      <c r="V481" s="1" t="s">
        <v>1771</v>
      </c>
      <c r="W481" s="1" t="s">
        <v>386</v>
      </c>
      <c r="AC481" s="1" t="s">
        <v>50</v>
      </c>
      <c r="AD481" s="1" t="s">
        <v>160</v>
      </c>
      <c r="AE481" s="1" t="s">
        <v>1132</v>
      </c>
      <c r="AF481" s="1" t="s">
        <v>161</v>
      </c>
      <c r="AG481">
        <v>2330</v>
      </c>
      <c r="AH481" s="1">
        <v>250001297</v>
      </c>
      <c r="AI481" s="1" t="s">
        <v>308</v>
      </c>
      <c r="AJ481" s="1">
        <v>6700</v>
      </c>
      <c r="AK481" s="1">
        <v>40.481057999999997</v>
      </c>
      <c r="AL481" s="1">
        <v>50.145446</v>
      </c>
      <c r="AM481" s="1">
        <v>105</v>
      </c>
      <c r="AN481" s="1">
        <v>68</v>
      </c>
      <c r="AO481" s="1" t="s">
        <v>1899</v>
      </c>
      <c r="AS481" s="1" t="s">
        <v>1900</v>
      </c>
      <c r="AT481" s="1" t="s">
        <v>332</v>
      </c>
      <c r="AU481" s="1" t="s">
        <v>430</v>
      </c>
      <c r="AV481" s="1" t="s">
        <v>429</v>
      </c>
      <c r="AW481" s="1" t="s">
        <v>428</v>
      </c>
      <c r="AX481" s="1" t="s">
        <v>428</v>
      </c>
      <c r="AY481" s="1" t="s">
        <v>430</v>
      </c>
      <c r="AZ481" t="s">
        <v>2111</v>
      </c>
      <c r="BA481">
        <v>0</v>
      </c>
    </row>
    <row r="482" spans="1:53" x14ac:dyDescent="0.35">
      <c r="A482">
        <v>2034502</v>
      </c>
      <c r="B482" t="s">
        <v>371</v>
      </c>
      <c r="C482" t="s">
        <v>74</v>
      </c>
      <c r="D482" t="s">
        <v>370</v>
      </c>
      <c r="E482" t="s">
        <v>289</v>
      </c>
      <c r="F482">
        <f>_xlfn.IFNA(VLOOKUP(D482,xg!C$2:N$25,12,FALSE),0)</f>
        <v>0</v>
      </c>
      <c r="G482">
        <f>_xlfn.IFNA(VLOOKUP(D482,odds!B$5:C$28,2,FALSE),0)</f>
        <v>0</v>
      </c>
      <c r="H482">
        <f>_xlfn.IFNA(VLOOKUP(E482,xg!C$2:N$25,12,FALSE),0)</f>
        <v>-1.1000000000000001</v>
      </c>
      <c r="I482">
        <f>_xlfn.IFNA(VLOOKUP(E482,odds!B$5:C$28,2,FALSE),0)</f>
        <v>15850</v>
      </c>
      <c r="J482">
        <v>2</v>
      </c>
      <c r="K482">
        <v>1</v>
      </c>
      <c r="N482">
        <v>2</v>
      </c>
      <c r="O482">
        <v>1</v>
      </c>
      <c r="P482" s="1" t="s">
        <v>370</v>
      </c>
      <c r="Q482" s="1" t="s">
        <v>49</v>
      </c>
      <c r="R482" s="1">
        <v>2023</v>
      </c>
      <c r="S482" s="2">
        <v>44725</v>
      </c>
      <c r="T482" s="1" t="s">
        <v>1901</v>
      </c>
      <c r="U482" s="1">
        <v>6</v>
      </c>
      <c r="V482" s="1" t="s">
        <v>1771</v>
      </c>
      <c r="W482" s="1" t="s">
        <v>386</v>
      </c>
      <c r="AC482" s="1" t="s">
        <v>50</v>
      </c>
      <c r="AD482" s="1" t="s">
        <v>160</v>
      </c>
      <c r="AE482" s="1" t="s">
        <v>1132</v>
      </c>
      <c r="AF482" s="1" t="s">
        <v>161</v>
      </c>
      <c r="AG482">
        <v>28745</v>
      </c>
      <c r="AH482" s="1">
        <v>250000409</v>
      </c>
      <c r="AI482" s="1" t="s">
        <v>371</v>
      </c>
      <c r="AJ482" s="1">
        <v>29741</v>
      </c>
      <c r="AK482" s="1">
        <v>51.1083</v>
      </c>
      <c r="AL482" s="1">
        <v>71.402631</v>
      </c>
      <c r="AM482" s="1">
        <v>105</v>
      </c>
      <c r="AN482" s="1">
        <v>68</v>
      </c>
      <c r="AO482" s="1" t="s">
        <v>1902</v>
      </c>
      <c r="AR482" s="1" t="s">
        <v>1903</v>
      </c>
      <c r="AS482" s="1" t="s">
        <v>1904</v>
      </c>
      <c r="AT482" s="1" t="s">
        <v>412</v>
      </c>
      <c r="AU482" s="1" t="s">
        <v>413</v>
      </c>
      <c r="AV482" s="1" t="s">
        <v>413</v>
      </c>
      <c r="AW482" s="1" t="s">
        <v>413</v>
      </c>
      <c r="AX482" s="1" t="s">
        <v>413</v>
      </c>
      <c r="AY482" s="1" t="s">
        <v>413</v>
      </c>
      <c r="AZ482" t="s">
        <v>2111</v>
      </c>
      <c r="BA482">
        <v>0</v>
      </c>
    </row>
    <row r="483" spans="1:53" x14ac:dyDescent="0.35">
      <c r="A483">
        <v>2034493</v>
      </c>
      <c r="B483" t="s">
        <v>59</v>
      </c>
      <c r="C483" t="s">
        <v>471</v>
      </c>
      <c r="D483" t="s">
        <v>57</v>
      </c>
      <c r="E483" t="s">
        <v>470</v>
      </c>
      <c r="F483">
        <f>_xlfn.IFNA(VLOOKUP(D483,xg!C$2:N$25,12,FALSE),0)</f>
        <v>0</v>
      </c>
      <c r="G483">
        <f>_xlfn.IFNA(VLOOKUP(D483,odds!B$5:C$28,2,FALSE),0)</f>
        <v>0</v>
      </c>
      <c r="H483">
        <f>_xlfn.IFNA(VLOOKUP(E483,xg!C$2:N$25,12,FALSE),0)</f>
        <v>0</v>
      </c>
      <c r="I483">
        <f>_xlfn.IFNA(VLOOKUP(E483,odds!B$5:C$28,2,FALSE),0)</f>
        <v>0</v>
      </c>
      <c r="J483">
        <v>2</v>
      </c>
      <c r="K483">
        <v>0</v>
      </c>
      <c r="N483">
        <v>2</v>
      </c>
      <c r="O483">
        <v>0</v>
      </c>
      <c r="P483" s="1" t="s">
        <v>57</v>
      </c>
      <c r="Q483" s="1" t="s">
        <v>49</v>
      </c>
      <c r="R483" s="1">
        <v>2023</v>
      </c>
      <c r="S483" s="2">
        <v>44724</v>
      </c>
      <c r="T483" s="1" t="s">
        <v>1905</v>
      </c>
      <c r="U483" s="1">
        <v>3</v>
      </c>
      <c r="V483" s="1" t="s">
        <v>1724</v>
      </c>
      <c r="W483" s="1" t="s">
        <v>386</v>
      </c>
      <c r="AC483" s="1" t="s">
        <v>50</v>
      </c>
      <c r="AD483" s="1" t="s">
        <v>160</v>
      </c>
      <c r="AE483" s="1" t="s">
        <v>1132</v>
      </c>
      <c r="AF483" s="1" t="s">
        <v>161</v>
      </c>
      <c r="AG483">
        <v>15367</v>
      </c>
      <c r="AH483" s="1">
        <v>84776</v>
      </c>
      <c r="AI483" s="1" t="s">
        <v>59</v>
      </c>
      <c r="AJ483" s="1">
        <v>21200</v>
      </c>
      <c r="AK483" s="1">
        <v>39.387511099999998</v>
      </c>
      <c r="AL483" s="1">
        <v>22.931100000000001</v>
      </c>
      <c r="AM483" s="1">
        <v>105</v>
      </c>
      <c r="AN483" s="1">
        <v>68</v>
      </c>
      <c r="AO483" s="1" t="s">
        <v>1906</v>
      </c>
      <c r="AS483" s="1" t="s">
        <v>1907</v>
      </c>
      <c r="AT483" s="1" t="s">
        <v>1908</v>
      </c>
      <c r="AU483" s="1" t="s">
        <v>1909</v>
      </c>
      <c r="AV483" s="1" t="s">
        <v>1909</v>
      </c>
      <c r="AW483" s="1" t="s">
        <v>1909</v>
      </c>
      <c r="AX483" s="1" t="s">
        <v>1909</v>
      </c>
      <c r="AY483" s="1" t="s">
        <v>1909</v>
      </c>
      <c r="AZ483" t="s">
        <v>2111</v>
      </c>
      <c r="BA483">
        <v>0</v>
      </c>
    </row>
    <row r="484" spans="1:53" x14ac:dyDescent="0.35">
      <c r="A484">
        <v>2034494</v>
      </c>
      <c r="B484" t="s">
        <v>291</v>
      </c>
      <c r="C484" t="s">
        <v>84</v>
      </c>
      <c r="D484" t="s">
        <v>290</v>
      </c>
      <c r="E484" t="s">
        <v>380</v>
      </c>
      <c r="F484">
        <f>_xlfn.IFNA(VLOOKUP(D484,xg!C$2:N$25,12,FALSE),0)</f>
        <v>-0.6</v>
      </c>
      <c r="G484">
        <f>_xlfn.IFNA(VLOOKUP(D484,odds!B$5:C$28,2,FALSE),0)</f>
        <v>18358</v>
      </c>
      <c r="H484">
        <f>_xlfn.IFNA(VLOOKUP(E484,xg!C$2:N$25,12,FALSE),0)</f>
        <v>-0.3</v>
      </c>
      <c r="I484">
        <f>_xlfn.IFNA(VLOOKUP(E484,odds!B$5:C$28,2,FALSE),0)</f>
        <v>15858</v>
      </c>
      <c r="J484">
        <v>2</v>
      </c>
      <c r="K484">
        <v>2</v>
      </c>
      <c r="N484">
        <v>2</v>
      </c>
      <c r="O484">
        <v>2</v>
      </c>
      <c r="Q484" s="1" t="s">
        <v>67</v>
      </c>
      <c r="R484" s="1">
        <v>2023</v>
      </c>
      <c r="S484" s="2">
        <v>44724</v>
      </c>
      <c r="T484" s="1" t="s">
        <v>1905</v>
      </c>
      <c r="U484" s="1">
        <v>2</v>
      </c>
      <c r="V484" s="1" t="s">
        <v>1718</v>
      </c>
      <c r="W484" s="1" t="s">
        <v>386</v>
      </c>
      <c r="AC484" s="1" t="s">
        <v>50</v>
      </c>
      <c r="AD484" s="1" t="s">
        <v>160</v>
      </c>
      <c r="AE484" s="1" t="s">
        <v>1132</v>
      </c>
      <c r="AF484" s="1" t="s">
        <v>161</v>
      </c>
      <c r="AG484">
        <v>13782</v>
      </c>
      <c r="AH484" s="1">
        <v>250001140</v>
      </c>
      <c r="AI484" s="1" t="s">
        <v>291</v>
      </c>
      <c r="AJ484" s="1">
        <v>15796</v>
      </c>
      <c r="AK484" s="1">
        <v>46.080641</v>
      </c>
      <c r="AL484" s="1">
        <v>14.52444</v>
      </c>
      <c r="AM484" s="1">
        <v>105</v>
      </c>
      <c r="AN484" s="1">
        <v>68</v>
      </c>
      <c r="AO484" s="1" t="s">
        <v>1910</v>
      </c>
      <c r="AR484" s="1" t="s">
        <v>1911</v>
      </c>
      <c r="AS484" s="1" t="s">
        <v>1912</v>
      </c>
      <c r="AT484" s="1" t="s">
        <v>319</v>
      </c>
      <c r="AU484" s="1" t="s">
        <v>420</v>
      </c>
      <c r="AV484" s="1" t="s">
        <v>420</v>
      </c>
      <c r="AW484" s="1" t="s">
        <v>420</v>
      </c>
      <c r="AX484" s="1" t="s">
        <v>420</v>
      </c>
      <c r="AY484" s="1" t="s">
        <v>420</v>
      </c>
      <c r="AZ484" t="s">
        <v>2111</v>
      </c>
      <c r="BA484">
        <v>0</v>
      </c>
    </row>
    <row r="485" spans="1:53" x14ac:dyDescent="0.35">
      <c r="A485">
        <v>2034497</v>
      </c>
      <c r="B485" t="s">
        <v>134</v>
      </c>
      <c r="C485" t="s">
        <v>87</v>
      </c>
      <c r="D485" t="s">
        <v>132</v>
      </c>
      <c r="E485" t="s">
        <v>86</v>
      </c>
      <c r="F485">
        <f>_xlfn.IFNA(VLOOKUP(D485,xg!C$2:N$25,12,FALSE),0)</f>
        <v>1.4</v>
      </c>
      <c r="G485">
        <f>_xlfn.IFNA(VLOOKUP(D485,odds!B$5:C$28,2,FALSE),0)</f>
        <v>4995</v>
      </c>
      <c r="H485">
        <f>_xlfn.IFNA(VLOOKUP(E485,xg!C$2:N$25,12,FALSE),0)</f>
        <v>1.4</v>
      </c>
      <c r="I485">
        <f>_xlfn.IFNA(VLOOKUP(E485,odds!B$5:C$28,2,FALSE),0)</f>
        <v>601</v>
      </c>
      <c r="J485">
        <v>1</v>
      </c>
      <c r="K485">
        <v>0</v>
      </c>
      <c r="N485">
        <v>1</v>
      </c>
      <c r="O485">
        <v>0</v>
      </c>
      <c r="P485" s="1" t="s">
        <v>132</v>
      </c>
      <c r="Q485" s="1" t="s">
        <v>49</v>
      </c>
      <c r="R485" s="1">
        <v>2023</v>
      </c>
      <c r="S485" s="2">
        <v>44724</v>
      </c>
      <c r="T485" s="1" t="s">
        <v>1905</v>
      </c>
      <c r="U485" s="1">
        <v>2</v>
      </c>
      <c r="V485" s="1" t="s">
        <v>1711</v>
      </c>
      <c r="W485" s="1" t="s">
        <v>386</v>
      </c>
      <c r="AC485" s="1" t="s">
        <v>50</v>
      </c>
      <c r="AD485" s="1" t="s">
        <v>160</v>
      </c>
      <c r="AE485" s="1" t="s">
        <v>1132</v>
      </c>
      <c r="AF485" s="1" t="s">
        <v>161</v>
      </c>
      <c r="AG485">
        <v>26300</v>
      </c>
      <c r="AH485" s="1">
        <v>83180</v>
      </c>
      <c r="AI485" s="1" t="s">
        <v>134</v>
      </c>
      <c r="AJ485" s="1">
        <v>26000</v>
      </c>
      <c r="AK485" s="1">
        <v>46.1779972</v>
      </c>
      <c r="AL485" s="1">
        <v>6.1272833000000002</v>
      </c>
      <c r="AM485" s="1">
        <v>105</v>
      </c>
      <c r="AN485" s="1">
        <v>68</v>
      </c>
      <c r="AO485" s="1" t="s">
        <v>1913</v>
      </c>
      <c r="AS485" s="1" t="s">
        <v>1914</v>
      </c>
      <c r="AT485" s="1" t="s">
        <v>262</v>
      </c>
      <c r="AU485" s="1" t="s">
        <v>363</v>
      </c>
      <c r="AV485" s="1" t="s">
        <v>363</v>
      </c>
      <c r="AW485" s="1" t="s">
        <v>363</v>
      </c>
      <c r="AX485" s="1" t="s">
        <v>363</v>
      </c>
      <c r="AY485" s="1" t="s">
        <v>363</v>
      </c>
      <c r="AZ485" t="s">
        <v>2111</v>
      </c>
      <c r="BA485">
        <v>0</v>
      </c>
    </row>
    <row r="486" spans="1:53" x14ac:dyDescent="0.35">
      <c r="A486">
        <v>2034498</v>
      </c>
      <c r="B486" t="s">
        <v>94</v>
      </c>
      <c r="C486" t="s">
        <v>107</v>
      </c>
      <c r="D486" t="s">
        <v>92</v>
      </c>
      <c r="E486" t="s">
        <v>288</v>
      </c>
      <c r="F486">
        <f>_xlfn.IFNA(VLOOKUP(D486,xg!C$2:N$25,12,FALSE),0)</f>
        <v>-0.1</v>
      </c>
      <c r="G486">
        <f>_xlfn.IFNA(VLOOKUP(D486,odds!B$5:C$28,2,FALSE),0)</f>
        <v>545</v>
      </c>
      <c r="H486">
        <f>_xlfn.IFNA(VLOOKUP(E486,xg!C$2:N$25,12,FALSE),0)</f>
        <v>-1.4</v>
      </c>
      <c r="I486">
        <f>_xlfn.IFNA(VLOOKUP(E486,odds!B$5:C$28,2,FALSE),0)</f>
        <v>15861</v>
      </c>
      <c r="J486">
        <v>2</v>
      </c>
      <c r="K486">
        <v>0</v>
      </c>
      <c r="N486">
        <v>2</v>
      </c>
      <c r="O486">
        <v>0</v>
      </c>
      <c r="P486" s="1" t="s">
        <v>92</v>
      </c>
      <c r="Q486" s="1" t="s">
        <v>49</v>
      </c>
      <c r="R486" s="1">
        <v>2023</v>
      </c>
      <c r="S486" s="2">
        <v>44724</v>
      </c>
      <c r="T486" s="1" t="s">
        <v>1905</v>
      </c>
      <c r="U486" s="1">
        <v>2</v>
      </c>
      <c r="V486" s="1" t="s">
        <v>1711</v>
      </c>
      <c r="W486" s="1" t="s">
        <v>386</v>
      </c>
      <c r="AC486" s="1" t="s">
        <v>50</v>
      </c>
      <c r="AD486" s="1" t="s">
        <v>160</v>
      </c>
      <c r="AE486" s="1" t="s">
        <v>1132</v>
      </c>
      <c r="AF486" s="1" t="s">
        <v>161</v>
      </c>
      <c r="AG486">
        <v>30389</v>
      </c>
      <c r="AH486" s="1">
        <v>63226</v>
      </c>
      <c r="AI486" s="1" t="s">
        <v>94</v>
      </c>
      <c r="AJ486" s="1">
        <v>30370</v>
      </c>
      <c r="AK486" s="1">
        <v>36.7340917</v>
      </c>
      <c r="AL486" s="1">
        <v>-4.4264416999999998</v>
      </c>
      <c r="AM486" s="1">
        <v>105</v>
      </c>
      <c r="AN486" s="1">
        <v>68</v>
      </c>
      <c r="AO486" s="1" t="s">
        <v>1915</v>
      </c>
      <c r="AS486" s="1" t="s">
        <v>1916</v>
      </c>
      <c r="AT486" s="1" t="s">
        <v>247</v>
      </c>
      <c r="AU486" s="1" t="s">
        <v>248</v>
      </c>
      <c r="AV486" s="1" t="s">
        <v>248</v>
      </c>
      <c r="AW486" s="1" t="s">
        <v>248</v>
      </c>
      <c r="AX486" s="1" t="s">
        <v>248</v>
      </c>
      <c r="AY486" s="1" t="s">
        <v>248</v>
      </c>
      <c r="AZ486" t="s">
        <v>2111</v>
      </c>
      <c r="BA486">
        <v>1</v>
      </c>
    </row>
    <row r="487" spans="1:53" x14ac:dyDescent="0.35">
      <c r="A487">
        <v>2034500</v>
      </c>
      <c r="B487" t="s">
        <v>118</v>
      </c>
      <c r="C487" t="s">
        <v>265</v>
      </c>
      <c r="D487" t="s">
        <v>117</v>
      </c>
      <c r="E487" t="s">
        <v>264</v>
      </c>
      <c r="F487">
        <f>_xlfn.IFNA(VLOOKUP(D487,xg!C$2:N$25,12,FALSE),0)</f>
        <v>0</v>
      </c>
      <c r="G487">
        <f>_xlfn.IFNA(VLOOKUP(D487,odds!B$5:C$28,2,FALSE),0)</f>
        <v>0</v>
      </c>
      <c r="H487">
        <f>_xlfn.IFNA(VLOOKUP(E487,xg!C$2:N$25,12,FALSE),0)</f>
        <v>0</v>
      </c>
      <c r="I487">
        <f>_xlfn.IFNA(VLOOKUP(E487,odds!B$5:C$28,2,FALSE),0)</f>
        <v>0</v>
      </c>
      <c r="J487">
        <v>1</v>
      </c>
      <c r="K487">
        <v>0</v>
      </c>
      <c r="N487">
        <v>1</v>
      </c>
      <c r="O487">
        <v>0</v>
      </c>
      <c r="P487" s="1" t="s">
        <v>117</v>
      </c>
      <c r="Q487" s="1" t="s">
        <v>49</v>
      </c>
      <c r="R487" s="1">
        <v>2023</v>
      </c>
      <c r="S487" s="2">
        <v>44724</v>
      </c>
      <c r="T487" s="1" t="s">
        <v>1905</v>
      </c>
      <c r="U487" s="1">
        <v>2</v>
      </c>
      <c r="V487" s="1" t="s">
        <v>1745</v>
      </c>
      <c r="W487" s="1" t="s">
        <v>386</v>
      </c>
      <c r="AC487" s="1" t="s">
        <v>50</v>
      </c>
      <c r="AD487" s="1" t="s">
        <v>160</v>
      </c>
      <c r="AE487" s="1" t="s">
        <v>1132</v>
      </c>
      <c r="AF487" s="1" t="s">
        <v>161</v>
      </c>
      <c r="AG487">
        <v>2646</v>
      </c>
      <c r="AH487" s="1">
        <v>55236</v>
      </c>
      <c r="AI487" s="1" t="s">
        <v>118</v>
      </c>
      <c r="AJ487" s="1">
        <v>16942</v>
      </c>
      <c r="AK487" s="1">
        <v>35.894849999999998</v>
      </c>
      <c r="AL487" s="1">
        <v>14.4151056</v>
      </c>
      <c r="AM487" s="1">
        <v>105</v>
      </c>
      <c r="AN487" s="1">
        <v>68</v>
      </c>
      <c r="AO487" s="1" t="s">
        <v>1917</v>
      </c>
      <c r="AS487" s="1" t="s">
        <v>1918</v>
      </c>
      <c r="AT487" s="1" t="s">
        <v>249</v>
      </c>
      <c r="AU487" s="1" t="s">
        <v>250</v>
      </c>
      <c r="AV487" s="1" t="s">
        <v>250</v>
      </c>
      <c r="AW487" s="1" t="s">
        <v>250</v>
      </c>
      <c r="AX487" s="1" t="s">
        <v>250</v>
      </c>
      <c r="AY487" s="1" t="s">
        <v>250</v>
      </c>
      <c r="AZ487" t="s">
        <v>2111</v>
      </c>
      <c r="BA487">
        <v>0</v>
      </c>
    </row>
    <row r="488" spans="1:53" x14ac:dyDescent="0.35">
      <c r="A488">
        <v>2034495</v>
      </c>
      <c r="B488" t="s">
        <v>78</v>
      </c>
      <c r="C488" t="s">
        <v>116</v>
      </c>
      <c r="D488" t="s">
        <v>76</v>
      </c>
      <c r="E488" t="s">
        <v>115</v>
      </c>
      <c r="F488">
        <f>_xlfn.IFNA(VLOOKUP(D488,xg!C$2:N$25,12,FALSE),0)</f>
        <v>0</v>
      </c>
      <c r="G488">
        <f>_xlfn.IFNA(VLOOKUP(D488,odds!B$5:C$28,2,FALSE),0)</f>
        <v>0</v>
      </c>
      <c r="H488">
        <f>_xlfn.IFNA(VLOOKUP(E488,xg!C$2:N$25,12,FALSE),0)</f>
        <v>0</v>
      </c>
      <c r="I488">
        <f>_xlfn.IFNA(VLOOKUP(E488,odds!B$5:C$28,2,FALSE),0)</f>
        <v>0</v>
      </c>
      <c r="J488">
        <v>3</v>
      </c>
      <c r="K488">
        <v>2</v>
      </c>
      <c r="N488">
        <v>3</v>
      </c>
      <c r="O488">
        <v>2</v>
      </c>
      <c r="P488" s="1" t="s">
        <v>76</v>
      </c>
      <c r="Q488" s="1" t="s">
        <v>49</v>
      </c>
      <c r="R488" s="1">
        <v>2023</v>
      </c>
      <c r="S488" s="2">
        <v>44724</v>
      </c>
      <c r="T488" s="1" t="s">
        <v>1919</v>
      </c>
      <c r="U488" s="1">
        <v>2</v>
      </c>
      <c r="V488" s="1" t="s">
        <v>1718</v>
      </c>
      <c r="W488" s="1" t="s">
        <v>386</v>
      </c>
      <c r="AC488" s="1" t="s">
        <v>50</v>
      </c>
      <c r="AD488" s="1" t="s">
        <v>160</v>
      </c>
      <c r="AE488" s="1" t="s">
        <v>1132</v>
      </c>
      <c r="AF488" s="1" t="s">
        <v>161</v>
      </c>
      <c r="AG488">
        <v>24273</v>
      </c>
      <c r="AH488" s="1">
        <v>62397</v>
      </c>
      <c r="AI488" s="1" t="s">
        <v>78</v>
      </c>
      <c r="AJ488" s="1">
        <v>27184</v>
      </c>
      <c r="AK488" s="1">
        <v>59.949047200000003</v>
      </c>
      <c r="AL488" s="1">
        <v>10.7342139</v>
      </c>
      <c r="AM488" s="1">
        <v>105</v>
      </c>
      <c r="AN488" s="1">
        <v>68</v>
      </c>
      <c r="AO488" s="1" t="s">
        <v>1920</v>
      </c>
      <c r="AS488" s="1" t="s">
        <v>1921</v>
      </c>
      <c r="AT488" s="1" t="s">
        <v>80</v>
      </c>
      <c r="AU488" s="1" t="s">
        <v>81</v>
      </c>
      <c r="AV488" s="1" t="s">
        <v>81</v>
      </c>
      <c r="AW488" s="1" t="s">
        <v>81</v>
      </c>
      <c r="AX488" s="1" t="s">
        <v>81</v>
      </c>
      <c r="AY488" s="1" t="s">
        <v>81</v>
      </c>
      <c r="AZ488" t="s">
        <v>2111</v>
      </c>
      <c r="BA488">
        <v>0</v>
      </c>
    </row>
    <row r="489" spans="1:53" x14ac:dyDescent="0.35">
      <c r="A489">
        <v>2034496</v>
      </c>
      <c r="B489" t="s">
        <v>181</v>
      </c>
      <c r="C489" t="s">
        <v>83</v>
      </c>
      <c r="D489" t="s">
        <v>309</v>
      </c>
      <c r="E489" t="s">
        <v>82</v>
      </c>
      <c r="F489">
        <f>_xlfn.IFNA(VLOOKUP(D489,xg!C$2:N$25,12,FALSE),0)</f>
        <v>-1.7</v>
      </c>
      <c r="G489">
        <f>_xlfn.IFNA(VLOOKUP(D489,odds!B$5:C$28,2,FALSE),0)</f>
        <v>66820</v>
      </c>
      <c r="H489">
        <f>_xlfn.IFNA(VLOOKUP(E489,xg!C$2:N$25,12,FALSE),0)</f>
        <v>0</v>
      </c>
      <c r="I489">
        <f>_xlfn.IFNA(VLOOKUP(E489,odds!B$5:C$28,2,FALSE),0)</f>
        <v>0</v>
      </c>
      <c r="J489">
        <v>0</v>
      </c>
      <c r="K489">
        <v>0</v>
      </c>
      <c r="N489">
        <v>0</v>
      </c>
      <c r="O489">
        <v>0</v>
      </c>
      <c r="Q489" s="1" t="s">
        <v>67</v>
      </c>
      <c r="R489" s="1">
        <v>2023</v>
      </c>
      <c r="S489" s="2">
        <v>44724</v>
      </c>
      <c r="T489" s="1" t="s">
        <v>1919</v>
      </c>
      <c r="U489" s="1">
        <v>4</v>
      </c>
      <c r="V489" s="1" t="s">
        <v>1748</v>
      </c>
      <c r="W489" s="1" t="s">
        <v>386</v>
      </c>
      <c r="AC489" s="1" t="s">
        <v>50</v>
      </c>
      <c r="AD489" s="1" t="s">
        <v>160</v>
      </c>
      <c r="AE489" s="1" t="s">
        <v>1132</v>
      </c>
      <c r="AF489" s="1" t="s">
        <v>161</v>
      </c>
      <c r="AG489">
        <v>54200</v>
      </c>
      <c r="AH489" s="1">
        <v>62104</v>
      </c>
      <c r="AI489" s="1" t="s">
        <v>181</v>
      </c>
      <c r="AJ489" s="1">
        <v>44000</v>
      </c>
      <c r="AK489" s="1">
        <v>41.7229472</v>
      </c>
      <c r="AL489" s="1">
        <v>44.7897806</v>
      </c>
      <c r="AM489" s="1">
        <v>105</v>
      </c>
      <c r="AN489" s="1">
        <v>68</v>
      </c>
      <c r="AS489" s="1" t="s">
        <v>1922</v>
      </c>
      <c r="AT489" s="1" t="s">
        <v>182</v>
      </c>
      <c r="AU489" s="1" t="s">
        <v>184</v>
      </c>
      <c r="AV489" s="1" t="s">
        <v>184</v>
      </c>
      <c r="AW489" s="1" t="s">
        <v>183</v>
      </c>
      <c r="AX489" s="1" t="s">
        <v>185</v>
      </c>
      <c r="AY489" s="1" t="s">
        <v>184</v>
      </c>
      <c r="AZ489" t="s">
        <v>2111</v>
      </c>
      <c r="BA489">
        <v>0</v>
      </c>
    </row>
    <row r="490" spans="1:53" x14ac:dyDescent="0.35">
      <c r="A490">
        <v>2034501</v>
      </c>
      <c r="B490" t="s">
        <v>303</v>
      </c>
      <c r="C490" t="s">
        <v>433</v>
      </c>
      <c r="D490" t="s">
        <v>463</v>
      </c>
      <c r="E490" t="s">
        <v>432</v>
      </c>
      <c r="F490">
        <f>_xlfn.IFNA(VLOOKUP(D490,xg!C$2:N$25,12,FALSE),0)</f>
        <v>0</v>
      </c>
      <c r="G490">
        <f>_xlfn.IFNA(VLOOKUP(D490,odds!B$5:C$28,2,FALSE),0)</f>
        <v>0</v>
      </c>
      <c r="H490">
        <f>_xlfn.IFNA(VLOOKUP(E490,xg!C$2:N$25,12,FALSE),0)</f>
        <v>0</v>
      </c>
      <c r="I490">
        <f>_xlfn.IFNA(VLOOKUP(E490,odds!B$5:C$28,2,FALSE),0)</f>
        <v>0</v>
      </c>
      <c r="J490">
        <v>4</v>
      </c>
      <c r="K490">
        <v>0</v>
      </c>
      <c r="N490">
        <v>4</v>
      </c>
      <c r="O490">
        <v>0</v>
      </c>
      <c r="P490" s="1" t="s">
        <v>463</v>
      </c>
      <c r="Q490" s="1" t="s">
        <v>49</v>
      </c>
      <c r="R490" s="1">
        <v>2023</v>
      </c>
      <c r="S490" s="2">
        <v>44724</v>
      </c>
      <c r="T490" s="1" t="s">
        <v>1919</v>
      </c>
      <c r="U490" s="1">
        <v>2</v>
      </c>
      <c r="V490" s="1" t="s">
        <v>1748</v>
      </c>
      <c r="W490" s="1" t="s">
        <v>386</v>
      </c>
      <c r="AC490" s="1" t="s">
        <v>50</v>
      </c>
      <c r="AD490" s="1" t="s">
        <v>160</v>
      </c>
      <c r="AE490" s="1" t="s">
        <v>1132</v>
      </c>
      <c r="AF490" s="1" t="s">
        <v>161</v>
      </c>
      <c r="AG490">
        <v>4750</v>
      </c>
      <c r="AH490" s="1">
        <v>63799</v>
      </c>
      <c r="AI490" s="1" t="s">
        <v>303</v>
      </c>
      <c r="AJ490" s="1">
        <v>32483</v>
      </c>
      <c r="AK490" s="1">
        <v>42.005763899999998</v>
      </c>
      <c r="AL490" s="1">
        <v>21.425588900000001</v>
      </c>
      <c r="AM490" s="1">
        <v>105</v>
      </c>
      <c r="AN490" s="1">
        <v>68</v>
      </c>
      <c r="AO490" s="1" t="s">
        <v>1923</v>
      </c>
      <c r="AS490" s="1" t="s">
        <v>1924</v>
      </c>
      <c r="AT490" s="1" t="s">
        <v>304</v>
      </c>
      <c r="AU490" s="1" t="s">
        <v>306</v>
      </c>
      <c r="AV490" s="1" t="s">
        <v>306</v>
      </c>
      <c r="AW490" s="1" t="s">
        <v>305</v>
      </c>
      <c r="AX490" s="1" t="s">
        <v>305</v>
      </c>
      <c r="AY490" s="1" t="s">
        <v>306</v>
      </c>
      <c r="AZ490" t="s">
        <v>2111</v>
      </c>
      <c r="BA490">
        <v>0</v>
      </c>
    </row>
    <row r="491" spans="1:53" x14ac:dyDescent="0.35">
      <c r="A491">
        <v>2034499</v>
      </c>
      <c r="B491" t="s">
        <v>126</v>
      </c>
      <c r="C491" t="s">
        <v>176</v>
      </c>
      <c r="D491" t="s">
        <v>125</v>
      </c>
      <c r="E491" t="s">
        <v>175</v>
      </c>
      <c r="F491">
        <f>_xlfn.IFNA(VLOOKUP(D491,xg!C$2:N$25,12,FALSE),0)</f>
        <v>0</v>
      </c>
      <c r="G491">
        <f>_xlfn.IFNA(VLOOKUP(D491,odds!B$5:C$28,2,FALSE),0)</f>
        <v>0</v>
      </c>
      <c r="H491">
        <f>_xlfn.IFNA(VLOOKUP(E491,xg!C$2:N$25,12,FALSE),0)</f>
        <v>0</v>
      </c>
      <c r="I491">
        <f>_xlfn.IFNA(VLOOKUP(E491,odds!B$5:C$28,2,FALSE),0)</f>
        <v>0</v>
      </c>
      <c r="J491">
        <v>2</v>
      </c>
      <c r="K491">
        <v>2</v>
      </c>
      <c r="N491">
        <v>2</v>
      </c>
      <c r="O491">
        <v>2</v>
      </c>
      <c r="Q491" s="1" t="s">
        <v>67</v>
      </c>
      <c r="R491" s="1">
        <v>2023</v>
      </c>
      <c r="S491" s="2">
        <v>44724</v>
      </c>
      <c r="T491" s="1" t="s">
        <v>1925</v>
      </c>
      <c r="U491" s="1">
        <v>1</v>
      </c>
      <c r="V491" s="1" t="s">
        <v>1724</v>
      </c>
      <c r="W491" s="1" t="s">
        <v>386</v>
      </c>
      <c r="AC491" s="1" t="s">
        <v>50</v>
      </c>
      <c r="AD491" s="1" t="s">
        <v>160</v>
      </c>
      <c r="AE491" s="1" t="s">
        <v>1132</v>
      </c>
      <c r="AF491" s="1" t="s">
        <v>161</v>
      </c>
      <c r="AG491">
        <v>16454</v>
      </c>
      <c r="AH491" s="1">
        <v>62414</v>
      </c>
      <c r="AI491" s="1" t="s">
        <v>126</v>
      </c>
      <c r="AJ491" s="1">
        <v>18434</v>
      </c>
      <c r="AK491" s="1">
        <v>54.582627799999997</v>
      </c>
      <c r="AL491" s="1">
        <v>-5.9551778000000004</v>
      </c>
      <c r="AM491" s="1">
        <v>105</v>
      </c>
      <c r="AN491" s="1">
        <v>68</v>
      </c>
      <c r="AO491" s="1" t="s">
        <v>1926</v>
      </c>
      <c r="AS491" s="1" t="s">
        <v>1927</v>
      </c>
      <c r="AT491" s="1" t="s">
        <v>136</v>
      </c>
      <c r="AU491" s="1" t="s">
        <v>138</v>
      </c>
      <c r="AV491" s="1" t="s">
        <v>137</v>
      </c>
      <c r="AW491" s="1" t="s">
        <v>137</v>
      </c>
      <c r="AX491" s="1" t="s">
        <v>137</v>
      </c>
      <c r="AY491" s="1" t="s">
        <v>138</v>
      </c>
      <c r="AZ491" t="s">
        <v>2111</v>
      </c>
      <c r="BA491">
        <v>0</v>
      </c>
    </row>
    <row r="492" spans="1:53" x14ac:dyDescent="0.35">
      <c r="A492">
        <v>2034476</v>
      </c>
      <c r="B492" t="s">
        <v>133</v>
      </c>
      <c r="C492" t="s">
        <v>93</v>
      </c>
      <c r="D492" t="s">
        <v>131</v>
      </c>
      <c r="E492" t="s">
        <v>91</v>
      </c>
      <c r="F492">
        <f>_xlfn.IFNA(VLOOKUP(D492,xg!C$2:N$25,12,FALSE),0)</f>
        <v>0.1</v>
      </c>
      <c r="G492">
        <f>_xlfn.IFNA(VLOOKUP(D492,odds!B$5:C$28,2,FALSE),0)</f>
        <v>1553</v>
      </c>
      <c r="H492">
        <f>_xlfn.IFNA(VLOOKUP(E492,xg!C$2:N$25,12,FALSE),0)</f>
        <v>-0.1</v>
      </c>
      <c r="I492">
        <f>_xlfn.IFNA(VLOOKUP(E492,odds!B$5:C$28,2,FALSE),0)</f>
        <v>17538</v>
      </c>
      <c r="J492">
        <v>2</v>
      </c>
      <c r="K492">
        <v>2</v>
      </c>
      <c r="N492">
        <v>2</v>
      </c>
      <c r="O492">
        <v>2</v>
      </c>
      <c r="Q492" s="1" t="s">
        <v>67</v>
      </c>
      <c r="R492" s="1">
        <v>2023</v>
      </c>
      <c r="S492" s="2">
        <v>44723</v>
      </c>
      <c r="T492" s="1" t="s">
        <v>1928</v>
      </c>
      <c r="U492" s="1">
        <v>2</v>
      </c>
      <c r="V492" s="1" t="s">
        <v>1755</v>
      </c>
      <c r="W492" s="1" t="s">
        <v>381</v>
      </c>
      <c r="AC492" s="1" t="s">
        <v>50</v>
      </c>
      <c r="AD492" s="1" t="s">
        <v>160</v>
      </c>
      <c r="AE492" s="1" t="s">
        <v>1132</v>
      </c>
      <c r="AF492" s="1" t="s">
        <v>161</v>
      </c>
      <c r="AG492">
        <v>39382</v>
      </c>
      <c r="AH492" s="1">
        <v>52851</v>
      </c>
      <c r="AI492" s="1" t="s">
        <v>133</v>
      </c>
      <c r="AJ492" s="1">
        <v>48100</v>
      </c>
      <c r="AK492" s="1">
        <v>51.893905599999997</v>
      </c>
      <c r="AL492" s="1">
        <v>4.5232000000000001</v>
      </c>
      <c r="AM492" s="1">
        <v>105</v>
      </c>
      <c r="AN492" s="1">
        <v>68</v>
      </c>
      <c r="AO492" s="1" t="s">
        <v>1929</v>
      </c>
      <c r="AP492" s="1" t="s">
        <v>1930</v>
      </c>
      <c r="AS492" s="1" t="s">
        <v>1931</v>
      </c>
      <c r="AT492" s="1" t="s">
        <v>155</v>
      </c>
      <c r="AU492" s="1" t="s">
        <v>156</v>
      </c>
      <c r="AV492" s="1" t="s">
        <v>157</v>
      </c>
      <c r="AW492" s="1" t="s">
        <v>156</v>
      </c>
      <c r="AX492" s="1" t="s">
        <v>157</v>
      </c>
      <c r="AY492" s="1" t="s">
        <v>156</v>
      </c>
      <c r="AZ492" t="s">
        <v>2111</v>
      </c>
      <c r="BA492">
        <v>0</v>
      </c>
    </row>
    <row r="493" spans="1:53" x14ac:dyDescent="0.35">
      <c r="A493">
        <v>2034479</v>
      </c>
      <c r="B493" t="s">
        <v>130</v>
      </c>
      <c r="C493" t="s">
        <v>128</v>
      </c>
      <c r="D493" t="s">
        <v>129</v>
      </c>
      <c r="E493" t="s">
        <v>127</v>
      </c>
      <c r="F493">
        <f>_xlfn.IFNA(VLOOKUP(D493,xg!C$2:N$25,12,FALSE),0)</f>
        <v>0</v>
      </c>
      <c r="G493">
        <f>_xlfn.IFNA(VLOOKUP(D493,odds!B$5:C$28,2,FALSE),0)</f>
        <v>0</v>
      </c>
      <c r="H493">
        <f>_xlfn.IFNA(VLOOKUP(E493,xg!C$2:N$25,12,FALSE),0)</f>
        <v>1.1000000000000001</v>
      </c>
      <c r="I493">
        <f>_xlfn.IFNA(VLOOKUP(E493,odds!B$5:C$28,2,FALSE),0)</f>
        <v>2488</v>
      </c>
      <c r="J493">
        <v>1</v>
      </c>
      <c r="K493">
        <v>1</v>
      </c>
      <c r="N493">
        <v>1</v>
      </c>
      <c r="O493">
        <v>1</v>
      </c>
      <c r="Q493" s="1" t="s">
        <v>67</v>
      </c>
      <c r="R493" s="1">
        <v>2023</v>
      </c>
      <c r="S493" s="2">
        <v>44723</v>
      </c>
      <c r="T493" s="1" t="s">
        <v>1928</v>
      </c>
      <c r="U493" s="1">
        <v>1</v>
      </c>
      <c r="V493" s="1" t="s">
        <v>1755</v>
      </c>
      <c r="W493" s="1" t="s">
        <v>381</v>
      </c>
      <c r="AC493" s="1" t="s">
        <v>50</v>
      </c>
      <c r="AD493" s="1" t="s">
        <v>160</v>
      </c>
      <c r="AE493" s="1" t="s">
        <v>1132</v>
      </c>
      <c r="AF493" s="1" t="s">
        <v>161</v>
      </c>
      <c r="AG493">
        <v>27188</v>
      </c>
      <c r="AH493" s="1">
        <v>250001108</v>
      </c>
      <c r="AI493" s="1" t="s">
        <v>130</v>
      </c>
      <c r="AJ493" s="1">
        <v>33322</v>
      </c>
      <c r="AK493" s="1">
        <v>51.474536999999998</v>
      </c>
      <c r="AL493" s="1">
        <v>-3.2008179999999999</v>
      </c>
      <c r="AM493" s="1">
        <v>105</v>
      </c>
      <c r="AN493" s="1">
        <v>68</v>
      </c>
      <c r="AO493" s="1" t="s">
        <v>1932</v>
      </c>
      <c r="AS493" s="1" t="s">
        <v>1933</v>
      </c>
      <c r="AT493" s="1" t="s">
        <v>148</v>
      </c>
      <c r="AU493" s="1" t="s">
        <v>419</v>
      </c>
      <c r="AV493" s="1" t="s">
        <v>419</v>
      </c>
      <c r="AW493" s="1" t="s">
        <v>419</v>
      </c>
      <c r="AX493" s="1" t="s">
        <v>419</v>
      </c>
      <c r="AY493" s="1" t="s">
        <v>419</v>
      </c>
      <c r="AZ493" t="s">
        <v>2111</v>
      </c>
      <c r="BA493">
        <v>0</v>
      </c>
    </row>
    <row r="494" spans="1:53" x14ac:dyDescent="0.35">
      <c r="A494">
        <v>2034486</v>
      </c>
      <c r="B494" t="s">
        <v>64</v>
      </c>
      <c r="C494" t="s">
        <v>163</v>
      </c>
      <c r="D494" t="s">
        <v>62</v>
      </c>
      <c r="E494" t="s">
        <v>162</v>
      </c>
      <c r="F494">
        <f>_xlfn.IFNA(VLOOKUP(D494,xg!C$2:N$25,12,FALSE),0)</f>
        <v>0.3</v>
      </c>
      <c r="G494">
        <f>_xlfn.IFNA(VLOOKUP(D494,odds!B$5:C$28,2,FALSE),0)</f>
        <v>12509</v>
      </c>
      <c r="H494">
        <f>_xlfn.IFNA(VLOOKUP(E494,xg!C$2:N$25,12,FALSE),0)</f>
        <v>0</v>
      </c>
      <c r="I494">
        <f>_xlfn.IFNA(VLOOKUP(E494,odds!B$5:C$28,2,FALSE),0)</f>
        <v>0</v>
      </c>
      <c r="J494">
        <v>1</v>
      </c>
      <c r="K494">
        <v>0</v>
      </c>
      <c r="N494">
        <v>1</v>
      </c>
      <c r="O494">
        <v>0</v>
      </c>
      <c r="P494" s="1" t="s">
        <v>62</v>
      </c>
      <c r="Q494" s="1" t="s">
        <v>49</v>
      </c>
      <c r="R494" s="1">
        <v>2023</v>
      </c>
      <c r="S494" s="2">
        <v>44723</v>
      </c>
      <c r="T494" s="1" t="s">
        <v>1928</v>
      </c>
      <c r="U494" s="1">
        <v>3</v>
      </c>
      <c r="V494" s="1" t="s">
        <v>1732</v>
      </c>
      <c r="W494" s="1" t="s">
        <v>381</v>
      </c>
      <c r="AC494" s="1" t="s">
        <v>50</v>
      </c>
      <c r="AD494" s="1" t="s">
        <v>160</v>
      </c>
      <c r="AE494" s="1" t="s">
        <v>1132</v>
      </c>
      <c r="AF494" s="1" t="s">
        <v>161</v>
      </c>
      <c r="AG494">
        <v>11503</v>
      </c>
      <c r="AH494" s="1">
        <v>250004760</v>
      </c>
      <c r="AI494" s="1" t="s">
        <v>64</v>
      </c>
      <c r="AJ494" s="1">
        <v>14054</v>
      </c>
      <c r="AK494" s="1">
        <v>44.455137999999998</v>
      </c>
      <c r="AL494" s="1">
        <v>26.056977</v>
      </c>
      <c r="AM494" s="1">
        <v>105</v>
      </c>
      <c r="AN494" s="1">
        <v>68</v>
      </c>
      <c r="AO494" s="1" t="s">
        <v>1934</v>
      </c>
      <c r="AP494" s="1" t="s">
        <v>1935</v>
      </c>
      <c r="AS494" s="1" t="s">
        <v>1936</v>
      </c>
      <c r="AT494" s="1" t="s">
        <v>66</v>
      </c>
      <c r="AU494" s="1" t="s">
        <v>1743</v>
      </c>
      <c r="AV494" s="1" t="s">
        <v>1744</v>
      </c>
      <c r="AW494" s="1" t="s">
        <v>1744</v>
      </c>
      <c r="AX494" s="1" t="s">
        <v>1743</v>
      </c>
      <c r="AY494" s="1" t="s">
        <v>1743</v>
      </c>
      <c r="AZ494" t="s">
        <v>2111</v>
      </c>
      <c r="BA494">
        <v>0</v>
      </c>
    </row>
    <row r="495" spans="1:53" x14ac:dyDescent="0.35">
      <c r="A495">
        <v>2034487</v>
      </c>
      <c r="B495" t="s">
        <v>124</v>
      </c>
      <c r="C495" t="s">
        <v>140</v>
      </c>
      <c r="D495" t="s">
        <v>123</v>
      </c>
      <c r="E495" t="s">
        <v>139</v>
      </c>
      <c r="F495">
        <f>_xlfn.IFNA(VLOOKUP(D495,xg!C$2:N$25,12,FALSE),0)</f>
        <v>0.3</v>
      </c>
      <c r="G495">
        <f>_xlfn.IFNA(VLOOKUP(D495,odds!B$5:C$28,2,FALSE),0)</f>
        <v>451</v>
      </c>
      <c r="H495">
        <f>_xlfn.IFNA(VLOOKUP(E495,xg!C$2:N$25,12,FALSE),0)</f>
        <v>1</v>
      </c>
      <c r="I495">
        <f>_xlfn.IFNA(VLOOKUP(E495,odds!B$5:C$28,2,FALSE),0)</f>
        <v>1971</v>
      </c>
      <c r="J495">
        <v>0</v>
      </c>
      <c r="K495">
        <v>0</v>
      </c>
      <c r="N495">
        <v>0</v>
      </c>
      <c r="O495">
        <v>0</v>
      </c>
      <c r="Q495" s="1" t="s">
        <v>67</v>
      </c>
      <c r="R495" s="1">
        <v>2023</v>
      </c>
      <c r="S495" s="2">
        <v>44723</v>
      </c>
      <c r="T495" s="1" t="s">
        <v>1928</v>
      </c>
      <c r="U495" s="1">
        <v>1</v>
      </c>
      <c r="V495" s="1" t="s">
        <v>1736</v>
      </c>
      <c r="W495" s="1" t="s">
        <v>381</v>
      </c>
      <c r="AC495" s="1" t="s">
        <v>50</v>
      </c>
      <c r="AD495" s="1" t="s">
        <v>160</v>
      </c>
      <c r="AE495" s="1" t="s">
        <v>1132</v>
      </c>
      <c r="AF495" s="1" t="s">
        <v>161</v>
      </c>
      <c r="AG495">
        <v>1782</v>
      </c>
      <c r="AH495" s="1">
        <v>63341</v>
      </c>
      <c r="AI495" s="1" t="s">
        <v>124</v>
      </c>
      <c r="AJ495" s="1">
        <v>32049</v>
      </c>
      <c r="AK495" s="1">
        <v>52.590274999999998</v>
      </c>
      <c r="AL495" s="1">
        <v>-2.1304861000000002</v>
      </c>
      <c r="AM495" s="1">
        <v>105</v>
      </c>
      <c r="AN495" s="1">
        <v>68</v>
      </c>
      <c r="AS495" s="1" t="s">
        <v>1937</v>
      </c>
      <c r="AT495" s="1" t="s">
        <v>1865</v>
      </c>
      <c r="AU495" s="1" t="s">
        <v>1866</v>
      </c>
      <c r="AV495" s="1" t="s">
        <v>1866</v>
      </c>
      <c r="AW495" s="1" t="s">
        <v>1866</v>
      </c>
      <c r="AX495" s="1" t="s">
        <v>1866</v>
      </c>
      <c r="AY495" s="1" t="s">
        <v>1866</v>
      </c>
      <c r="AZ495" t="s">
        <v>2111</v>
      </c>
      <c r="BA495">
        <v>1</v>
      </c>
    </row>
    <row r="496" spans="1:53" x14ac:dyDescent="0.35">
      <c r="A496">
        <v>2034488</v>
      </c>
      <c r="B496" t="s">
        <v>48</v>
      </c>
      <c r="C496" t="s">
        <v>88</v>
      </c>
      <c r="D496" t="s">
        <v>47</v>
      </c>
      <c r="E496" t="s">
        <v>263</v>
      </c>
      <c r="F496">
        <f>_xlfn.IFNA(VLOOKUP(D496,xg!C$2:N$25,12,FALSE),0)</f>
        <v>-1.5</v>
      </c>
      <c r="G496">
        <f>_xlfn.IFNA(VLOOKUP(D496,odds!B$5:C$28,2,FALSE),0)</f>
        <v>40918</v>
      </c>
      <c r="H496">
        <f>_xlfn.IFNA(VLOOKUP(E496,xg!C$2:N$25,12,FALSE),0)</f>
        <v>2.5</v>
      </c>
      <c r="I496">
        <f>_xlfn.IFNA(VLOOKUP(E496,odds!B$5:C$28,2,FALSE),0)</f>
        <v>398</v>
      </c>
      <c r="J496">
        <v>1</v>
      </c>
      <c r="K496">
        <v>1</v>
      </c>
      <c r="N496">
        <v>1</v>
      </c>
      <c r="O496">
        <v>1</v>
      </c>
      <c r="Q496" s="1" t="s">
        <v>67</v>
      </c>
      <c r="R496" s="1">
        <v>2023</v>
      </c>
      <c r="S496" s="2">
        <v>44723</v>
      </c>
      <c r="T496" s="1" t="s">
        <v>1928</v>
      </c>
      <c r="U496" s="1">
        <v>2</v>
      </c>
      <c r="V496" s="1" t="s">
        <v>1736</v>
      </c>
      <c r="W496" s="1" t="s">
        <v>381</v>
      </c>
      <c r="AC496" s="1" t="s">
        <v>50</v>
      </c>
      <c r="AD496" s="1" t="s">
        <v>160</v>
      </c>
      <c r="AE496" s="1" t="s">
        <v>1132</v>
      </c>
      <c r="AF496" s="1" t="s">
        <v>161</v>
      </c>
      <c r="AG496">
        <v>55948</v>
      </c>
      <c r="AH496" s="1">
        <v>250004078</v>
      </c>
      <c r="AI496" s="1" t="s">
        <v>48</v>
      </c>
      <c r="AJ496" s="1">
        <v>65014</v>
      </c>
      <c r="AK496" s="1">
        <v>47.503110999999997</v>
      </c>
      <c r="AL496" s="1">
        <v>19.098023999999999</v>
      </c>
      <c r="AM496" s="1">
        <v>105</v>
      </c>
      <c r="AN496" s="1">
        <v>68</v>
      </c>
      <c r="AO496" s="1" t="s">
        <v>1938</v>
      </c>
      <c r="AS496" s="1" t="s">
        <v>1939</v>
      </c>
      <c r="AT496" s="1" t="s">
        <v>102</v>
      </c>
      <c r="AU496" s="1" t="s">
        <v>103</v>
      </c>
      <c r="AV496" s="1" t="s">
        <v>103</v>
      </c>
      <c r="AW496" s="1" t="s">
        <v>103</v>
      </c>
      <c r="AX496" s="1" t="s">
        <v>103</v>
      </c>
      <c r="AY496" s="1" t="s">
        <v>103</v>
      </c>
      <c r="AZ496" t="s">
        <v>2111</v>
      </c>
      <c r="BA496">
        <v>0</v>
      </c>
    </row>
    <row r="497" spans="1:53" x14ac:dyDescent="0.35">
      <c r="A497">
        <v>2034489</v>
      </c>
      <c r="B497" t="s">
        <v>154</v>
      </c>
      <c r="C497" t="s">
        <v>65</v>
      </c>
      <c r="D497" t="s">
        <v>153</v>
      </c>
      <c r="E497" t="s">
        <v>2117</v>
      </c>
      <c r="F497">
        <f>_xlfn.IFNA(VLOOKUP(D497,xg!C$2:N$25,12,FALSE),0)</f>
        <v>0</v>
      </c>
      <c r="G497">
        <f>_xlfn.IFNA(VLOOKUP(D497,odds!B$5:C$28,2,FALSE),0)</f>
        <v>0</v>
      </c>
      <c r="H497">
        <f>_xlfn.IFNA(VLOOKUP(E497,xg!C$2:N$25,12,FALSE),0)</f>
        <v>1.7</v>
      </c>
      <c r="I497">
        <f>_xlfn.IFNA(VLOOKUP(E497,odds!B$5:C$28,2,FALSE),0)</f>
        <v>5515</v>
      </c>
      <c r="J497">
        <v>0</v>
      </c>
      <c r="K497">
        <v>2</v>
      </c>
      <c r="N497">
        <v>0</v>
      </c>
      <c r="O497">
        <v>2</v>
      </c>
      <c r="P497" s="1" t="s">
        <v>63</v>
      </c>
      <c r="Q497" s="1" t="s">
        <v>49</v>
      </c>
      <c r="R497" s="1">
        <v>2023</v>
      </c>
      <c r="S497" s="2">
        <v>44723</v>
      </c>
      <c r="T497" s="1" t="s">
        <v>1928</v>
      </c>
      <c r="U497" s="1">
        <v>2</v>
      </c>
      <c r="V497" s="1" t="s">
        <v>1765</v>
      </c>
      <c r="W497" s="1" t="s">
        <v>381</v>
      </c>
      <c r="AC497" s="1" t="s">
        <v>50</v>
      </c>
      <c r="AD497" s="1" t="s">
        <v>160</v>
      </c>
      <c r="AE497" s="1" t="s">
        <v>1132</v>
      </c>
      <c r="AF497" s="1" t="s">
        <v>161</v>
      </c>
      <c r="AG497">
        <v>9374</v>
      </c>
      <c r="AH497" s="1">
        <v>250004209</v>
      </c>
      <c r="AI497" s="1" t="s">
        <v>154</v>
      </c>
      <c r="AJ497" s="1">
        <v>9374</v>
      </c>
      <c r="AK497" s="1">
        <v>49.581375000000001</v>
      </c>
      <c r="AL497" s="1">
        <v>6.1210659999999999</v>
      </c>
      <c r="AM497" s="1">
        <v>105</v>
      </c>
      <c r="AN497" s="1">
        <v>68</v>
      </c>
      <c r="AO497" s="1" t="s">
        <v>1940</v>
      </c>
      <c r="AS497" s="1" t="s">
        <v>1941</v>
      </c>
      <c r="AT497" s="1" t="s">
        <v>153</v>
      </c>
      <c r="AU497" s="1" t="s">
        <v>579</v>
      </c>
      <c r="AV497" s="1" t="s">
        <v>579</v>
      </c>
      <c r="AW497" s="1" t="s">
        <v>579</v>
      </c>
      <c r="AX497" s="1" t="s">
        <v>579</v>
      </c>
      <c r="AY497" s="1" t="s">
        <v>579</v>
      </c>
      <c r="AZ497" t="s">
        <v>2111</v>
      </c>
      <c r="BA497">
        <v>0</v>
      </c>
    </row>
    <row r="498" spans="1:53" x14ac:dyDescent="0.35">
      <c r="A498">
        <v>2034491</v>
      </c>
      <c r="B498" t="s">
        <v>213</v>
      </c>
      <c r="C498" t="s">
        <v>258</v>
      </c>
      <c r="D498" t="s">
        <v>414</v>
      </c>
      <c r="E498" t="s">
        <v>325</v>
      </c>
      <c r="F498">
        <f>_xlfn.IFNA(VLOOKUP(D498,xg!C$2:N$25,12,FALSE),0)</f>
        <v>0</v>
      </c>
      <c r="G498">
        <f>_xlfn.IFNA(VLOOKUP(D498,odds!B$5:C$28,2,FALSE),0)</f>
        <v>0</v>
      </c>
      <c r="H498">
        <f>_xlfn.IFNA(VLOOKUP(E498,xg!C$2:N$25,12,FALSE),0)</f>
        <v>0</v>
      </c>
      <c r="I498">
        <f>_xlfn.IFNA(VLOOKUP(E498,odds!B$5:C$28,2,FALSE),0)</f>
        <v>0</v>
      </c>
      <c r="J498">
        <v>1</v>
      </c>
      <c r="K498">
        <v>1</v>
      </c>
      <c r="N498">
        <v>1</v>
      </c>
      <c r="O498">
        <v>1</v>
      </c>
      <c r="Q498" s="1" t="s">
        <v>67</v>
      </c>
      <c r="R498" s="1">
        <v>2023</v>
      </c>
      <c r="S498" s="2">
        <v>44723</v>
      </c>
      <c r="T498" s="1" t="s">
        <v>1928</v>
      </c>
      <c r="U498" s="1">
        <v>2</v>
      </c>
      <c r="V498" s="1" t="s">
        <v>1732</v>
      </c>
      <c r="W498" s="1" t="s">
        <v>381</v>
      </c>
      <c r="AC498" s="1" t="s">
        <v>50</v>
      </c>
      <c r="AD498" s="1" t="s">
        <v>160</v>
      </c>
      <c r="AE498" s="1" t="s">
        <v>1132</v>
      </c>
      <c r="AF498" s="1" t="s">
        <v>161</v>
      </c>
      <c r="AG498">
        <v>6555</v>
      </c>
      <c r="AH498" s="1">
        <v>62907</v>
      </c>
      <c r="AI498" s="1" t="s">
        <v>213</v>
      </c>
      <c r="AJ498" s="1">
        <v>11563</v>
      </c>
      <c r="AK498" s="1">
        <v>42.445561099999999</v>
      </c>
      <c r="AL498" s="1">
        <v>19.264344399999999</v>
      </c>
      <c r="AM498" s="1">
        <v>105</v>
      </c>
      <c r="AN498" s="1">
        <v>68</v>
      </c>
      <c r="AO498" s="1" t="s">
        <v>1942</v>
      </c>
      <c r="AS498" s="1" t="s">
        <v>1943</v>
      </c>
      <c r="AT498" s="1" t="s">
        <v>214</v>
      </c>
      <c r="AU498" s="1" t="s">
        <v>215</v>
      </c>
      <c r="AV498" s="1" t="s">
        <v>215</v>
      </c>
      <c r="AW498" s="1" t="s">
        <v>215</v>
      </c>
      <c r="AX498" s="1" t="s">
        <v>215</v>
      </c>
      <c r="AY498" s="1" t="s">
        <v>215</v>
      </c>
      <c r="AZ498" t="s">
        <v>2111</v>
      </c>
      <c r="BA498">
        <v>0</v>
      </c>
    </row>
    <row r="499" spans="1:53" x14ac:dyDescent="0.35">
      <c r="A499">
        <v>2034485</v>
      </c>
      <c r="B499" t="s">
        <v>71</v>
      </c>
      <c r="C499" t="s">
        <v>168</v>
      </c>
      <c r="D499" t="s">
        <v>70</v>
      </c>
      <c r="E499" t="s">
        <v>167</v>
      </c>
      <c r="F499">
        <f>_xlfn.IFNA(VLOOKUP(D499,xg!C$2:N$25,12,FALSE),0)</f>
        <v>0</v>
      </c>
      <c r="G499">
        <f>_xlfn.IFNA(VLOOKUP(D499,odds!B$5:C$28,2,FALSE),0)</f>
        <v>0</v>
      </c>
      <c r="H499">
        <f>_xlfn.IFNA(VLOOKUP(E499,xg!C$2:N$25,12,FALSE),0)</f>
        <v>-2.4</v>
      </c>
      <c r="I499">
        <f>_xlfn.IFNA(VLOOKUP(E499,odds!B$5:C$28,2,FALSE),0)</f>
        <v>20868</v>
      </c>
      <c r="J499">
        <v>3</v>
      </c>
      <c r="K499">
        <v>0</v>
      </c>
      <c r="N499">
        <v>3</v>
      </c>
      <c r="O499">
        <v>0</v>
      </c>
      <c r="P499" s="1" t="s">
        <v>70</v>
      </c>
      <c r="Q499" s="1" t="s">
        <v>49</v>
      </c>
      <c r="R499" s="1">
        <v>2023</v>
      </c>
      <c r="S499" s="2">
        <v>44723</v>
      </c>
      <c r="T499" s="1" t="s">
        <v>1944</v>
      </c>
      <c r="U499" s="1">
        <v>1</v>
      </c>
      <c r="V499" s="1" t="s">
        <v>1704</v>
      </c>
      <c r="W499" s="1" t="s">
        <v>381</v>
      </c>
      <c r="AC499" s="1" t="s">
        <v>50</v>
      </c>
      <c r="AD499" s="1" t="s">
        <v>160</v>
      </c>
      <c r="AE499" s="1" t="s">
        <v>1132</v>
      </c>
      <c r="AF499" s="1" t="s">
        <v>161</v>
      </c>
      <c r="AG499">
        <v>46927</v>
      </c>
      <c r="AH499" s="1">
        <v>250001051</v>
      </c>
      <c r="AI499" s="1" t="s">
        <v>71</v>
      </c>
      <c r="AJ499" s="1">
        <v>51700</v>
      </c>
      <c r="AK499" s="1">
        <v>53.335690999999997</v>
      </c>
      <c r="AL499" s="1">
        <v>-6.2288189999999997</v>
      </c>
      <c r="AM499" s="1">
        <v>105</v>
      </c>
      <c r="AN499" s="1">
        <v>68</v>
      </c>
      <c r="AO499" s="1" t="s">
        <v>1945</v>
      </c>
      <c r="AS499" s="1" t="s">
        <v>1946</v>
      </c>
      <c r="AT499" s="1" t="s">
        <v>72</v>
      </c>
      <c r="AU499" s="1" t="s">
        <v>417</v>
      </c>
      <c r="AV499" s="1" t="s">
        <v>416</v>
      </c>
      <c r="AW499" s="1" t="s">
        <v>416</v>
      </c>
      <c r="AX499" s="1" t="s">
        <v>416</v>
      </c>
      <c r="AY499" s="1" t="s">
        <v>417</v>
      </c>
      <c r="AZ499" t="s">
        <v>2111</v>
      </c>
      <c r="BA499">
        <v>0</v>
      </c>
    </row>
    <row r="500" spans="1:53" x14ac:dyDescent="0.35">
      <c r="A500">
        <v>2034490</v>
      </c>
      <c r="B500" t="s">
        <v>261</v>
      </c>
      <c r="C500" t="s">
        <v>302</v>
      </c>
      <c r="D500" t="s">
        <v>260</v>
      </c>
      <c r="E500" t="s">
        <v>301</v>
      </c>
      <c r="F500">
        <f>_xlfn.IFNA(VLOOKUP(D500,xg!C$2:N$25,12,FALSE),0)</f>
        <v>0</v>
      </c>
      <c r="G500">
        <f>_xlfn.IFNA(VLOOKUP(D500,odds!B$5:C$28,2,FALSE),0)</f>
        <v>0</v>
      </c>
      <c r="H500">
        <f>_xlfn.IFNA(VLOOKUP(E500,xg!C$2:N$25,12,FALSE),0)</f>
        <v>0</v>
      </c>
      <c r="I500">
        <f>_xlfn.IFNA(VLOOKUP(E500,odds!B$5:C$28,2,FALSE),0)</f>
        <v>0</v>
      </c>
      <c r="J500">
        <v>2</v>
      </c>
      <c r="K500">
        <v>1</v>
      </c>
      <c r="N500">
        <v>2</v>
      </c>
      <c r="O500">
        <v>1</v>
      </c>
      <c r="P500" s="1" t="s">
        <v>260</v>
      </c>
      <c r="Q500" s="1" t="s">
        <v>49</v>
      </c>
      <c r="R500" s="1">
        <v>2023</v>
      </c>
      <c r="S500" s="2">
        <v>44723</v>
      </c>
      <c r="T500" s="1" t="s">
        <v>1944</v>
      </c>
      <c r="U500" s="1">
        <v>1</v>
      </c>
      <c r="V500" s="1" t="s">
        <v>1765</v>
      </c>
      <c r="W500" s="1" t="s">
        <v>381</v>
      </c>
      <c r="AC500" s="1" t="s">
        <v>50</v>
      </c>
      <c r="AD500" s="1" t="s">
        <v>160</v>
      </c>
      <c r="AE500" s="1" t="s">
        <v>1132</v>
      </c>
      <c r="AF500" s="1" t="s">
        <v>161</v>
      </c>
      <c r="AG500">
        <v>2278</v>
      </c>
      <c r="AH500" s="1">
        <v>74169</v>
      </c>
      <c r="AI500" s="1" t="s">
        <v>261</v>
      </c>
      <c r="AJ500" s="1">
        <v>5098</v>
      </c>
      <c r="AK500" s="1">
        <v>62.0191722</v>
      </c>
      <c r="AL500" s="1">
        <v>-6.7780611000000004</v>
      </c>
      <c r="AM500" s="1">
        <v>105</v>
      </c>
      <c r="AN500" s="1">
        <v>68</v>
      </c>
      <c r="AO500" s="1" t="s">
        <v>1947</v>
      </c>
      <c r="AS500" s="1" t="s">
        <v>1948</v>
      </c>
      <c r="AT500" s="1" t="s">
        <v>338</v>
      </c>
      <c r="AU500" s="1" t="s">
        <v>339</v>
      </c>
      <c r="AV500" s="1" t="s">
        <v>339</v>
      </c>
      <c r="AW500" s="1" t="s">
        <v>339</v>
      </c>
      <c r="AX500" s="1" t="s">
        <v>339</v>
      </c>
      <c r="AY500" s="1" t="s">
        <v>339</v>
      </c>
      <c r="AZ500" t="s">
        <v>2111</v>
      </c>
      <c r="BA500">
        <v>0</v>
      </c>
    </row>
    <row r="501" spans="1:53" x14ac:dyDescent="0.35">
      <c r="A501">
        <v>2034484</v>
      </c>
      <c r="B501" t="s">
        <v>226</v>
      </c>
      <c r="C501" t="s">
        <v>235</v>
      </c>
      <c r="D501" t="s">
        <v>300</v>
      </c>
      <c r="E501" t="s">
        <v>292</v>
      </c>
      <c r="F501">
        <f>_xlfn.IFNA(VLOOKUP(D501,xg!C$2:N$25,12,FALSE),0)</f>
        <v>-0.3</v>
      </c>
      <c r="G501">
        <f>_xlfn.IFNA(VLOOKUP(D501,odds!B$5:C$28,2,FALSE),0)</f>
        <v>20062</v>
      </c>
      <c r="H501">
        <f>_xlfn.IFNA(VLOOKUP(E501,xg!C$2:N$25,12,FALSE),0)</f>
        <v>0</v>
      </c>
      <c r="I501">
        <f>_xlfn.IFNA(VLOOKUP(E501,odds!B$5:C$28,2,FALSE),0)</f>
        <v>0</v>
      </c>
      <c r="J501">
        <v>3</v>
      </c>
      <c r="K501">
        <v>0</v>
      </c>
      <c r="N501">
        <v>3</v>
      </c>
      <c r="O501">
        <v>0</v>
      </c>
      <c r="P501" s="1" t="s">
        <v>300</v>
      </c>
      <c r="Q501" s="1" t="s">
        <v>49</v>
      </c>
      <c r="R501" s="1">
        <v>2023</v>
      </c>
      <c r="S501" s="2">
        <v>44723</v>
      </c>
      <c r="T501" s="1" t="s">
        <v>1949</v>
      </c>
      <c r="U501" s="1">
        <v>2</v>
      </c>
      <c r="V501" s="1" t="s">
        <v>1704</v>
      </c>
      <c r="W501" s="1" t="s">
        <v>381</v>
      </c>
      <c r="AC501" s="1" t="s">
        <v>50</v>
      </c>
      <c r="AD501" s="1" t="s">
        <v>160</v>
      </c>
      <c r="AE501" s="1" t="s">
        <v>1132</v>
      </c>
      <c r="AF501" s="1" t="s">
        <v>161</v>
      </c>
      <c r="AG501">
        <v>12503</v>
      </c>
      <c r="AH501" s="1">
        <v>250004096</v>
      </c>
      <c r="AI501" s="1" t="s">
        <v>93</v>
      </c>
      <c r="AJ501" s="1">
        <v>18027</v>
      </c>
      <c r="AK501" s="1">
        <v>51.757447999999997</v>
      </c>
      <c r="AL501" s="1">
        <v>19.426582</v>
      </c>
      <c r="AM501" s="1">
        <v>105</v>
      </c>
      <c r="AN501" s="1">
        <v>68</v>
      </c>
      <c r="AO501" s="1" t="s">
        <v>1950</v>
      </c>
      <c r="AS501" s="1" t="s">
        <v>1951</v>
      </c>
      <c r="AT501" s="1" t="s">
        <v>1869</v>
      </c>
      <c r="AU501" s="1" t="s">
        <v>1870</v>
      </c>
      <c r="AV501" s="1" t="s">
        <v>1871</v>
      </c>
      <c r="AW501" s="1" t="s">
        <v>1872</v>
      </c>
      <c r="AX501" s="1" t="s">
        <v>1873</v>
      </c>
      <c r="AY501" s="1" t="s">
        <v>1870</v>
      </c>
      <c r="AZ501" t="s">
        <v>2111</v>
      </c>
      <c r="BA501">
        <v>0</v>
      </c>
    </row>
    <row r="502" spans="1:53" x14ac:dyDescent="0.35">
      <c r="A502">
        <v>2034477</v>
      </c>
      <c r="B502" t="s">
        <v>53</v>
      </c>
      <c r="C502" t="s">
        <v>120</v>
      </c>
      <c r="D502" t="s">
        <v>317</v>
      </c>
      <c r="E502" t="s">
        <v>119</v>
      </c>
      <c r="F502">
        <f>_xlfn.IFNA(VLOOKUP(D502,xg!C$2:N$25,12,FALSE),0)</f>
        <v>0</v>
      </c>
      <c r="G502">
        <f>_xlfn.IFNA(VLOOKUP(D502,odds!B$5:C$28,2,FALSE),0)</f>
        <v>0</v>
      </c>
      <c r="H502">
        <f>_xlfn.IFNA(VLOOKUP(E502,xg!C$2:N$25,12,FALSE),0)</f>
        <v>0</v>
      </c>
      <c r="I502">
        <f>_xlfn.IFNA(VLOOKUP(E502,odds!B$5:C$28,2,FALSE),0)</f>
        <v>0</v>
      </c>
      <c r="R502" s="1">
        <v>2023</v>
      </c>
      <c r="S502" s="2">
        <v>44722</v>
      </c>
      <c r="T502" s="1" t="s">
        <v>1952</v>
      </c>
      <c r="U502" s="1">
        <v>3</v>
      </c>
      <c r="V502" s="1" t="s">
        <v>1717</v>
      </c>
      <c r="W502" s="1" t="s">
        <v>381</v>
      </c>
      <c r="AC502" s="1" t="s">
        <v>112</v>
      </c>
      <c r="AD502" s="1" t="s">
        <v>160</v>
      </c>
      <c r="AE502" s="1" t="s">
        <v>1132</v>
      </c>
      <c r="AF502" s="1" t="s">
        <v>161</v>
      </c>
      <c r="AG502">
        <v>0</v>
      </c>
      <c r="AH502" s="1">
        <v>250004266</v>
      </c>
      <c r="AI502" s="1" t="s">
        <v>53</v>
      </c>
      <c r="AJ502" s="1">
        <v>25176</v>
      </c>
      <c r="AK502" s="1">
        <v>0</v>
      </c>
      <c r="AL502" s="1">
        <v>0</v>
      </c>
      <c r="AM502" s="1">
        <v>105</v>
      </c>
      <c r="AN502" s="1">
        <v>68</v>
      </c>
      <c r="AS502" s="1" t="s">
        <v>54</v>
      </c>
      <c r="AT502" s="1" t="s">
        <v>55</v>
      </c>
      <c r="AU502" s="1" t="s">
        <v>1387</v>
      </c>
      <c r="AV502" s="1" t="s">
        <v>1387</v>
      </c>
      <c r="AW502" s="1" t="s">
        <v>1388</v>
      </c>
      <c r="AX502" s="1" t="s">
        <v>1388</v>
      </c>
      <c r="AY502" s="1" t="s">
        <v>1387</v>
      </c>
      <c r="AZ502" t="s">
        <v>2111</v>
      </c>
      <c r="BA502">
        <v>0</v>
      </c>
    </row>
    <row r="503" spans="1:53" x14ac:dyDescent="0.35">
      <c r="A503">
        <v>2034478</v>
      </c>
      <c r="B503" t="s">
        <v>79</v>
      </c>
      <c r="C503" t="s">
        <v>58</v>
      </c>
      <c r="D503" t="s">
        <v>77</v>
      </c>
      <c r="E503" t="s">
        <v>56</v>
      </c>
      <c r="F503">
        <f>_xlfn.IFNA(VLOOKUP(D503,xg!C$2:N$25,12,FALSE),0)</f>
        <v>-1.2</v>
      </c>
      <c r="G503">
        <f>_xlfn.IFNA(VLOOKUP(D503,odds!B$5:C$28,2,FALSE),0)</f>
        <v>6048</v>
      </c>
      <c r="H503">
        <f>_xlfn.IFNA(VLOOKUP(E503,xg!C$2:N$25,12,FALSE),0)</f>
        <v>1.2</v>
      </c>
      <c r="I503">
        <f>_xlfn.IFNA(VLOOKUP(E503,odds!B$5:C$28,2,FALSE),0)</f>
        <v>401</v>
      </c>
      <c r="J503">
        <v>1</v>
      </c>
      <c r="K503">
        <v>1</v>
      </c>
      <c r="N503">
        <v>1</v>
      </c>
      <c r="O503">
        <v>1</v>
      </c>
      <c r="Q503" s="1" t="s">
        <v>67</v>
      </c>
      <c r="R503" s="1">
        <v>2023</v>
      </c>
      <c r="S503" s="2">
        <v>44722</v>
      </c>
      <c r="T503" s="1" t="s">
        <v>1952</v>
      </c>
      <c r="U503" s="1">
        <v>2</v>
      </c>
      <c r="V503" s="1" t="s">
        <v>1758</v>
      </c>
      <c r="W503" s="1" t="s">
        <v>381</v>
      </c>
      <c r="AC503" s="1" t="s">
        <v>50</v>
      </c>
      <c r="AD503" s="1" t="s">
        <v>160</v>
      </c>
      <c r="AE503" s="1" t="s">
        <v>1132</v>
      </c>
      <c r="AF503" s="1" t="s">
        <v>161</v>
      </c>
      <c r="AG503">
        <v>44800</v>
      </c>
      <c r="AH503" s="1">
        <v>62085</v>
      </c>
      <c r="AI503" s="1" t="s">
        <v>79</v>
      </c>
      <c r="AJ503" s="1">
        <v>49898</v>
      </c>
      <c r="AK503" s="1">
        <v>48.207188899999998</v>
      </c>
      <c r="AL503" s="1">
        <v>16.420508300000002</v>
      </c>
      <c r="AM503" s="1">
        <v>105</v>
      </c>
      <c r="AN503" s="1">
        <v>68</v>
      </c>
      <c r="AO503" s="1" t="s">
        <v>1953</v>
      </c>
      <c r="AS503" s="1" t="s">
        <v>1954</v>
      </c>
      <c r="AT503" s="1" t="s">
        <v>95</v>
      </c>
      <c r="AU503" s="1" t="s">
        <v>96</v>
      </c>
      <c r="AV503" s="1" t="s">
        <v>96</v>
      </c>
      <c r="AW503" s="1" t="s">
        <v>96</v>
      </c>
      <c r="AX503" s="1" t="s">
        <v>96</v>
      </c>
      <c r="AY503" s="1" t="s">
        <v>96</v>
      </c>
      <c r="AZ503" t="s">
        <v>2111</v>
      </c>
      <c r="BA503">
        <v>0</v>
      </c>
    </row>
    <row r="504" spans="1:53" x14ac:dyDescent="0.35">
      <c r="A504">
        <v>2034480</v>
      </c>
      <c r="B504" t="s">
        <v>98</v>
      </c>
      <c r="C504" t="s">
        <v>201</v>
      </c>
      <c r="D504" t="s">
        <v>97</v>
      </c>
      <c r="E504" t="s">
        <v>282</v>
      </c>
      <c r="F504">
        <f>_xlfn.IFNA(VLOOKUP(D504,xg!C$2:N$25,12,FALSE),0)</f>
        <v>0.6</v>
      </c>
      <c r="G504">
        <f>_xlfn.IFNA(VLOOKUP(D504,odds!B$5:C$28,2,FALSE),0)</f>
        <v>5264</v>
      </c>
      <c r="H504">
        <f>_xlfn.IFNA(VLOOKUP(E504,xg!C$2:N$25,12,FALSE),0)</f>
        <v>1.3</v>
      </c>
      <c r="I504">
        <f>_xlfn.IFNA(VLOOKUP(E504,odds!B$5:C$28,2,FALSE),0)</f>
        <v>9340</v>
      </c>
      <c r="J504">
        <v>0</v>
      </c>
      <c r="K504">
        <v>1</v>
      </c>
      <c r="N504">
        <v>0</v>
      </c>
      <c r="O504">
        <v>1</v>
      </c>
      <c r="P504" s="1" t="s">
        <v>282</v>
      </c>
      <c r="Q504" s="1" t="s">
        <v>49</v>
      </c>
      <c r="R504" s="1">
        <v>2023</v>
      </c>
      <c r="S504" s="2">
        <v>44722</v>
      </c>
      <c r="T504" s="1" t="s">
        <v>1952</v>
      </c>
      <c r="U504" s="1">
        <v>2</v>
      </c>
      <c r="V504" s="1" t="s">
        <v>1758</v>
      </c>
      <c r="W504" s="1" t="s">
        <v>381</v>
      </c>
      <c r="AC504" s="1" t="s">
        <v>50</v>
      </c>
      <c r="AD504" s="1" t="s">
        <v>160</v>
      </c>
      <c r="AE504" s="1" t="s">
        <v>1132</v>
      </c>
      <c r="AF504" s="1" t="s">
        <v>161</v>
      </c>
      <c r="AG504">
        <v>35862</v>
      </c>
      <c r="AH504" s="1">
        <v>63462</v>
      </c>
      <c r="AI504" s="1" t="s">
        <v>98</v>
      </c>
      <c r="AJ504" s="1">
        <v>38052</v>
      </c>
      <c r="AK504" s="1">
        <v>55.702761099999996</v>
      </c>
      <c r="AL504" s="1">
        <v>12.572274999999999</v>
      </c>
      <c r="AM504" s="1">
        <v>105</v>
      </c>
      <c r="AN504" s="1">
        <v>68</v>
      </c>
      <c r="AO504" s="1" t="s">
        <v>1955</v>
      </c>
      <c r="AS504" s="1" t="s">
        <v>1956</v>
      </c>
      <c r="AT504" s="1" t="s">
        <v>99</v>
      </c>
      <c r="AU504" s="1" t="s">
        <v>100</v>
      </c>
      <c r="AV504" s="1" t="s">
        <v>100</v>
      </c>
      <c r="AW504" s="1" t="s">
        <v>100</v>
      </c>
      <c r="AX504" s="1" t="s">
        <v>101</v>
      </c>
      <c r="AY504" s="1" t="s">
        <v>100</v>
      </c>
      <c r="AZ504" t="s">
        <v>2111</v>
      </c>
      <c r="BA504">
        <v>0</v>
      </c>
    </row>
    <row r="505" spans="1:53" x14ac:dyDescent="0.35">
      <c r="A505">
        <v>2034481</v>
      </c>
      <c r="B505" t="s">
        <v>114</v>
      </c>
      <c r="C505" t="s">
        <v>286</v>
      </c>
      <c r="D505" t="s">
        <v>113</v>
      </c>
      <c r="E505" t="s">
        <v>285</v>
      </c>
      <c r="F505">
        <f>_xlfn.IFNA(VLOOKUP(D505,xg!C$2:N$25,12,FALSE),0)</f>
        <v>-2.2000000000000002</v>
      </c>
      <c r="G505">
        <f>_xlfn.IFNA(VLOOKUP(D505,odds!B$5:C$28,2,FALSE),0)</f>
        <v>48468</v>
      </c>
      <c r="H505">
        <f>_xlfn.IFNA(VLOOKUP(E505,xg!C$2:N$25,12,FALSE),0)</f>
        <v>0</v>
      </c>
      <c r="I505">
        <f>_xlfn.IFNA(VLOOKUP(E505,odds!B$5:C$28,2,FALSE),0)</f>
        <v>0</v>
      </c>
      <c r="J505">
        <v>1</v>
      </c>
      <c r="K505">
        <v>2</v>
      </c>
      <c r="N505">
        <v>1</v>
      </c>
      <c r="O505">
        <v>2</v>
      </c>
      <c r="P505" s="1" t="s">
        <v>285</v>
      </c>
      <c r="Q505" s="1" t="s">
        <v>49</v>
      </c>
      <c r="R505" s="1">
        <v>2023</v>
      </c>
      <c r="S505" s="2">
        <v>44722</v>
      </c>
      <c r="T505" s="1" t="s">
        <v>1952</v>
      </c>
      <c r="U505" s="1">
        <v>2</v>
      </c>
      <c r="V505" s="1" t="s">
        <v>1717</v>
      </c>
      <c r="W505" s="1" t="s">
        <v>381</v>
      </c>
      <c r="AC505" s="1" t="s">
        <v>50</v>
      </c>
      <c r="AD505" s="1" t="s">
        <v>160</v>
      </c>
      <c r="AE505" s="1" t="s">
        <v>1132</v>
      </c>
      <c r="AF505" s="1" t="s">
        <v>161</v>
      </c>
      <c r="AG505">
        <v>18100</v>
      </c>
      <c r="AH505" s="1">
        <v>250003909</v>
      </c>
      <c r="AI505" s="1" t="s">
        <v>114</v>
      </c>
      <c r="AJ505" s="1">
        <v>21160</v>
      </c>
      <c r="AK505" s="1">
        <v>41.318402800000001</v>
      </c>
      <c r="AL505" s="1">
        <v>19.823952800000001</v>
      </c>
      <c r="AM505" s="1">
        <v>105</v>
      </c>
      <c r="AN505" s="1">
        <v>68</v>
      </c>
      <c r="AO505" s="1" t="s">
        <v>1957</v>
      </c>
      <c r="AS505" s="1" t="s">
        <v>1958</v>
      </c>
      <c r="AT505" s="1" t="s">
        <v>149</v>
      </c>
      <c r="AU505" s="1" t="s">
        <v>487</v>
      </c>
      <c r="AV505" s="1" t="s">
        <v>487</v>
      </c>
      <c r="AW505" s="1" t="s">
        <v>488</v>
      </c>
      <c r="AX505" s="1" t="s">
        <v>426</v>
      </c>
      <c r="AY505" s="1" t="s">
        <v>487</v>
      </c>
      <c r="AZ505" t="s">
        <v>2111</v>
      </c>
      <c r="BA505">
        <v>0</v>
      </c>
    </row>
    <row r="506" spans="1:53" x14ac:dyDescent="0.35">
      <c r="A506">
        <v>2034482</v>
      </c>
      <c r="B506" t="s">
        <v>327</v>
      </c>
      <c r="C506" t="s">
        <v>280</v>
      </c>
      <c r="D506" t="s">
        <v>326</v>
      </c>
      <c r="E506" t="s">
        <v>279</v>
      </c>
      <c r="F506">
        <f>_xlfn.IFNA(VLOOKUP(D506,xg!C$2:N$25,12,FALSE),0)</f>
        <v>0</v>
      </c>
      <c r="G506">
        <f>_xlfn.IFNA(VLOOKUP(D506,odds!B$5:C$28,2,FALSE),0)</f>
        <v>0</v>
      </c>
      <c r="H506">
        <f>_xlfn.IFNA(VLOOKUP(E506,xg!C$2:N$25,12,FALSE),0)</f>
        <v>0</v>
      </c>
      <c r="I506">
        <f>_xlfn.IFNA(VLOOKUP(E506,odds!B$5:C$28,2,FALSE),0)</f>
        <v>0</v>
      </c>
      <c r="J506">
        <v>2</v>
      </c>
      <c r="K506">
        <v>1</v>
      </c>
      <c r="N506">
        <v>2</v>
      </c>
      <c r="O506">
        <v>1</v>
      </c>
      <c r="P506" s="1" t="s">
        <v>326</v>
      </c>
      <c r="Q506" s="1" t="s">
        <v>49</v>
      </c>
      <c r="R506" s="1">
        <v>2023</v>
      </c>
      <c r="S506" s="2">
        <v>44722</v>
      </c>
      <c r="T506" s="1" t="s">
        <v>1952</v>
      </c>
      <c r="U506" s="1">
        <v>2</v>
      </c>
      <c r="V506" s="1" t="s">
        <v>1780</v>
      </c>
      <c r="W506" s="1" t="s">
        <v>381</v>
      </c>
      <c r="AC506" s="1" t="s">
        <v>50</v>
      </c>
      <c r="AD506" s="1" t="s">
        <v>160</v>
      </c>
      <c r="AE506" s="1" t="s">
        <v>1132</v>
      </c>
      <c r="AF506" s="1" t="s">
        <v>161</v>
      </c>
      <c r="AG506">
        <v>932</v>
      </c>
      <c r="AH506" s="1">
        <v>91398</v>
      </c>
      <c r="AI506" s="1" t="s">
        <v>327</v>
      </c>
      <c r="AJ506" s="1">
        <v>3305</v>
      </c>
      <c r="AK506" s="1">
        <v>42.504688999999999</v>
      </c>
      <c r="AL506" s="1">
        <v>1.5174620000000001</v>
      </c>
      <c r="AM506" s="1">
        <v>105</v>
      </c>
      <c r="AN506" s="1">
        <v>67</v>
      </c>
      <c r="AO506" s="1" t="s">
        <v>1959</v>
      </c>
      <c r="AS506" s="1" t="s">
        <v>1960</v>
      </c>
      <c r="AT506" s="1" t="s">
        <v>329</v>
      </c>
      <c r="AU506" s="1" t="s">
        <v>438</v>
      </c>
      <c r="AV506" s="1" t="s">
        <v>438</v>
      </c>
      <c r="AW506" s="1" t="s">
        <v>438</v>
      </c>
      <c r="AX506" s="1" t="s">
        <v>438</v>
      </c>
      <c r="AY506" s="1" t="s">
        <v>438</v>
      </c>
      <c r="AZ506" t="s">
        <v>2111</v>
      </c>
      <c r="BA506">
        <v>0</v>
      </c>
    </row>
    <row r="507" spans="1:53" x14ac:dyDescent="0.35">
      <c r="A507">
        <v>2034483</v>
      </c>
      <c r="B507" t="s">
        <v>294</v>
      </c>
      <c r="C507" t="s">
        <v>371</v>
      </c>
      <c r="D507" t="s">
        <v>293</v>
      </c>
      <c r="E507" t="s">
        <v>370</v>
      </c>
      <c r="F507">
        <f>_xlfn.IFNA(VLOOKUP(D507,xg!C$2:N$25,12,FALSE),0)</f>
        <v>0</v>
      </c>
      <c r="G507">
        <f>_xlfn.IFNA(VLOOKUP(D507,odds!B$5:C$28,2,FALSE),0)</f>
        <v>0</v>
      </c>
      <c r="H507">
        <f>_xlfn.IFNA(VLOOKUP(E507,xg!C$2:N$25,12,FALSE),0)</f>
        <v>0</v>
      </c>
      <c r="I507">
        <f>_xlfn.IFNA(VLOOKUP(E507,odds!B$5:C$28,2,FALSE),0)</f>
        <v>0</v>
      </c>
      <c r="J507">
        <v>1</v>
      </c>
      <c r="K507">
        <v>1</v>
      </c>
      <c r="N507">
        <v>1</v>
      </c>
      <c r="O507">
        <v>1</v>
      </c>
      <c r="Q507" s="1" t="s">
        <v>67</v>
      </c>
      <c r="R507" s="1">
        <v>2023</v>
      </c>
      <c r="S507" s="2">
        <v>44722</v>
      </c>
      <c r="T507" s="1" t="s">
        <v>1952</v>
      </c>
      <c r="U507" s="1">
        <v>2</v>
      </c>
      <c r="V507" s="1" t="s">
        <v>1771</v>
      </c>
      <c r="W507" s="1" t="s">
        <v>381</v>
      </c>
      <c r="AC507" s="1" t="s">
        <v>50</v>
      </c>
      <c r="AD507" s="1" t="s">
        <v>160</v>
      </c>
      <c r="AE507" s="1" t="s">
        <v>1132</v>
      </c>
      <c r="AF507" s="1" t="s">
        <v>161</v>
      </c>
      <c r="AG507">
        <v>0</v>
      </c>
      <c r="AH507" s="1">
        <v>65087</v>
      </c>
      <c r="AI507" s="1" t="s">
        <v>84</v>
      </c>
      <c r="AJ507" s="1">
        <v>12300</v>
      </c>
      <c r="AK507" s="1">
        <v>45.246908300000001</v>
      </c>
      <c r="AL507" s="1">
        <v>19.8422944</v>
      </c>
      <c r="AM507" s="1">
        <v>105</v>
      </c>
      <c r="AN507" s="1">
        <v>68</v>
      </c>
      <c r="AO507" s="1" t="s">
        <v>1961</v>
      </c>
      <c r="AS507" s="1" t="s">
        <v>1962</v>
      </c>
      <c r="AT507" s="1" t="s">
        <v>240</v>
      </c>
      <c r="AU507" s="1" t="s">
        <v>241</v>
      </c>
      <c r="AV507" s="1" t="s">
        <v>242</v>
      </c>
      <c r="AW507" s="1" t="s">
        <v>241</v>
      </c>
      <c r="AX507" s="1" t="s">
        <v>241</v>
      </c>
      <c r="AY507" s="1" t="s">
        <v>241</v>
      </c>
      <c r="AZ507" t="s">
        <v>2111</v>
      </c>
      <c r="BA507">
        <v>0</v>
      </c>
    </row>
    <row r="508" spans="1:53" x14ac:dyDescent="0.35">
      <c r="A508">
        <v>2034474</v>
      </c>
      <c r="B508" t="s">
        <v>311</v>
      </c>
      <c r="C508" t="s">
        <v>296</v>
      </c>
      <c r="D508" t="s">
        <v>310</v>
      </c>
      <c r="E508" t="s">
        <v>295</v>
      </c>
      <c r="F508">
        <f>_xlfn.IFNA(VLOOKUP(D508,xg!C$2:N$25,12,FALSE),0)</f>
        <v>0</v>
      </c>
      <c r="G508">
        <f>_xlfn.IFNA(VLOOKUP(D508,odds!B$5:C$28,2,FALSE),0)</f>
        <v>0</v>
      </c>
      <c r="H508">
        <f>_xlfn.IFNA(VLOOKUP(E508,xg!C$2:N$25,12,FALSE),0)</f>
        <v>0</v>
      </c>
      <c r="I508">
        <f>_xlfn.IFNA(VLOOKUP(E508,odds!B$5:C$28,2,FALSE),0)</f>
        <v>0</v>
      </c>
      <c r="J508">
        <v>2</v>
      </c>
      <c r="K508">
        <v>4</v>
      </c>
      <c r="N508">
        <v>2</v>
      </c>
      <c r="O508">
        <v>4</v>
      </c>
      <c r="P508" s="1" t="s">
        <v>295</v>
      </c>
      <c r="Q508" s="1" t="s">
        <v>49</v>
      </c>
      <c r="R508" s="1">
        <v>2023</v>
      </c>
      <c r="S508" s="2">
        <v>44722</v>
      </c>
      <c r="T508" s="1" t="s">
        <v>1963</v>
      </c>
      <c r="U508" s="1">
        <v>3</v>
      </c>
      <c r="V508" s="1" t="s">
        <v>1780</v>
      </c>
      <c r="W508" s="1" t="s">
        <v>381</v>
      </c>
      <c r="AC508" s="1" t="s">
        <v>50</v>
      </c>
      <c r="AD508" s="1" t="s">
        <v>160</v>
      </c>
      <c r="AE508" s="1" t="s">
        <v>1132</v>
      </c>
      <c r="AF508" s="1" t="s">
        <v>161</v>
      </c>
      <c r="AG508">
        <v>4842</v>
      </c>
      <c r="AH508" s="1">
        <v>88142</v>
      </c>
      <c r="AI508" s="1" t="s">
        <v>311</v>
      </c>
      <c r="AJ508" s="1">
        <v>10104</v>
      </c>
      <c r="AK508" s="1">
        <v>46.980327799999998</v>
      </c>
      <c r="AL508" s="1">
        <v>28.868086099999999</v>
      </c>
      <c r="AM508" s="1">
        <v>105</v>
      </c>
      <c r="AN508" s="1">
        <v>68</v>
      </c>
      <c r="AO508" s="1" t="s">
        <v>1964</v>
      </c>
      <c r="AS508" s="1" t="s">
        <v>1965</v>
      </c>
      <c r="AT508" s="1" t="s">
        <v>313</v>
      </c>
      <c r="AU508" s="1" t="s">
        <v>379</v>
      </c>
      <c r="AV508" s="1" t="s">
        <v>379</v>
      </c>
      <c r="AW508" s="1" t="s">
        <v>379</v>
      </c>
      <c r="AX508" s="1" t="s">
        <v>379</v>
      </c>
      <c r="AY508" s="1" t="s">
        <v>379</v>
      </c>
      <c r="AZ508" t="s">
        <v>2111</v>
      </c>
      <c r="BA508">
        <v>0</v>
      </c>
    </row>
    <row r="509" spans="1:53" x14ac:dyDescent="0.35">
      <c r="A509">
        <v>2034475</v>
      </c>
      <c r="B509" t="s">
        <v>308</v>
      </c>
      <c r="C509" t="s">
        <v>74</v>
      </c>
      <c r="D509" t="s">
        <v>307</v>
      </c>
      <c r="E509" t="s">
        <v>289</v>
      </c>
      <c r="F509">
        <f>_xlfn.IFNA(VLOOKUP(D509,xg!C$2:N$25,12,FALSE),0)</f>
        <v>0</v>
      </c>
      <c r="G509">
        <f>_xlfn.IFNA(VLOOKUP(D509,odds!B$5:C$28,2,FALSE),0)</f>
        <v>0</v>
      </c>
      <c r="H509">
        <f>_xlfn.IFNA(VLOOKUP(E509,xg!C$2:N$25,12,FALSE),0)</f>
        <v>-1.1000000000000001</v>
      </c>
      <c r="I509">
        <f>_xlfn.IFNA(VLOOKUP(E509,odds!B$5:C$28,2,FALSE),0)</f>
        <v>15850</v>
      </c>
      <c r="J509">
        <v>0</v>
      </c>
      <c r="K509">
        <v>1</v>
      </c>
      <c r="N509">
        <v>0</v>
      </c>
      <c r="O509">
        <v>1</v>
      </c>
      <c r="P509" s="1" t="s">
        <v>289</v>
      </c>
      <c r="Q509" s="1" t="s">
        <v>49</v>
      </c>
      <c r="R509" s="1">
        <v>2023</v>
      </c>
      <c r="S509" s="2">
        <v>44722</v>
      </c>
      <c r="T509" s="1" t="s">
        <v>1963</v>
      </c>
      <c r="U509" s="1">
        <v>4</v>
      </c>
      <c r="V509" s="1" t="s">
        <v>1771</v>
      </c>
      <c r="W509" s="1" t="s">
        <v>381</v>
      </c>
      <c r="AC509" s="1" t="s">
        <v>50</v>
      </c>
      <c r="AD509" s="1" t="s">
        <v>160</v>
      </c>
      <c r="AE509" s="1" t="s">
        <v>1132</v>
      </c>
      <c r="AF509" s="1" t="s">
        <v>161</v>
      </c>
      <c r="AG509">
        <v>2967</v>
      </c>
      <c r="AH509" s="1">
        <v>250001297</v>
      </c>
      <c r="AI509" s="1" t="s">
        <v>308</v>
      </c>
      <c r="AJ509" s="1">
        <v>6700</v>
      </c>
      <c r="AK509" s="1">
        <v>40.481057999999997</v>
      </c>
      <c r="AL509" s="1">
        <v>50.145446</v>
      </c>
      <c r="AM509" s="1">
        <v>105</v>
      </c>
      <c r="AN509" s="1">
        <v>68</v>
      </c>
      <c r="AO509" s="1" t="s">
        <v>1966</v>
      </c>
      <c r="AS509" s="1" t="s">
        <v>1967</v>
      </c>
      <c r="AT509" s="1" t="s">
        <v>332</v>
      </c>
      <c r="AU509" s="1" t="s">
        <v>430</v>
      </c>
      <c r="AV509" s="1" t="s">
        <v>429</v>
      </c>
      <c r="AW509" s="1" t="s">
        <v>428</v>
      </c>
      <c r="AX509" s="1" t="s">
        <v>428</v>
      </c>
      <c r="AY509" s="1" t="s">
        <v>430</v>
      </c>
      <c r="AZ509" t="s">
        <v>2111</v>
      </c>
      <c r="BA509">
        <v>0</v>
      </c>
    </row>
    <row r="510" spans="1:53" x14ac:dyDescent="0.35">
      <c r="A510">
        <v>2034465</v>
      </c>
      <c r="B510" t="s">
        <v>134</v>
      </c>
      <c r="C510" t="s">
        <v>94</v>
      </c>
      <c r="D510" t="s">
        <v>132</v>
      </c>
      <c r="E510" t="s">
        <v>92</v>
      </c>
      <c r="F510">
        <f>_xlfn.IFNA(VLOOKUP(D510,xg!C$2:N$25,12,FALSE),0)</f>
        <v>1.4</v>
      </c>
      <c r="G510">
        <f>_xlfn.IFNA(VLOOKUP(D510,odds!B$5:C$28,2,FALSE),0)</f>
        <v>4995</v>
      </c>
      <c r="H510">
        <f>_xlfn.IFNA(VLOOKUP(E510,xg!C$2:N$25,12,FALSE),0)</f>
        <v>-0.1</v>
      </c>
      <c r="I510">
        <f>_xlfn.IFNA(VLOOKUP(E510,odds!B$5:C$28,2,FALSE),0)</f>
        <v>545</v>
      </c>
      <c r="J510">
        <v>0</v>
      </c>
      <c r="K510">
        <v>1</v>
      </c>
      <c r="N510">
        <v>0</v>
      </c>
      <c r="O510">
        <v>1</v>
      </c>
      <c r="P510" s="1" t="s">
        <v>92</v>
      </c>
      <c r="Q510" s="1" t="s">
        <v>49</v>
      </c>
      <c r="R510" s="1">
        <v>2023</v>
      </c>
      <c r="S510" s="2">
        <v>44721</v>
      </c>
      <c r="T510" s="1" t="s">
        <v>1662</v>
      </c>
      <c r="U510" s="1">
        <v>2</v>
      </c>
      <c r="V510" s="1" t="s">
        <v>1711</v>
      </c>
      <c r="W510" s="1" t="s">
        <v>381</v>
      </c>
      <c r="AC510" s="1" t="s">
        <v>50</v>
      </c>
      <c r="AD510" s="1" t="s">
        <v>160</v>
      </c>
      <c r="AE510" s="1" t="s">
        <v>1132</v>
      </c>
      <c r="AF510" s="1" t="s">
        <v>161</v>
      </c>
      <c r="AG510">
        <v>25875</v>
      </c>
      <c r="AH510" s="1">
        <v>83180</v>
      </c>
      <c r="AI510" s="1" t="s">
        <v>134</v>
      </c>
      <c r="AJ510" s="1">
        <v>26000</v>
      </c>
      <c r="AK510" s="1">
        <v>46.1779972</v>
      </c>
      <c r="AL510" s="1">
        <v>6.1272833000000002</v>
      </c>
      <c r="AM510" s="1">
        <v>105</v>
      </c>
      <c r="AN510" s="1">
        <v>68</v>
      </c>
      <c r="AO510" s="1" t="s">
        <v>1968</v>
      </c>
      <c r="AS510" s="1" t="s">
        <v>1969</v>
      </c>
      <c r="AT510" s="1" t="s">
        <v>262</v>
      </c>
      <c r="AU510" s="1" t="s">
        <v>363</v>
      </c>
      <c r="AV510" s="1" t="s">
        <v>363</v>
      </c>
      <c r="AW510" s="1" t="s">
        <v>363</v>
      </c>
      <c r="AX510" s="1" t="s">
        <v>363</v>
      </c>
      <c r="AY510" s="1" t="s">
        <v>363</v>
      </c>
      <c r="AZ510" t="s">
        <v>2111</v>
      </c>
      <c r="BA510">
        <v>0</v>
      </c>
    </row>
    <row r="511" spans="1:53" x14ac:dyDescent="0.35">
      <c r="A511">
        <v>2034466</v>
      </c>
      <c r="B511" t="s">
        <v>87</v>
      </c>
      <c r="C511" t="s">
        <v>107</v>
      </c>
      <c r="D511" t="s">
        <v>86</v>
      </c>
      <c r="E511" t="s">
        <v>288</v>
      </c>
      <c r="F511">
        <f>_xlfn.IFNA(VLOOKUP(D511,xg!C$2:N$25,12,FALSE),0)</f>
        <v>1.4</v>
      </c>
      <c r="G511">
        <f>_xlfn.IFNA(VLOOKUP(D511,odds!B$5:C$28,2,FALSE),0)</f>
        <v>601</v>
      </c>
      <c r="H511">
        <f>_xlfn.IFNA(VLOOKUP(E511,xg!C$2:N$25,12,FALSE),0)</f>
        <v>-1.4</v>
      </c>
      <c r="I511">
        <f>_xlfn.IFNA(VLOOKUP(E511,odds!B$5:C$28,2,FALSE),0)</f>
        <v>15861</v>
      </c>
      <c r="J511">
        <v>2</v>
      </c>
      <c r="K511">
        <v>0</v>
      </c>
      <c r="N511">
        <v>2</v>
      </c>
      <c r="O511">
        <v>0</v>
      </c>
      <c r="P511" s="1" t="s">
        <v>86</v>
      </c>
      <c r="Q511" s="1" t="s">
        <v>49</v>
      </c>
      <c r="R511" s="1">
        <v>2023</v>
      </c>
      <c r="S511" s="2">
        <v>44721</v>
      </c>
      <c r="T511" s="1" t="s">
        <v>1662</v>
      </c>
      <c r="U511" s="1">
        <v>1</v>
      </c>
      <c r="V511" s="1" t="s">
        <v>1711</v>
      </c>
      <c r="W511" s="1" t="s">
        <v>381</v>
      </c>
      <c r="AC511" s="1" t="s">
        <v>50</v>
      </c>
      <c r="AD511" s="1" t="s">
        <v>160</v>
      </c>
      <c r="AE511" s="1" t="s">
        <v>1132</v>
      </c>
      <c r="AF511" s="1" t="s">
        <v>161</v>
      </c>
      <c r="AG511">
        <v>44100</v>
      </c>
      <c r="AH511" s="1">
        <v>83168</v>
      </c>
      <c r="AI511" s="1" t="s">
        <v>87</v>
      </c>
      <c r="AJ511" s="1">
        <v>50061</v>
      </c>
      <c r="AK511" s="1">
        <v>38.761839999999999</v>
      </c>
      <c r="AL511" s="1">
        <v>-9.1642130000000002</v>
      </c>
      <c r="AM511" s="1">
        <v>105</v>
      </c>
      <c r="AN511" s="1">
        <v>68</v>
      </c>
      <c r="AO511" s="1" t="s">
        <v>1970</v>
      </c>
      <c r="AS511" s="1" t="s">
        <v>1971</v>
      </c>
      <c r="AT511" s="1" t="s">
        <v>144</v>
      </c>
      <c r="AU511" s="1" t="s">
        <v>391</v>
      </c>
      <c r="AV511" s="1" t="s">
        <v>391</v>
      </c>
      <c r="AW511" s="1" t="s">
        <v>391</v>
      </c>
      <c r="AX511" s="1" t="s">
        <v>391</v>
      </c>
      <c r="AY511" s="1" t="s">
        <v>391</v>
      </c>
      <c r="AZ511" t="s">
        <v>2111</v>
      </c>
      <c r="BA511">
        <v>1</v>
      </c>
    </row>
    <row r="512" spans="1:53" x14ac:dyDescent="0.35">
      <c r="A512">
        <v>2034467</v>
      </c>
      <c r="B512" t="s">
        <v>116</v>
      </c>
      <c r="C512" t="s">
        <v>84</v>
      </c>
      <c r="D512" t="s">
        <v>115</v>
      </c>
      <c r="E512" t="s">
        <v>380</v>
      </c>
      <c r="F512">
        <f>_xlfn.IFNA(VLOOKUP(D512,xg!C$2:N$25,12,FALSE),0)</f>
        <v>0</v>
      </c>
      <c r="G512">
        <f>_xlfn.IFNA(VLOOKUP(D512,odds!B$5:C$28,2,FALSE),0)</f>
        <v>0</v>
      </c>
      <c r="H512">
        <f>_xlfn.IFNA(VLOOKUP(E512,xg!C$2:N$25,12,FALSE),0)</f>
        <v>-0.3</v>
      </c>
      <c r="I512">
        <f>_xlfn.IFNA(VLOOKUP(E512,odds!B$5:C$28,2,FALSE),0)</f>
        <v>15858</v>
      </c>
      <c r="J512">
        <v>0</v>
      </c>
      <c r="K512">
        <v>1</v>
      </c>
      <c r="N512">
        <v>0</v>
      </c>
      <c r="O512">
        <v>1</v>
      </c>
      <c r="P512" s="1" t="s">
        <v>380</v>
      </c>
      <c r="Q512" s="1" t="s">
        <v>49</v>
      </c>
      <c r="R512" s="1">
        <v>2023</v>
      </c>
      <c r="S512" s="2">
        <v>44721</v>
      </c>
      <c r="T512" s="1" t="s">
        <v>1662</v>
      </c>
      <c r="U512" s="1">
        <v>2</v>
      </c>
      <c r="V512" s="1" t="s">
        <v>1718</v>
      </c>
      <c r="W512" s="1" t="s">
        <v>381</v>
      </c>
      <c r="AC512" s="1" t="s">
        <v>50</v>
      </c>
      <c r="AD512" s="1" t="s">
        <v>160</v>
      </c>
      <c r="AE512" s="1" t="s">
        <v>1132</v>
      </c>
      <c r="AF512" s="1" t="s">
        <v>161</v>
      </c>
      <c r="AG512">
        <v>24123</v>
      </c>
      <c r="AH512" s="1">
        <v>250001872</v>
      </c>
      <c r="AI512" s="1" t="s">
        <v>116</v>
      </c>
      <c r="AJ512" s="1">
        <v>50573</v>
      </c>
      <c r="AK512" s="1">
        <v>59.372500000000002</v>
      </c>
      <c r="AL512" s="1">
        <v>18</v>
      </c>
      <c r="AM512" s="1">
        <v>105</v>
      </c>
      <c r="AN512" s="1">
        <v>68</v>
      </c>
      <c r="AO512" s="1" t="s">
        <v>1972</v>
      </c>
      <c r="AS512" s="1" t="s">
        <v>1973</v>
      </c>
      <c r="AT512" s="1" t="s">
        <v>159</v>
      </c>
      <c r="AU512" s="1" t="s">
        <v>441</v>
      </c>
      <c r="AV512" s="1" t="s">
        <v>441</v>
      </c>
      <c r="AW512" s="1" t="s">
        <v>441</v>
      </c>
      <c r="AX512" s="1" t="s">
        <v>442</v>
      </c>
      <c r="AY512" s="1" t="s">
        <v>441</v>
      </c>
      <c r="AZ512" t="s">
        <v>2111</v>
      </c>
      <c r="BA512">
        <v>0</v>
      </c>
    </row>
    <row r="513" spans="1:53" x14ac:dyDescent="0.35">
      <c r="A513">
        <v>2034468</v>
      </c>
      <c r="B513" t="s">
        <v>59</v>
      </c>
      <c r="C513" t="s">
        <v>176</v>
      </c>
      <c r="D513" t="s">
        <v>57</v>
      </c>
      <c r="E513" t="s">
        <v>175</v>
      </c>
      <c r="F513">
        <f>_xlfn.IFNA(VLOOKUP(D513,xg!C$2:N$25,12,FALSE),0)</f>
        <v>0</v>
      </c>
      <c r="G513">
        <f>_xlfn.IFNA(VLOOKUP(D513,odds!B$5:C$28,2,FALSE),0)</f>
        <v>0</v>
      </c>
      <c r="H513">
        <f>_xlfn.IFNA(VLOOKUP(E513,xg!C$2:N$25,12,FALSE),0)</f>
        <v>0</v>
      </c>
      <c r="I513">
        <f>_xlfn.IFNA(VLOOKUP(E513,odds!B$5:C$28,2,FALSE),0)</f>
        <v>0</v>
      </c>
      <c r="J513">
        <v>3</v>
      </c>
      <c r="K513">
        <v>0</v>
      </c>
      <c r="N513">
        <v>3</v>
      </c>
      <c r="O513">
        <v>0</v>
      </c>
      <c r="P513" s="1" t="s">
        <v>57</v>
      </c>
      <c r="Q513" s="1" t="s">
        <v>49</v>
      </c>
      <c r="R513" s="1">
        <v>2023</v>
      </c>
      <c r="S513" s="2">
        <v>44721</v>
      </c>
      <c r="T513" s="1" t="s">
        <v>1662</v>
      </c>
      <c r="U513" s="1">
        <v>3</v>
      </c>
      <c r="V513" s="1" t="s">
        <v>1724</v>
      </c>
      <c r="W513" s="1" t="s">
        <v>381</v>
      </c>
      <c r="Y513" s="1" t="s">
        <v>462</v>
      </c>
      <c r="Z513" s="1">
        <v>22</v>
      </c>
      <c r="AA513" s="1" t="s">
        <v>408</v>
      </c>
      <c r="AB513" s="1">
        <v>0</v>
      </c>
      <c r="AC513" s="1" t="s">
        <v>50</v>
      </c>
      <c r="AD513" s="1" t="s">
        <v>160</v>
      </c>
      <c r="AE513" s="1" t="s">
        <v>1132</v>
      </c>
      <c r="AF513" s="1" t="s">
        <v>161</v>
      </c>
      <c r="AG513">
        <v>12418</v>
      </c>
      <c r="AH513" s="1">
        <v>84776</v>
      </c>
      <c r="AI513" s="1" t="s">
        <v>59</v>
      </c>
      <c r="AJ513" s="1">
        <v>21200</v>
      </c>
      <c r="AK513" s="1">
        <v>39.387511099999998</v>
      </c>
      <c r="AL513" s="1">
        <v>22.931100000000001</v>
      </c>
      <c r="AM513" s="1">
        <v>105</v>
      </c>
      <c r="AN513" s="1">
        <v>68</v>
      </c>
      <c r="AO513" s="1" t="s">
        <v>1974</v>
      </c>
      <c r="AS513" s="1" t="s">
        <v>1975</v>
      </c>
      <c r="AT513" s="1" t="s">
        <v>1908</v>
      </c>
      <c r="AU513" s="1" t="s">
        <v>1909</v>
      </c>
      <c r="AV513" s="1" t="s">
        <v>1909</v>
      </c>
      <c r="AW513" s="1" t="s">
        <v>1909</v>
      </c>
      <c r="AX513" s="1" t="s">
        <v>1909</v>
      </c>
      <c r="AY513" s="1" t="s">
        <v>1909</v>
      </c>
      <c r="AZ513" t="s">
        <v>2111</v>
      </c>
      <c r="BA513">
        <v>0</v>
      </c>
    </row>
    <row r="514" spans="1:53" x14ac:dyDescent="0.35">
      <c r="A514">
        <v>2034469</v>
      </c>
      <c r="B514" t="s">
        <v>78</v>
      </c>
      <c r="C514" t="s">
        <v>291</v>
      </c>
      <c r="D514" t="s">
        <v>76</v>
      </c>
      <c r="E514" t="s">
        <v>290</v>
      </c>
      <c r="F514">
        <f>_xlfn.IFNA(VLOOKUP(D514,xg!C$2:N$25,12,FALSE),0)</f>
        <v>0</v>
      </c>
      <c r="G514">
        <f>_xlfn.IFNA(VLOOKUP(D514,odds!B$5:C$28,2,FALSE),0)</f>
        <v>0</v>
      </c>
      <c r="H514">
        <f>_xlfn.IFNA(VLOOKUP(E514,xg!C$2:N$25,12,FALSE),0)</f>
        <v>-0.6</v>
      </c>
      <c r="I514">
        <f>_xlfn.IFNA(VLOOKUP(E514,odds!B$5:C$28,2,FALSE),0)</f>
        <v>18358</v>
      </c>
      <c r="J514">
        <v>0</v>
      </c>
      <c r="K514">
        <v>0</v>
      </c>
      <c r="N514">
        <v>0</v>
      </c>
      <c r="O514">
        <v>0</v>
      </c>
      <c r="Q514" s="1" t="s">
        <v>67</v>
      </c>
      <c r="R514" s="1">
        <v>2023</v>
      </c>
      <c r="S514" s="2">
        <v>44721</v>
      </c>
      <c r="T514" s="1" t="s">
        <v>1662</v>
      </c>
      <c r="U514" s="1">
        <v>2</v>
      </c>
      <c r="V514" s="1" t="s">
        <v>1718</v>
      </c>
      <c r="W514" s="1" t="s">
        <v>381</v>
      </c>
      <c r="AC514" s="1" t="s">
        <v>50</v>
      </c>
      <c r="AD514" s="1" t="s">
        <v>160</v>
      </c>
      <c r="AE514" s="1" t="s">
        <v>1132</v>
      </c>
      <c r="AF514" s="1" t="s">
        <v>161</v>
      </c>
      <c r="AG514">
        <v>18134</v>
      </c>
      <c r="AH514" s="1">
        <v>62397</v>
      </c>
      <c r="AI514" s="1" t="s">
        <v>78</v>
      </c>
      <c r="AJ514" s="1">
        <v>27184</v>
      </c>
      <c r="AK514" s="1">
        <v>59.949047200000003</v>
      </c>
      <c r="AL514" s="1">
        <v>10.7342139</v>
      </c>
      <c r="AM514" s="1">
        <v>105</v>
      </c>
      <c r="AN514" s="1">
        <v>68</v>
      </c>
      <c r="AR514" s="1" t="s">
        <v>1976</v>
      </c>
      <c r="AS514" s="1" t="s">
        <v>1977</v>
      </c>
      <c r="AT514" s="1" t="s">
        <v>80</v>
      </c>
      <c r="AU514" s="1" t="s">
        <v>81</v>
      </c>
      <c r="AV514" s="1" t="s">
        <v>81</v>
      </c>
      <c r="AW514" s="1" t="s">
        <v>81</v>
      </c>
      <c r="AX514" s="1" t="s">
        <v>81</v>
      </c>
      <c r="AY514" s="1" t="s">
        <v>81</v>
      </c>
      <c r="AZ514" t="s">
        <v>2111</v>
      </c>
      <c r="BA514">
        <v>0</v>
      </c>
    </row>
    <row r="515" spans="1:53" x14ac:dyDescent="0.35">
      <c r="A515">
        <v>2034470</v>
      </c>
      <c r="B515" t="s">
        <v>118</v>
      </c>
      <c r="C515" t="s">
        <v>283</v>
      </c>
      <c r="D515" t="s">
        <v>117</v>
      </c>
      <c r="E515" t="s">
        <v>281</v>
      </c>
      <c r="F515">
        <f>_xlfn.IFNA(VLOOKUP(D515,xg!C$2:N$25,12,FALSE),0)</f>
        <v>0</v>
      </c>
      <c r="G515">
        <f>_xlfn.IFNA(VLOOKUP(D515,odds!B$5:C$28,2,FALSE),0)</f>
        <v>0</v>
      </c>
      <c r="H515">
        <f>_xlfn.IFNA(VLOOKUP(E515,xg!C$2:N$25,12,FALSE),0)</f>
        <v>0</v>
      </c>
      <c r="I515">
        <f>_xlfn.IFNA(VLOOKUP(E515,odds!B$5:C$28,2,FALSE),0)</f>
        <v>0</v>
      </c>
      <c r="J515">
        <v>1</v>
      </c>
      <c r="K515">
        <v>2</v>
      </c>
      <c r="N515">
        <v>1</v>
      </c>
      <c r="O515">
        <v>2</v>
      </c>
      <c r="P515" s="1" t="s">
        <v>281</v>
      </c>
      <c r="Q515" s="1" t="s">
        <v>49</v>
      </c>
      <c r="R515" s="1">
        <v>2023</v>
      </c>
      <c r="S515" s="2">
        <v>44721</v>
      </c>
      <c r="T515" s="1" t="s">
        <v>1662</v>
      </c>
      <c r="U515" s="1">
        <v>2</v>
      </c>
      <c r="V515" s="1" t="s">
        <v>1745</v>
      </c>
      <c r="W515" s="1" t="s">
        <v>381</v>
      </c>
      <c r="AC515" s="1" t="s">
        <v>50</v>
      </c>
      <c r="AD515" s="1" t="s">
        <v>160</v>
      </c>
      <c r="AE515" s="1" t="s">
        <v>1132</v>
      </c>
      <c r="AF515" s="1" t="s">
        <v>161</v>
      </c>
      <c r="AG515">
        <v>3422</v>
      </c>
      <c r="AH515" s="1">
        <v>55236</v>
      </c>
      <c r="AI515" s="1" t="s">
        <v>118</v>
      </c>
      <c r="AJ515" s="1">
        <v>16942</v>
      </c>
      <c r="AK515" s="1">
        <v>35.894849999999998</v>
      </c>
      <c r="AL515" s="1">
        <v>14.4151056</v>
      </c>
      <c r="AM515" s="1">
        <v>105</v>
      </c>
      <c r="AN515" s="1">
        <v>68</v>
      </c>
      <c r="AO515" s="1" t="s">
        <v>1978</v>
      </c>
      <c r="AP515" s="1" t="s">
        <v>1979</v>
      </c>
      <c r="AS515" s="1" t="s">
        <v>1980</v>
      </c>
      <c r="AT515" s="1" t="s">
        <v>249</v>
      </c>
      <c r="AU515" s="1" t="s">
        <v>250</v>
      </c>
      <c r="AV515" s="1" t="s">
        <v>250</v>
      </c>
      <c r="AW515" s="1" t="s">
        <v>250</v>
      </c>
      <c r="AX515" s="1" t="s">
        <v>250</v>
      </c>
      <c r="AY515" s="1" t="s">
        <v>250</v>
      </c>
      <c r="AZ515" t="s">
        <v>2111</v>
      </c>
      <c r="BA515">
        <v>0</v>
      </c>
    </row>
    <row r="516" spans="1:53" x14ac:dyDescent="0.35">
      <c r="A516">
        <v>2034471</v>
      </c>
      <c r="B516" t="s">
        <v>471</v>
      </c>
      <c r="C516" t="s">
        <v>126</v>
      </c>
      <c r="D516" t="s">
        <v>470</v>
      </c>
      <c r="E516" t="s">
        <v>125</v>
      </c>
      <c r="F516">
        <f>_xlfn.IFNA(VLOOKUP(D516,xg!C$2:N$25,12,FALSE),0)</f>
        <v>0</v>
      </c>
      <c r="G516">
        <f>_xlfn.IFNA(VLOOKUP(D516,odds!B$5:C$28,2,FALSE),0)</f>
        <v>0</v>
      </c>
      <c r="H516">
        <f>_xlfn.IFNA(VLOOKUP(E516,xg!C$2:N$25,12,FALSE),0)</f>
        <v>0</v>
      </c>
      <c r="I516">
        <f>_xlfn.IFNA(VLOOKUP(E516,odds!B$5:C$28,2,FALSE),0)</f>
        <v>0</v>
      </c>
      <c r="J516">
        <v>3</v>
      </c>
      <c r="K516">
        <v>2</v>
      </c>
      <c r="N516">
        <v>3</v>
      </c>
      <c r="O516">
        <v>2</v>
      </c>
      <c r="P516" s="1" t="s">
        <v>470</v>
      </c>
      <c r="Q516" s="1" t="s">
        <v>49</v>
      </c>
      <c r="R516" s="1">
        <v>2023</v>
      </c>
      <c r="S516" s="2">
        <v>44721</v>
      </c>
      <c r="T516" s="1" t="s">
        <v>1662</v>
      </c>
      <c r="U516" s="1">
        <v>2</v>
      </c>
      <c r="V516" s="1" t="s">
        <v>1724</v>
      </c>
      <c r="W516" s="1" t="s">
        <v>381</v>
      </c>
      <c r="AC516" s="1" t="s">
        <v>50</v>
      </c>
      <c r="AD516" s="1" t="s">
        <v>160</v>
      </c>
      <c r="AE516" s="1" t="s">
        <v>1132</v>
      </c>
      <c r="AF516" s="1" t="s">
        <v>161</v>
      </c>
      <c r="AG516">
        <v>11700</v>
      </c>
      <c r="AH516" s="1">
        <v>250003320</v>
      </c>
      <c r="AI516" s="1" t="s">
        <v>471</v>
      </c>
      <c r="AJ516" s="1">
        <v>12629</v>
      </c>
      <c r="AK516" s="1">
        <v>42.663110000000003</v>
      </c>
      <c r="AL516" s="1">
        <v>21.157107</v>
      </c>
      <c r="AM516" s="1">
        <v>105</v>
      </c>
      <c r="AN516" s="1">
        <v>68</v>
      </c>
      <c r="AO516" s="1" t="s">
        <v>1981</v>
      </c>
      <c r="AS516" s="1" t="s">
        <v>1982</v>
      </c>
      <c r="AT516" s="1" t="s">
        <v>472</v>
      </c>
      <c r="AU516" s="1" t="s">
        <v>473</v>
      </c>
      <c r="AV516" s="1" t="s">
        <v>473</v>
      </c>
      <c r="AW516" s="1" t="s">
        <v>473</v>
      </c>
      <c r="AX516" s="1" t="s">
        <v>473</v>
      </c>
      <c r="AY516" s="1" t="s">
        <v>473</v>
      </c>
      <c r="AZ516" t="s">
        <v>2111</v>
      </c>
      <c r="BA516">
        <v>0</v>
      </c>
    </row>
    <row r="517" spans="1:53" x14ac:dyDescent="0.35">
      <c r="A517">
        <v>2034472</v>
      </c>
      <c r="B517" t="s">
        <v>303</v>
      </c>
      <c r="C517" t="s">
        <v>181</v>
      </c>
      <c r="D517" t="s">
        <v>463</v>
      </c>
      <c r="E517" t="s">
        <v>309</v>
      </c>
      <c r="F517">
        <f>_xlfn.IFNA(VLOOKUP(D517,xg!C$2:N$25,12,FALSE),0)</f>
        <v>0</v>
      </c>
      <c r="G517">
        <f>_xlfn.IFNA(VLOOKUP(D517,odds!B$5:C$28,2,FALSE),0)</f>
        <v>0</v>
      </c>
      <c r="H517">
        <f>_xlfn.IFNA(VLOOKUP(E517,xg!C$2:N$25,12,FALSE),0)</f>
        <v>-1.7</v>
      </c>
      <c r="I517">
        <f>_xlfn.IFNA(VLOOKUP(E517,odds!B$5:C$28,2,FALSE),0)</f>
        <v>66820</v>
      </c>
      <c r="J517">
        <v>0</v>
      </c>
      <c r="K517">
        <v>3</v>
      </c>
      <c r="N517">
        <v>0</v>
      </c>
      <c r="O517">
        <v>3</v>
      </c>
      <c r="P517" s="1" t="s">
        <v>309</v>
      </c>
      <c r="Q517" s="1" t="s">
        <v>49</v>
      </c>
      <c r="R517" s="1">
        <v>2023</v>
      </c>
      <c r="S517" s="2">
        <v>44721</v>
      </c>
      <c r="T517" s="1" t="s">
        <v>1662</v>
      </c>
      <c r="U517" s="1">
        <v>2</v>
      </c>
      <c r="V517" s="1" t="s">
        <v>1748</v>
      </c>
      <c r="W517" s="1" t="s">
        <v>381</v>
      </c>
      <c r="AC517" s="1" t="s">
        <v>50</v>
      </c>
      <c r="AD517" s="1" t="s">
        <v>160</v>
      </c>
      <c r="AE517" s="1" t="s">
        <v>1132</v>
      </c>
      <c r="AF517" s="1" t="s">
        <v>161</v>
      </c>
      <c r="AG517">
        <v>10775</v>
      </c>
      <c r="AH517" s="1">
        <v>63799</v>
      </c>
      <c r="AI517" s="1" t="s">
        <v>303</v>
      </c>
      <c r="AJ517" s="1">
        <v>32483</v>
      </c>
      <c r="AK517" s="1">
        <v>42.005763899999998</v>
      </c>
      <c r="AL517" s="1">
        <v>21.425588900000001</v>
      </c>
      <c r="AM517" s="1">
        <v>105</v>
      </c>
      <c r="AN517" s="1">
        <v>68</v>
      </c>
      <c r="AO517" s="1" t="s">
        <v>1983</v>
      </c>
      <c r="AS517" s="1" t="s">
        <v>1984</v>
      </c>
      <c r="AT517" s="1" t="s">
        <v>304</v>
      </c>
      <c r="AU517" s="1" t="s">
        <v>306</v>
      </c>
      <c r="AV517" s="1" t="s">
        <v>306</v>
      </c>
      <c r="AW517" s="1" t="s">
        <v>305</v>
      </c>
      <c r="AX517" s="1" t="s">
        <v>305</v>
      </c>
      <c r="AY517" s="1" t="s">
        <v>306</v>
      </c>
      <c r="AZ517" t="s">
        <v>2111</v>
      </c>
      <c r="BA517">
        <v>0</v>
      </c>
    </row>
    <row r="518" spans="1:53" x14ac:dyDescent="0.35">
      <c r="A518">
        <v>2034473</v>
      </c>
      <c r="B518" t="s">
        <v>433</v>
      </c>
      <c r="C518" t="s">
        <v>83</v>
      </c>
      <c r="D518" t="s">
        <v>432</v>
      </c>
      <c r="E518" t="s">
        <v>82</v>
      </c>
      <c r="F518">
        <f>_xlfn.IFNA(VLOOKUP(D518,xg!C$2:N$25,12,FALSE),0)</f>
        <v>0</v>
      </c>
      <c r="G518">
        <f>_xlfn.IFNA(VLOOKUP(D518,odds!B$5:C$28,2,FALSE),0)</f>
        <v>0</v>
      </c>
      <c r="H518">
        <f>_xlfn.IFNA(VLOOKUP(E518,xg!C$2:N$25,12,FALSE),0)</f>
        <v>0</v>
      </c>
      <c r="I518">
        <f>_xlfn.IFNA(VLOOKUP(E518,odds!B$5:C$28,2,FALSE),0)</f>
        <v>0</v>
      </c>
      <c r="J518">
        <v>1</v>
      </c>
      <c r="K518">
        <v>1</v>
      </c>
      <c r="N518">
        <v>1</v>
      </c>
      <c r="O518">
        <v>1</v>
      </c>
      <c r="Q518" s="1" t="s">
        <v>67</v>
      </c>
      <c r="R518" s="1">
        <v>2023</v>
      </c>
      <c r="S518" s="2">
        <v>44721</v>
      </c>
      <c r="T518" s="1" t="s">
        <v>1662</v>
      </c>
      <c r="U518" s="1">
        <v>2</v>
      </c>
      <c r="V518" s="1" t="s">
        <v>1748</v>
      </c>
      <c r="W518" s="1" t="s">
        <v>381</v>
      </c>
      <c r="AC518" s="1" t="s">
        <v>50</v>
      </c>
      <c r="AD518" s="1" t="s">
        <v>160</v>
      </c>
      <c r="AE518" s="1" t="s">
        <v>1132</v>
      </c>
      <c r="AF518" s="1" t="s">
        <v>161</v>
      </c>
      <c r="AG518">
        <v>1427</v>
      </c>
      <c r="AH518" s="1">
        <v>250002365</v>
      </c>
      <c r="AI518" s="1" t="s">
        <v>433</v>
      </c>
      <c r="AJ518" s="1">
        <v>2076</v>
      </c>
      <c r="AK518" s="1">
        <v>36.149355999999997</v>
      </c>
      <c r="AL518" s="1">
        <v>-5.3503420000000004</v>
      </c>
      <c r="AM518" s="1">
        <v>105</v>
      </c>
      <c r="AN518" s="1">
        <v>68</v>
      </c>
      <c r="AO518" s="1" t="s">
        <v>1985</v>
      </c>
      <c r="AS518" s="1" t="s">
        <v>1986</v>
      </c>
      <c r="AT518" s="1" t="s">
        <v>432</v>
      </c>
      <c r="AU518" s="1" t="s">
        <v>466</v>
      </c>
      <c r="AV518" s="1" t="s">
        <v>466</v>
      </c>
      <c r="AW518" s="1" t="s">
        <v>466</v>
      </c>
      <c r="AX518" s="1" t="s">
        <v>466</v>
      </c>
      <c r="AY518" s="1" t="s">
        <v>466</v>
      </c>
      <c r="AZ518" t="s">
        <v>2111</v>
      </c>
      <c r="BA518">
        <v>0</v>
      </c>
    </row>
    <row r="519" spans="1:53" x14ac:dyDescent="0.35">
      <c r="A519">
        <v>2034435</v>
      </c>
      <c r="B519" t="s">
        <v>71</v>
      </c>
      <c r="C519" t="s">
        <v>226</v>
      </c>
      <c r="D519" t="s">
        <v>70</v>
      </c>
      <c r="E519" t="s">
        <v>300</v>
      </c>
      <c r="F519">
        <f>_xlfn.IFNA(VLOOKUP(D519,xg!C$2:N$25,12,FALSE),0)</f>
        <v>0</v>
      </c>
      <c r="G519">
        <f>_xlfn.IFNA(VLOOKUP(D519,odds!B$5:C$28,2,FALSE),0)</f>
        <v>0</v>
      </c>
      <c r="H519">
        <f>_xlfn.IFNA(VLOOKUP(E519,xg!C$2:N$25,12,FALSE),0)</f>
        <v>-0.3</v>
      </c>
      <c r="I519">
        <f>_xlfn.IFNA(VLOOKUP(E519,odds!B$5:C$28,2,FALSE),0)</f>
        <v>20062</v>
      </c>
      <c r="J519">
        <v>0</v>
      </c>
      <c r="K519">
        <v>1</v>
      </c>
      <c r="N519">
        <v>0</v>
      </c>
      <c r="O519">
        <v>1</v>
      </c>
      <c r="P519" s="1" t="s">
        <v>300</v>
      </c>
      <c r="Q519" s="1" t="s">
        <v>49</v>
      </c>
      <c r="R519" s="1">
        <v>2023</v>
      </c>
      <c r="S519" s="2">
        <v>44720</v>
      </c>
      <c r="T519" s="1" t="s">
        <v>1987</v>
      </c>
      <c r="U519" s="1">
        <v>1</v>
      </c>
      <c r="V519" s="1" t="s">
        <v>1704</v>
      </c>
      <c r="W519" s="1" t="s">
        <v>374</v>
      </c>
      <c r="AC519" s="1" t="s">
        <v>50</v>
      </c>
      <c r="AD519" s="1" t="s">
        <v>160</v>
      </c>
      <c r="AE519" s="1" t="s">
        <v>1132</v>
      </c>
      <c r="AF519" s="1" t="s">
        <v>161</v>
      </c>
      <c r="AG519">
        <v>40111</v>
      </c>
      <c r="AH519" s="1">
        <v>250001051</v>
      </c>
      <c r="AI519" s="1" t="s">
        <v>71</v>
      </c>
      <c r="AJ519" s="1">
        <v>51700</v>
      </c>
      <c r="AK519" s="1">
        <v>53.335690999999997</v>
      </c>
      <c r="AL519" s="1">
        <v>-6.2288189999999997</v>
      </c>
      <c r="AM519" s="1">
        <v>105</v>
      </c>
      <c r="AN519" s="1">
        <v>68</v>
      </c>
      <c r="AO519" s="1" t="s">
        <v>1988</v>
      </c>
      <c r="AS519" s="1" t="s">
        <v>1989</v>
      </c>
      <c r="AT519" s="1" t="s">
        <v>72</v>
      </c>
      <c r="AU519" s="1" t="s">
        <v>417</v>
      </c>
      <c r="AV519" s="1" t="s">
        <v>416</v>
      </c>
      <c r="AW519" s="1" t="s">
        <v>416</v>
      </c>
      <c r="AX519" s="1" t="s">
        <v>416</v>
      </c>
      <c r="AY519" s="1" t="s">
        <v>417</v>
      </c>
      <c r="AZ519" t="s">
        <v>2111</v>
      </c>
      <c r="BA519">
        <v>0</v>
      </c>
    </row>
    <row r="520" spans="1:53" x14ac:dyDescent="0.35">
      <c r="A520">
        <v>2034436</v>
      </c>
      <c r="B520" t="s">
        <v>168</v>
      </c>
      <c r="C520" t="s">
        <v>235</v>
      </c>
      <c r="D520" t="s">
        <v>167</v>
      </c>
      <c r="E520" t="s">
        <v>292</v>
      </c>
      <c r="F520">
        <f>_xlfn.IFNA(VLOOKUP(D520,xg!C$2:N$25,12,FALSE),0)</f>
        <v>-2.4</v>
      </c>
      <c r="G520">
        <f>_xlfn.IFNA(VLOOKUP(D520,odds!B$5:C$28,2,FALSE),0)</f>
        <v>20868</v>
      </c>
      <c r="H520">
        <f>_xlfn.IFNA(VLOOKUP(E520,xg!C$2:N$25,12,FALSE),0)</f>
        <v>0</v>
      </c>
      <c r="I520">
        <f>_xlfn.IFNA(VLOOKUP(E520,odds!B$5:C$28,2,FALSE),0)</f>
        <v>0</v>
      </c>
      <c r="J520">
        <v>2</v>
      </c>
      <c r="K520">
        <v>0</v>
      </c>
      <c r="N520">
        <v>2</v>
      </c>
      <c r="O520">
        <v>0</v>
      </c>
      <c r="P520" s="1" t="s">
        <v>167</v>
      </c>
      <c r="Q520" s="1" t="s">
        <v>49</v>
      </c>
      <c r="R520" s="1">
        <v>2023</v>
      </c>
      <c r="S520" s="2">
        <v>44720</v>
      </c>
      <c r="T520" s="1" t="s">
        <v>1987</v>
      </c>
      <c r="U520" s="1">
        <v>1</v>
      </c>
      <c r="V520" s="1" t="s">
        <v>1704</v>
      </c>
      <c r="W520" s="1" t="s">
        <v>374</v>
      </c>
      <c r="AC520" s="1" t="s">
        <v>50</v>
      </c>
      <c r="AD520" s="1" t="s">
        <v>160</v>
      </c>
      <c r="AE520" s="1" t="s">
        <v>1132</v>
      </c>
      <c r="AF520" s="1" t="s">
        <v>161</v>
      </c>
      <c r="AG520">
        <v>38627</v>
      </c>
      <c r="AH520" s="1">
        <v>62427</v>
      </c>
      <c r="AI520" s="1" t="s">
        <v>168</v>
      </c>
      <c r="AJ520" s="1">
        <v>51824</v>
      </c>
      <c r="AK520" s="1">
        <v>55.8258583</v>
      </c>
      <c r="AL520" s="1">
        <v>-4.2519416999999997</v>
      </c>
      <c r="AM520" s="1">
        <v>105</v>
      </c>
      <c r="AN520" s="1">
        <v>68</v>
      </c>
      <c r="AO520" s="1" t="s">
        <v>1990</v>
      </c>
      <c r="AS520" s="1" t="s">
        <v>1991</v>
      </c>
      <c r="AT520" s="1" t="s">
        <v>171</v>
      </c>
      <c r="AU520" s="1" t="s">
        <v>172</v>
      </c>
      <c r="AV520" s="1" t="s">
        <v>172</v>
      </c>
      <c r="AW520" s="1" t="s">
        <v>172</v>
      </c>
      <c r="AX520" s="1" t="s">
        <v>172</v>
      </c>
      <c r="AY520" s="1" t="s">
        <v>172</v>
      </c>
      <c r="AZ520" t="s">
        <v>2111</v>
      </c>
      <c r="BA520">
        <v>0</v>
      </c>
    </row>
    <row r="521" spans="1:53" x14ac:dyDescent="0.35">
      <c r="A521">
        <v>2034447</v>
      </c>
      <c r="B521" t="s">
        <v>128</v>
      </c>
      <c r="C521" t="s">
        <v>93</v>
      </c>
      <c r="D521" t="s">
        <v>127</v>
      </c>
      <c r="E521" t="s">
        <v>91</v>
      </c>
      <c r="F521">
        <f>_xlfn.IFNA(VLOOKUP(D521,xg!C$2:N$25,12,FALSE),0)</f>
        <v>1.1000000000000001</v>
      </c>
      <c r="G521">
        <f>_xlfn.IFNA(VLOOKUP(D521,odds!B$5:C$28,2,FALSE),0)</f>
        <v>2488</v>
      </c>
      <c r="H521">
        <f>_xlfn.IFNA(VLOOKUP(E521,xg!C$2:N$25,12,FALSE),0)</f>
        <v>-0.1</v>
      </c>
      <c r="I521">
        <f>_xlfn.IFNA(VLOOKUP(E521,odds!B$5:C$28,2,FALSE),0)</f>
        <v>17538</v>
      </c>
      <c r="J521">
        <v>6</v>
      </c>
      <c r="K521">
        <v>1</v>
      </c>
      <c r="N521">
        <v>6</v>
      </c>
      <c r="O521">
        <v>1</v>
      </c>
      <c r="P521" s="1" t="s">
        <v>127</v>
      </c>
      <c r="Q521" s="1" t="s">
        <v>49</v>
      </c>
      <c r="R521" s="1">
        <v>2023</v>
      </c>
      <c r="S521" s="2">
        <v>44720</v>
      </c>
      <c r="T521" s="1" t="s">
        <v>1987</v>
      </c>
      <c r="U521" s="1">
        <v>2</v>
      </c>
      <c r="V521" s="1" t="s">
        <v>1755</v>
      </c>
      <c r="W521" s="1" t="s">
        <v>374</v>
      </c>
      <c r="AC521" s="1" t="s">
        <v>50</v>
      </c>
      <c r="AD521" s="1" t="s">
        <v>160</v>
      </c>
      <c r="AE521" s="1" t="s">
        <v>1132</v>
      </c>
      <c r="AF521" s="1" t="s">
        <v>161</v>
      </c>
      <c r="AG521">
        <v>27409</v>
      </c>
      <c r="AH521" s="1">
        <v>62073</v>
      </c>
      <c r="AI521" s="1" t="s">
        <v>128</v>
      </c>
      <c r="AJ521" s="1">
        <v>48693</v>
      </c>
      <c r="AK521" s="1">
        <v>50.895758299999997</v>
      </c>
      <c r="AL521" s="1">
        <v>4.3339471999999999</v>
      </c>
      <c r="AM521" s="1">
        <v>105</v>
      </c>
      <c r="AN521" s="1">
        <v>68</v>
      </c>
      <c r="AO521" s="1" t="s">
        <v>1992</v>
      </c>
      <c r="AS521" s="1" t="s">
        <v>1993</v>
      </c>
      <c r="AT521" s="1" t="s">
        <v>151</v>
      </c>
      <c r="AU521" s="1" t="s">
        <v>152</v>
      </c>
      <c r="AV521" s="1" t="s">
        <v>152</v>
      </c>
      <c r="AW521" s="1" t="s">
        <v>152</v>
      </c>
      <c r="AX521" s="1" t="s">
        <v>152</v>
      </c>
      <c r="AY521" s="1" t="s">
        <v>152</v>
      </c>
      <c r="AZ521" t="s">
        <v>2111</v>
      </c>
      <c r="BA521">
        <v>0</v>
      </c>
    </row>
    <row r="522" spans="1:53" x14ac:dyDescent="0.35">
      <c r="A522">
        <v>2034452</v>
      </c>
      <c r="B522" t="s">
        <v>130</v>
      </c>
      <c r="C522" t="s">
        <v>133</v>
      </c>
      <c r="D522" t="s">
        <v>129</v>
      </c>
      <c r="E522" t="s">
        <v>131</v>
      </c>
      <c r="F522">
        <f>_xlfn.IFNA(VLOOKUP(D522,xg!C$2:N$25,12,FALSE),0)</f>
        <v>0</v>
      </c>
      <c r="G522">
        <f>_xlfn.IFNA(VLOOKUP(D522,odds!B$5:C$28,2,FALSE),0)</f>
        <v>0</v>
      </c>
      <c r="H522">
        <f>_xlfn.IFNA(VLOOKUP(E522,xg!C$2:N$25,12,FALSE),0)</f>
        <v>0.1</v>
      </c>
      <c r="I522">
        <f>_xlfn.IFNA(VLOOKUP(E522,odds!B$5:C$28,2,FALSE),0)</f>
        <v>1553</v>
      </c>
      <c r="J522">
        <v>1</v>
      </c>
      <c r="K522">
        <v>2</v>
      </c>
      <c r="N522">
        <v>1</v>
      </c>
      <c r="O522">
        <v>2</v>
      </c>
      <c r="P522" s="1" t="s">
        <v>131</v>
      </c>
      <c r="Q522" s="1" t="s">
        <v>49</v>
      </c>
      <c r="R522" s="1">
        <v>2023</v>
      </c>
      <c r="S522" s="2">
        <v>44720</v>
      </c>
      <c r="T522" s="1" t="s">
        <v>1987</v>
      </c>
      <c r="U522" s="1">
        <v>1</v>
      </c>
      <c r="V522" s="1" t="s">
        <v>1755</v>
      </c>
      <c r="W522" s="1" t="s">
        <v>374</v>
      </c>
      <c r="AC522" s="1" t="s">
        <v>50</v>
      </c>
      <c r="AD522" s="1" t="s">
        <v>160</v>
      </c>
      <c r="AE522" s="1" t="s">
        <v>1132</v>
      </c>
      <c r="AF522" s="1" t="s">
        <v>161</v>
      </c>
      <c r="AG522">
        <v>23395</v>
      </c>
      <c r="AH522" s="1">
        <v>250001108</v>
      </c>
      <c r="AI522" s="1" t="s">
        <v>130</v>
      </c>
      <c r="AJ522" s="1">
        <v>33322</v>
      </c>
      <c r="AK522" s="1">
        <v>51.474536999999998</v>
      </c>
      <c r="AL522" s="1">
        <v>-3.2008179999999999</v>
      </c>
      <c r="AM522" s="1">
        <v>105</v>
      </c>
      <c r="AN522" s="1">
        <v>68</v>
      </c>
      <c r="AO522" s="1" t="s">
        <v>1994</v>
      </c>
      <c r="AS522" s="1" t="s">
        <v>1995</v>
      </c>
      <c r="AT522" s="1" t="s">
        <v>148</v>
      </c>
      <c r="AU522" s="1" t="s">
        <v>419</v>
      </c>
      <c r="AV522" s="1" t="s">
        <v>419</v>
      </c>
      <c r="AW522" s="1" t="s">
        <v>419</v>
      </c>
      <c r="AX522" s="1" t="s">
        <v>419</v>
      </c>
      <c r="AY522" s="1" t="s">
        <v>419</v>
      </c>
      <c r="AZ522" t="s">
        <v>2111</v>
      </c>
      <c r="BA522">
        <v>0</v>
      </c>
    </row>
    <row r="523" spans="1:53" x14ac:dyDescent="0.35">
      <c r="A523">
        <v>2034458</v>
      </c>
      <c r="B523" t="s">
        <v>88</v>
      </c>
      <c r="C523" t="s">
        <v>124</v>
      </c>
      <c r="D523" t="s">
        <v>263</v>
      </c>
      <c r="E523" t="s">
        <v>123</v>
      </c>
      <c r="F523">
        <f>_xlfn.IFNA(VLOOKUP(D523,xg!C$2:N$25,12,FALSE),0)</f>
        <v>2.5</v>
      </c>
      <c r="G523">
        <f>_xlfn.IFNA(VLOOKUP(D523,odds!B$5:C$28,2,FALSE),0)</f>
        <v>398</v>
      </c>
      <c r="H523">
        <f>_xlfn.IFNA(VLOOKUP(E523,xg!C$2:N$25,12,FALSE),0)</f>
        <v>0.3</v>
      </c>
      <c r="I523">
        <f>_xlfn.IFNA(VLOOKUP(E523,odds!B$5:C$28,2,FALSE),0)</f>
        <v>451</v>
      </c>
      <c r="J523">
        <v>1</v>
      </c>
      <c r="K523">
        <v>1</v>
      </c>
      <c r="N523">
        <v>1</v>
      </c>
      <c r="O523">
        <v>1</v>
      </c>
      <c r="Q523" s="1" t="s">
        <v>67</v>
      </c>
      <c r="R523" s="1">
        <v>2023</v>
      </c>
      <c r="S523" s="2">
        <v>44719</v>
      </c>
      <c r="T523" s="1" t="s">
        <v>1996</v>
      </c>
      <c r="U523" s="1">
        <v>2</v>
      </c>
      <c r="V523" s="1" t="s">
        <v>1736</v>
      </c>
      <c r="W523" s="1" t="s">
        <v>374</v>
      </c>
      <c r="AC523" s="1" t="s">
        <v>50</v>
      </c>
      <c r="AD523" s="1" t="s">
        <v>160</v>
      </c>
      <c r="AE523" s="1" t="s">
        <v>1132</v>
      </c>
      <c r="AF523" s="1" t="s">
        <v>161</v>
      </c>
      <c r="AG523">
        <v>66289</v>
      </c>
      <c r="AH523" s="1">
        <v>85441</v>
      </c>
      <c r="AI523" s="1" t="s">
        <v>88</v>
      </c>
      <c r="AJ523" s="1">
        <v>75000</v>
      </c>
      <c r="AK523" s="1">
        <v>48.2187944</v>
      </c>
      <c r="AL523" s="1">
        <v>11.624730599999999</v>
      </c>
      <c r="AM523" s="1">
        <v>105</v>
      </c>
      <c r="AN523" s="1">
        <v>68</v>
      </c>
      <c r="AO523" s="1" t="s">
        <v>1997</v>
      </c>
      <c r="AS523" s="1" t="s">
        <v>1998</v>
      </c>
      <c r="AT523" s="1" t="s">
        <v>233</v>
      </c>
      <c r="AU523" s="1" t="s">
        <v>404</v>
      </c>
      <c r="AV523" s="1" t="s">
        <v>402</v>
      </c>
      <c r="AW523" s="1" t="s">
        <v>401</v>
      </c>
      <c r="AX523" s="1" t="s">
        <v>403</v>
      </c>
      <c r="AY523" s="1" t="s">
        <v>404</v>
      </c>
      <c r="AZ523" t="s">
        <v>2111</v>
      </c>
      <c r="BA523">
        <v>0</v>
      </c>
    </row>
    <row r="524" spans="1:53" x14ac:dyDescent="0.35">
      <c r="A524">
        <v>2034459</v>
      </c>
      <c r="B524" t="s">
        <v>140</v>
      </c>
      <c r="C524" t="s">
        <v>48</v>
      </c>
      <c r="D524" t="s">
        <v>139</v>
      </c>
      <c r="E524" t="s">
        <v>47</v>
      </c>
      <c r="F524">
        <f>_xlfn.IFNA(VLOOKUP(D524,xg!C$2:N$25,12,FALSE),0)</f>
        <v>1</v>
      </c>
      <c r="G524">
        <f>_xlfn.IFNA(VLOOKUP(D524,odds!B$5:C$28,2,FALSE),0)</f>
        <v>1971</v>
      </c>
      <c r="H524">
        <f>_xlfn.IFNA(VLOOKUP(E524,xg!C$2:N$25,12,FALSE),0)</f>
        <v>-1.5</v>
      </c>
      <c r="I524">
        <f>_xlfn.IFNA(VLOOKUP(E524,odds!B$5:C$28,2,FALSE),0)</f>
        <v>40918</v>
      </c>
      <c r="J524">
        <v>2</v>
      </c>
      <c r="K524">
        <v>1</v>
      </c>
      <c r="N524">
        <v>2</v>
      </c>
      <c r="O524">
        <v>1</v>
      </c>
      <c r="P524" s="1" t="s">
        <v>139</v>
      </c>
      <c r="Q524" s="1" t="s">
        <v>49</v>
      </c>
      <c r="R524" s="1">
        <v>2023</v>
      </c>
      <c r="S524" s="2">
        <v>44719</v>
      </c>
      <c r="T524" s="1" t="s">
        <v>1996</v>
      </c>
      <c r="U524" s="1">
        <v>2</v>
      </c>
      <c r="V524" s="1" t="s">
        <v>1736</v>
      </c>
      <c r="W524" s="1" t="s">
        <v>374</v>
      </c>
      <c r="AC524" s="1" t="s">
        <v>50</v>
      </c>
      <c r="AD524" s="1" t="s">
        <v>160</v>
      </c>
      <c r="AE524" s="1" t="s">
        <v>1132</v>
      </c>
      <c r="AF524" s="1" t="s">
        <v>161</v>
      </c>
      <c r="AG524">
        <v>14942</v>
      </c>
      <c r="AH524" s="1">
        <v>63183</v>
      </c>
      <c r="AI524" s="1" t="s">
        <v>140</v>
      </c>
      <c r="AJ524" s="1">
        <v>20194</v>
      </c>
      <c r="AK524" s="1">
        <v>44.140461100000003</v>
      </c>
      <c r="AL524" s="1">
        <v>12.261725</v>
      </c>
      <c r="AM524" s="1">
        <v>105</v>
      </c>
      <c r="AN524" s="1">
        <v>68</v>
      </c>
      <c r="AO524" s="1" t="s">
        <v>1999</v>
      </c>
      <c r="AS524" s="1" t="s">
        <v>2000</v>
      </c>
      <c r="AT524" s="1" t="s">
        <v>2001</v>
      </c>
      <c r="AU524" s="1" t="s">
        <v>2002</v>
      </c>
      <c r="AV524" s="1" t="s">
        <v>2003</v>
      </c>
      <c r="AW524" s="1" t="s">
        <v>2003</v>
      </c>
      <c r="AX524" s="1" t="s">
        <v>2003</v>
      </c>
      <c r="AY524" s="1" t="s">
        <v>2002</v>
      </c>
      <c r="AZ524" t="s">
        <v>2111</v>
      </c>
      <c r="BA524">
        <v>0</v>
      </c>
    </row>
    <row r="525" spans="1:53" x14ac:dyDescent="0.35">
      <c r="A525">
        <v>2034460</v>
      </c>
      <c r="B525" t="s">
        <v>258</v>
      </c>
      <c r="C525" t="s">
        <v>64</v>
      </c>
      <c r="D525" t="s">
        <v>325</v>
      </c>
      <c r="E525" t="s">
        <v>62</v>
      </c>
      <c r="F525">
        <f>_xlfn.IFNA(VLOOKUP(D525,xg!C$2:N$25,12,FALSE),0)</f>
        <v>0</v>
      </c>
      <c r="G525">
        <f>_xlfn.IFNA(VLOOKUP(D525,odds!B$5:C$28,2,FALSE),0)</f>
        <v>0</v>
      </c>
      <c r="H525">
        <f>_xlfn.IFNA(VLOOKUP(E525,xg!C$2:N$25,12,FALSE),0)</f>
        <v>0.3</v>
      </c>
      <c r="I525">
        <f>_xlfn.IFNA(VLOOKUP(E525,odds!B$5:C$28,2,FALSE),0)</f>
        <v>12509</v>
      </c>
      <c r="J525">
        <v>1</v>
      </c>
      <c r="K525">
        <v>0</v>
      </c>
      <c r="N525">
        <v>1</v>
      </c>
      <c r="O525">
        <v>0</v>
      </c>
      <c r="P525" s="1" t="s">
        <v>325</v>
      </c>
      <c r="Q525" s="1" t="s">
        <v>49</v>
      </c>
      <c r="R525" s="1">
        <v>2023</v>
      </c>
      <c r="S525" s="2">
        <v>44719</v>
      </c>
      <c r="T525" s="1" t="s">
        <v>1996</v>
      </c>
      <c r="U525" s="1">
        <v>2</v>
      </c>
      <c r="V525" s="1" t="s">
        <v>1732</v>
      </c>
      <c r="W525" s="1" t="s">
        <v>374</v>
      </c>
      <c r="AC525" s="1" t="s">
        <v>50</v>
      </c>
      <c r="AD525" s="1" t="s">
        <v>160</v>
      </c>
      <c r="AE525" s="1" t="s">
        <v>1132</v>
      </c>
      <c r="AF525" s="1" t="s">
        <v>161</v>
      </c>
      <c r="AG525">
        <v>4500</v>
      </c>
      <c r="AH525" s="1">
        <v>66178</v>
      </c>
      <c r="AI525" s="1" t="s">
        <v>258</v>
      </c>
      <c r="AJ525" s="1">
        <v>13694</v>
      </c>
      <c r="AK525" s="1">
        <v>44.205794400000002</v>
      </c>
      <c r="AL525" s="1">
        <v>17.907188900000001</v>
      </c>
      <c r="AM525" s="1">
        <v>105</v>
      </c>
      <c r="AN525" s="1">
        <v>68</v>
      </c>
      <c r="AO525" s="1" t="s">
        <v>2004</v>
      </c>
      <c r="AS525" s="1" t="s">
        <v>2005</v>
      </c>
      <c r="AT525" s="1" t="s">
        <v>358</v>
      </c>
      <c r="AU525" s="1" t="s">
        <v>359</v>
      </c>
      <c r="AV525" s="1" t="s">
        <v>359</v>
      </c>
      <c r="AW525" s="1" t="s">
        <v>359</v>
      </c>
      <c r="AX525" s="1" t="s">
        <v>359</v>
      </c>
      <c r="AY525" s="1" t="s">
        <v>359</v>
      </c>
      <c r="AZ525" t="s">
        <v>2111</v>
      </c>
      <c r="BA525">
        <v>0</v>
      </c>
    </row>
    <row r="526" spans="1:53" x14ac:dyDescent="0.35">
      <c r="A526">
        <v>2034462</v>
      </c>
      <c r="B526" t="s">
        <v>302</v>
      </c>
      <c r="C526" t="s">
        <v>65</v>
      </c>
      <c r="D526" t="s">
        <v>301</v>
      </c>
      <c r="E526" t="s">
        <v>2117</v>
      </c>
      <c r="F526">
        <f>_xlfn.IFNA(VLOOKUP(D526,xg!C$2:N$25,12,FALSE),0)</f>
        <v>0</v>
      </c>
      <c r="G526">
        <f>_xlfn.IFNA(VLOOKUP(D526,odds!B$5:C$28,2,FALSE),0)</f>
        <v>0</v>
      </c>
      <c r="H526">
        <f>_xlfn.IFNA(VLOOKUP(E526,xg!C$2:N$25,12,FALSE),0)</f>
        <v>1.7</v>
      </c>
      <c r="I526">
        <f>_xlfn.IFNA(VLOOKUP(E526,odds!B$5:C$28,2,FALSE),0)</f>
        <v>5515</v>
      </c>
      <c r="J526">
        <v>0</v>
      </c>
      <c r="K526">
        <v>6</v>
      </c>
      <c r="N526">
        <v>0</v>
      </c>
      <c r="O526">
        <v>6</v>
      </c>
      <c r="P526" s="1" t="s">
        <v>63</v>
      </c>
      <c r="Q526" s="1" t="s">
        <v>49</v>
      </c>
      <c r="R526" s="1">
        <v>2023</v>
      </c>
      <c r="S526" s="2">
        <v>44719</v>
      </c>
      <c r="T526" s="1" t="s">
        <v>1996</v>
      </c>
      <c r="U526" s="1">
        <v>3</v>
      </c>
      <c r="V526" s="1" t="s">
        <v>1765</v>
      </c>
      <c r="W526" s="1" t="s">
        <v>374</v>
      </c>
      <c r="AC526" s="1" t="s">
        <v>50</v>
      </c>
      <c r="AD526" s="1" t="s">
        <v>160</v>
      </c>
      <c r="AE526" s="1" t="s">
        <v>1132</v>
      </c>
      <c r="AF526" s="1" t="s">
        <v>161</v>
      </c>
      <c r="AG526">
        <v>2843</v>
      </c>
      <c r="AH526" s="1">
        <v>85211</v>
      </c>
      <c r="AI526" s="1" t="s">
        <v>302</v>
      </c>
      <c r="AJ526" s="1">
        <v>5067</v>
      </c>
      <c r="AK526" s="1">
        <v>54.668613999999998</v>
      </c>
      <c r="AL526" s="1">
        <v>25.294411</v>
      </c>
      <c r="AM526" s="1">
        <v>105</v>
      </c>
      <c r="AN526" s="1">
        <v>68</v>
      </c>
      <c r="AO526" s="1" t="s">
        <v>2006</v>
      </c>
      <c r="AS526" s="1" t="s">
        <v>2007</v>
      </c>
      <c r="AT526" s="1" t="s">
        <v>318</v>
      </c>
      <c r="AU526" s="1" t="s">
        <v>439</v>
      </c>
      <c r="AV526" s="1" t="s">
        <v>440</v>
      </c>
      <c r="AW526" s="1" t="s">
        <v>439</v>
      </c>
      <c r="AX526" s="1" t="s">
        <v>439</v>
      </c>
      <c r="AY526" s="1" t="s">
        <v>439</v>
      </c>
      <c r="AZ526" t="s">
        <v>2111</v>
      </c>
      <c r="BA526">
        <v>0</v>
      </c>
    </row>
    <row r="527" spans="1:53" x14ac:dyDescent="0.35">
      <c r="A527">
        <v>2034463</v>
      </c>
      <c r="B527" t="s">
        <v>261</v>
      </c>
      <c r="C527" t="s">
        <v>154</v>
      </c>
      <c r="D527" t="s">
        <v>260</v>
      </c>
      <c r="E527" t="s">
        <v>153</v>
      </c>
      <c r="F527">
        <f>_xlfn.IFNA(VLOOKUP(D527,xg!C$2:N$25,12,FALSE),0)</f>
        <v>0</v>
      </c>
      <c r="G527">
        <f>_xlfn.IFNA(VLOOKUP(D527,odds!B$5:C$28,2,FALSE),0)</f>
        <v>0</v>
      </c>
      <c r="H527">
        <f>_xlfn.IFNA(VLOOKUP(E527,xg!C$2:N$25,12,FALSE),0)</f>
        <v>0</v>
      </c>
      <c r="I527">
        <f>_xlfn.IFNA(VLOOKUP(E527,odds!B$5:C$28,2,FALSE),0)</f>
        <v>0</v>
      </c>
      <c r="J527">
        <v>0</v>
      </c>
      <c r="K527">
        <v>1</v>
      </c>
      <c r="N527">
        <v>0</v>
      </c>
      <c r="O527">
        <v>1</v>
      </c>
      <c r="P527" s="1" t="s">
        <v>153</v>
      </c>
      <c r="Q527" s="1" t="s">
        <v>49</v>
      </c>
      <c r="R527" s="1">
        <v>2023</v>
      </c>
      <c r="S527" s="2">
        <v>44719</v>
      </c>
      <c r="T527" s="1" t="s">
        <v>1996</v>
      </c>
      <c r="U527" s="1">
        <v>1</v>
      </c>
      <c r="V527" s="1" t="s">
        <v>1765</v>
      </c>
      <c r="W527" s="1" t="s">
        <v>374</v>
      </c>
      <c r="AC527" s="1" t="s">
        <v>50</v>
      </c>
      <c r="AD527" s="1" t="s">
        <v>160</v>
      </c>
      <c r="AE527" s="1" t="s">
        <v>1132</v>
      </c>
      <c r="AF527" s="1" t="s">
        <v>161</v>
      </c>
      <c r="AG527">
        <v>2313</v>
      </c>
      <c r="AH527" s="1">
        <v>74169</v>
      </c>
      <c r="AI527" s="1" t="s">
        <v>261</v>
      </c>
      <c r="AJ527" s="1">
        <v>5098</v>
      </c>
      <c r="AK527" s="1">
        <v>62.0191722</v>
      </c>
      <c r="AL527" s="1">
        <v>-6.7780611000000004</v>
      </c>
      <c r="AM527" s="1">
        <v>105</v>
      </c>
      <c r="AN527" s="1">
        <v>68</v>
      </c>
      <c r="AO527" s="1" t="s">
        <v>2008</v>
      </c>
      <c r="AR527" s="1" t="s">
        <v>2009</v>
      </c>
      <c r="AS527" s="1" t="s">
        <v>2010</v>
      </c>
      <c r="AT527" s="1" t="s">
        <v>338</v>
      </c>
      <c r="AU527" s="1" t="s">
        <v>339</v>
      </c>
      <c r="AV527" s="1" t="s">
        <v>339</v>
      </c>
      <c r="AW527" s="1" t="s">
        <v>339</v>
      </c>
      <c r="AX527" s="1" t="s">
        <v>339</v>
      </c>
      <c r="AY527" s="1" t="s">
        <v>339</v>
      </c>
      <c r="AZ527" t="s">
        <v>2111</v>
      </c>
      <c r="BA527">
        <v>0</v>
      </c>
    </row>
    <row r="528" spans="1:53" x14ac:dyDescent="0.35">
      <c r="A528">
        <v>2034464</v>
      </c>
      <c r="B528" t="s">
        <v>163</v>
      </c>
      <c r="C528" t="s">
        <v>213</v>
      </c>
      <c r="D528" t="s">
        <v>162</v>
      </c>
      <c r="E528" t="s">
        <v>414</v>
      </c>
      <c r="F528">
        <f>_xlfn.IFNA(VLOOKUP(D528,xg!C$2:N$25,12,FALSE),0)</f>
        <v>0</v>
      </c>
      <c r="G528">
        <f>_xlfn.IFNA(VLOOKUP(D528,odds!B$5:C$28,2,FALSE),0)</f>
        <v>0</v>
      </c>
      <c r="H528">
        <f>_xlfn.IFNA(VLOOKUP(E528,xg!C$2:N$25,12,FALSE),0)</f>
        <v>0</v>
      </c>
      <c r="I528">
        <f>_xlfn.IFNA(VLOOKUP(E528,odds!B$5:C$28,2,FALSE),0)</f>
        <v>0</v>
      </c>
      <c r="J528">
        <v>2</v>
      </c>
      <c r="K528">
        <v>0</v>
      </c>
      <c r="N528">
        <v>2</v>
      </c>
      <c r="O528">
        <v>0</v>
      </c>
      <c r="P528" s="1" t="s">
        <v>162</v>
      </c>
      <c r="Q528" s="1" t="s">
        <v>49</v>
      </c>
      <c r="R528" s="1">
        <v>2023</v>
      </c>
      <c r="S528" s="2">
        <v>44719</v>
      </c>
      <c r="T528" s="1" t="s">
        <v>2011</v>
      </c>
      <c r="U528" s="1">
        <v>3</v>
      </c>
      <c r="V528" s="1" t="s">
        <v>1732</v>
      </c>
      <c r="W528" s="1" t="s">
        <v>374</v>
      </c>
      <c r="AC528" s="1" t="s">
        <v>50</v>
      </c>
      <c r="AD528" s="1" t="s">
        <v>160</v>
      </c>
      <c r="AE528" s="1" t="s">
        <v>1132</v>
      </c>
      <c r="AF528" s="1" t="s">
        <v>161</v>
      </c>
      <c r="AG528">
        <v>17009</v>
      </c>
      <c r="AH528" s="1">
        <v>62101</v>
      </c>
      <c r="AI528" s="1" t="s">
        <v>163</v>
      </c>
      <c r="AJ528" s="1">
        <v>36251</v>
      </c>
      <c r="AK528" s="1">
        <v>60.186961099999998</v>
      </c>
      <c r="AL528" s="1">
        <v>24.927258299999998</v>
      </c>
      <c r="AM528" s="1">
        <v>105</v>
      </c>
      <c r="AN528" s="1">
        <v>68</v>
      </c>
      <c r="AO528" s="1" t="s">
        <v>2012</v>
      </c>
      <c r="AS528" s="1" t="s">
        <v>2013</v>
      </c>
      <c r="AT528" s="1" t="s">
        <v>164</v>
      </c>
      <c r="AU528" s="1" t="s">
        <v>165</v>
      </c>
      <c r="AV528" s="1" t="s">
        <v>165</v>
      </c>
      <c r="AW528" s="1" t="s">
        <v>165</v>
      </c>
      <c r="AX528" s="1" t="s">
        <v>166</v>
      </c>
      <c r="AY528" s="1" t="s">
        <v>165</v>
      </c>
      <c r="AZ528" t="s">
        <v>2111</v>
      </c>
      <c r="BA528">
        <v>0</v>
      </c>
    </row>
    <row r="529" spans="1:53" x14ac:dyDescent="0.35">
      <c r="A529">
        <v>2034448</v>
      </c>
      <c r="B529" t="s">
        <v>120</v>
      </c>
      <c r="C529" t="s">
        <v>114</v>
      </c>
      <c r="D529" t="s">
        <v>119</v>
      </c>
      <c r="E529" t="s">
        <v>113</v>
      </c>
      <c r="F529">
        <f>_xlfn.IFNA(VLOOKUP(D529,xg!C$2:N$25,12,FALSE),0)</f>
        <v>0</v>
      </c>
      <c r="G529">
        <f>_xlfn.IFNA(VLOOKUP(D529,odds!B$5:C$28,2,FALSE),0)</f>
        <v>0</v>
      </c>
      <c r="H529">
        <f>_xlfn.IFNA(VLOOKUP(E529,xg!C$2:N$25,12,FALSE),0)</f>
        <v>-2.2000000000000002</v>
      </c>
      <c r="I529">
        <f>_xlfn.IFNA(VLOOKUP(E529,odds!B$5:C$28,2,FALSE),0)</f>
        <v>48468</v>
      </c>
      <c r="J529">
        <v>1</v>
      </c>
      <c r="K529">
        <v>1</v>
      </c>
      <c r="N529">
        <v>1</v>
      </c>
      <c r="O529">
        <v>1</v>
      </c>
      <c r="Q529" s="1" t="s">
        <v>67</v>
      </c>
      <c r="R529" s="1">
        <v>2023</v>
      </c>
      <c r="S529" s="2">
        <v>44718</v>
      </c>
      <c r="T529" s="1" t="s">
        <v>2014</v>
      </c>
      <c r="U529" s="1">
        <v>0</v>
      </c>
      <c r="V529" s="1" t="s">
        <v>1717</v>
      </c>
      <c r="W529" s="1" t="s">
        <v>374</v>
      </c>
      <c r="AC529" s="1" t="s">
        <v>50</v>
      </c>
      <c r="AD529" s="1" t="s">
        <v>160</v>
      </c>
      <c r="AE529" s="1" t="s">
        <v>1132</v>
      </c>
      <c r="AF529" s="1" t="s">
        <v>161</v>
      </c>
      <c r="AG529">
        <v>4033</v>
      </c>
      <c r="AH529" s="1">
        <v>62411</v>
      </c>
      <c r="AI529" s="1" t="s">
        <v>120</v>
      </c>
      <c r="AJ529" s="1">
        <v>9767</v>
      </c>
      <c r="AK529" s="1">
        <v>64.143566699999994</v>
      </c>
      <c r="AL529" s="1">
        <v>-21.879038900000001</v>
      </c>
      <c r="AM529" s="1">
        <v>105</v>
      </c>
      <c r="AN529" s="1">
        <v>68</v>
      </c>
      <c r="AO529" s="1" t="s">
        <v>2015</v>
      </c>
      <c r="AS529" s="1" t="s">
        <v>2016</v>
      </c>
      <c r="AT529" s="1" t="s">
        <v>121</v>
      </c>
      <c r="AU529" s="1" t="s">
        <v>122</v>
      </c>
      <c r="AV529" s="1" t="s">
        <v>122</v>
      </c>
      <c r="AW529" s="1" t="s">
        <v>122</v>
      </c>
      <c r="AX529" s="1" t="s">
        <v>122</v>
      </c>
      <c r="AY529" s="1" t="s">
        <v>122</v>
      </c>
      <c r="AZ529" t="s">
        <v>2111</v>
      </c>
      <c r="BA529">
        <v>0</v>
      </c>
    </row>
    <row r="530" spans="1:53" x14ac:dyDescent="0.35">
      <c r="A530">
        <v>2034449</v>
      </c>
      <c r="B530" t="s">
        <v>201</v>
      </c>
      <c r="C530" t="s">
        <v>58</v>
      </c>
      <c r="D530" t="s">
        <v>282</v>
      </c>
      <c r="E530" t="s">
        <v>56</v>
      </c>
      <c r="F530">
        <f>_xlfn.IFNA(VLOOKUP(D530,xg!C$2:N$25,12,FALSE),0)</f>
        <v>1.3</v>
      </c>
      <c r="G530">
        <f>_xlfn.IFNA(VLOOKUP(D530,odds!B$5:C$28,2,FALSE),0)</f>
        <v>9340</v>
      </c>
      <c r="H530">
        <f>_xlfn.IFNA(VLOOKUP(E530,xg!C$2:N$25,12,FALSE),0)</f>
        <v>1.2</v>
      </c>
      <c r="I530">
        <f>_xlfn.IFNA(VLOOKUP(E530,odds!B$5:C$28,2,FALSE),0)</f>
        <v>401</v>
      </c>
      <c r="J530">
        <v>1</v>
      </c>
      <c r="K530">
        <v>1</v>
      </c>
      <c r="N530">
        <v>1</v>
      </c>
      <c r="O530">
        <v>1</v>
      </c>
      <c r="Q530" s="1" t="s">
        <v>67</v>
      </c>
      <c r="R530" s="1">
        <v>2023</v>
      </c>
      <c r="S530" s="2">
        <v>44718</v>
      </c>
      <c r="T530" s="1" t="s">
        <v>2014</v>
      </c>
      <c r="U530" s="1">
        <v>2</v>
      </c>
      <c r="V530" s="1" t="s">
        <v>1758</v>
      </c>
      <c r="W530" s="1" t="s">
        <v>374</v>
      </c>
      <c r="AC530" s="1" t="s">
        <v>50</v>
      </c>
      <c r="AD530" s="1" t="s">
        <v>160</v>
      </c>
      <c r="AE530" s="1" t="s">
        <v>1132</v>
      </c>
      <c r="AF530" s="1" t="s">
        <v>161</v>
      </c>
      <c r="AG530">
        <v>30000</v>
      </c>
      <c r="AH530" s="1">
        <v>63806</v>
      </c>
      <c r="AI530" s="1" t="s">
        <v>201</v>
      </c>
      <c r="AJ530" s="1">
        <v>33987</v>
      </c>
      <c r="AK530" s="1">
        <v>43.519455600000001</v>
      </c>
      <c r="AL530" s="1">
        <v>16.431699999999999</v>
      </c>
      <c r="AM530" s="1">
        <v>105</v>
      </c>
      <c r="AN530" s="1">
        <v>68</v>
      </c>
      <c r="AO530" s="1" t="s">
        <v>2017</v>
      </c>
      <c r="AS530" s="1" t="s">
        <v>2018</v>
      </c>
      <c r="AT530" s="1" t="s">
        <v>202</v>
      </c>
      <c r="AU530" s="1" t="s">
        <v>253</v>
      </c>
      <c r="AV530" s="1" t="s">
        <v>253</v>
      </c>
      <c r="AW530" s="1" t="s">
        <v>253</v>
      </c>
      <c r="AX530" s="1" t="s">
        <v>253</v>
      </c>
      <c r="AY530" s="1" t="s">
        <v>253</v>
      </c>
      <c r="AZ530" t="s">
        <v>2111</v>
      </c>
      <c r="BA530">
        <v>0</v>
      </c>
    </row>
    <row r="531" spans="1:53" x14ac:dyDescent="0.35">
      <c r="A531">
        <v>2034450</v>
      </c>
      <c r="B531" t="s">
        <v>74</v>
      </c>
      <c r="C531" t="s">
        <v>371</v>
      </c>
      <c r="D531" t="s">
        <v>289</v>
      </c>
      <c r="E531" t="s">
        <v>370</v>
      </c>
      <c r="F531">
        <f>_xlfn.IFNA(VLOOKUP(D531,xg!C$2:N$25,12,FALSE),0)</f>
        <v>-1.1000000000000001</v>
      </c>
      <c r="G531">
        <f>_xlfn.IFNA(VLOOKUP(D531,odds!B$5:C$28,2,FALSE),0)</f>
        <v>15850</v>
      </c>
      <c r="H531">
        <f>_xlfn.IFNA(VLOOKUP(E531,xg!C$2:N$25,12,FALSE),0)</f>
        <v>0</v>
      </c>
      <c r="I531">
        <f>_xlfn.IFNA(VLOOKUP(E531,odds!B$5:C$28,2,FALSE),0)</f>
        <v>0</v>
      </c>
      <c r="J531">
        <v>0</v>
      </c>
      <c r="K531">
        <v>1</v>
      </c>
      <c r="N531">
        <v>0</v>
      </c>
      <c r="O531">
        <v>1</v>
      </c>
      <c r="P531" s="1" t="s">
        <v>370</v>
      </c>
      <c r="Q531" s="1" t="s">
        <v>49</v>
      </c>
      <c r="R531" s="1">
        <v>2023</v>
      </c>
      <c r="S531" s="2">
        <v>44718</v>
      </c>
      <c r="T531" s="1" t="s">
        <v>2014</v>
      </c>
      <c r="U531" s="1">
        <v>2</v>
      </c>
      <c r="V531" s="1" t="s">
        <v>1771</v>
      </c>
      <c r="W531" s="1" t="s">
        <v>374</v>
      </c>
      <c r="AC531" s="1" t="s">
        <v>50</v>
      </c>
      <c r="AD531" s="1" t="s">
        <v>160</v>
      </c>
      <c r="AE531" s="1" t="s">
        <v>1132</v>
      </c>
      <c r="AF531" s="1" t="s">
        <v>161</v>
      </c>
      <c r="AG531">
        <v>4146</v>
      </c>
      <c r="AH531" s="1">
        <v>62308</v>
      </c>
      <c r="AI531" s="1" t="s">
        <v>74</v>
      </c>
      <c r="AJ531" s="1">
        <v>18100</v>
      </c>
      <c r="AK531" s="1">
        <v>48.373844400000003</v>
      </c>
      <c r="AL531" s="1">
        <v>17.591627800000001</v>
      </c>
      <c r="AM531" s="1">
        <v>105</v>
      </c>
      <c r="AN531" s="1">
        <v>68</v>
      </c>
      <c r="AO531" s="1" t="s">
        <v>2019</v>
      </c>
      <c r="AS531" s="1" t="s">
        <v>2020</v>
      </c>
      <c r="AT531" s="1" t="s">
        <v>360</v>
      </c>
      <c r="AU531" s="1" t="s">
        <v>361</v>
      </c>
      <c r="AV531" s="1" t="s">
        <v>361</v>
      </c>
      <c r="AW531" s="1" t="s">
        <v>361</v>
      </c>
      <c r="AX531" s="1" t="s">
        <v>361</v>
      </c>
      <c r="AY531" s="1" t="s">
        <v>361</v>
      </c>
      <c r="AZ531" t="s">
        <v>2111</v>
      </c>
      <c r="BA531">
        <v>0</v>
      </c>
    </row>
    <row r="532" spans="1:53" x14ac:dyDescent="0.35">
      <c r="A532">
        <v>2034451</v>
      </c>
      <c r="B532" t="s">
        <v>79</v>
      </c>
      <c r="C532" t="s">
        <v>98</v>
      </c>
      <c r="D532" t="s">
        <v>77</v>
      </c>
      <c r="E532" t="s">
        <v>97</v>
      </c>
      <c r="F532">
        <f>_xlfn.IFNA(VLOOKUP(D532,xg!C$2:N$25,12,FALSE),0)</f>
        <v>-1.2</v>
      </c>
      <c r="G532">
        <f>_xlfn.IFNA(VLOOKUP(D532,odds!B$5:C$28,2,FALSE),0)</f>
        <v>6048</v>
      </c>
      <c r="H532">
        <f>_xlfn.IFNA(VLOOKUP(E532,xg!C$2:N$25,12,FALSE),0)</f>
        <v>0.6</v>
      </c>
      <c r="I532">
        <f>_xlfn.IFNA(VLOOKUP(E532,odds!B$5:C$28,2,FALSE),0)</f>
        <v>5264</v>
      </c>
      <c r="J532">
        <v>1</v>
      </c>
      <c r="K532">
        <v>2</v>
      </c>
      <c r="N532">
        <v>1</v>
      </c>
      <c r="O532">
        <v>2</v>
      </c>
      <c r="P532" s="1" t="s">
        <v>97</v>
      </c>
      <c r="Q532" s="1" t="s">
        <v>49</v>
      </c>
      <c r="R532" s="1">
        <v>2023</v>
      </c>
      <c r="S532" s="2">
        <v>44718</v>
      </c>
      <c r="T532" s="1" t="s">
        <v>2014</v>
      </c>
      <c r="U532" s="1">
        <v>2</v>
      </c>
      <c r="V532" s="1" t="s">
        <v>1758</v>
      </c>
      <c r="W532" s="1" t="s">
        <v>374</v>
      </c>
      <c r="AC532" s="1" t="s">
        <v>50</v>
      </c>
      <c r="AD532" s="1" t="s">
        <v>160</v>
      </c>
      <c r="AE532" s="1" t="s">
        <v>1132</v>
      </c>
      <c r="AF532" s="1" t="s">
        <v>161</v>
      </c>
      <c r="AG532">
        <v>18700</v>
      </c>
      <c r="AH532" s="1">
        <v>62085</v>
      </c>
      <c r="AI532" s="1" t="s">
        <v>79</v>
      </c>
      <c r="AJ532" s="1">
        <v>49898</v>
      </c>
      <c r="AK532" s="1">
        <v>48.207188899999998</v>
      </c>
      <c r="AL532" s="1">
        <v>16.420508300000002</v>
      </c>
      <c r="AM532" s="1">
        <v>105</v>
      </c>
      <c r="AN532" s="1">
        <v>68</v>
      </c>
      <c r="AO532" s="1" t="s">
        <v>2021</v>
      </c>
      <c r="AS532" s="1" t="s">
        <v>2022</v>
      </c>
      <c r="AT532" s="1" t="s">
        <v>95</v>
      </c>
      <c r="AU532" s="1" t="s">
        <v>96</v>
      </c>
      <c r="AV532" s="1" t="s">
        <v>96</v>
      </c>
      <c r="AW532" s="1" t="s">
        <v>96</v>
      </c>
      <c r="AX532" s="1" t="s">
        <v>96</v>
      </c>
      <c r="AY532" s="1" t="s">
        <v>96</v>
      </c>
      <c r="AZ532" t="s">
        <v>2111</v>
      </c>
      <c r="BA532">
        <v>0</v>
      </c>
    </row>
    <row r="533" spans="1:53" x14ac:dyDescent="0.35">
      <c r="A533">
        <v>2034453</v>
      </c>
      <c r="B533" t="s">
        <v>286</v>
      </c>
      <c r="C533" t="s">
        <v>53</v>
      </c>
      <c r="D533" t="s">
        <v>285</v>
      </c>
      <c r="E533" t="s">
        <v>317</v>
      </c>
      <c r="F533">
        <f>_xlfn.IFNA(VLOOKUP(D533,xg!C$2:N$25,12,FALSE),0)</f>
        <v>0</v>
      </c>
      <c r="G533">
        <f>_xlfn.IFNA(VLOOKUP(D533,odds!B$5:C$28,2,FALSE),0)</f>
        <v>0</v>
      </c>
      <c r="H533">
        <f>_xlfn.IFNA(VLOOKUP(E533,xg!C$2:N$25,12,FALSE),0)</f>
        <v>0</v>
      </c>
      <c r="I533">
        <f>_xlfn.IFNA(VLOOKUP(E533,odds!B$5:C$28,2,FALSE),0)</f>
        <v>0</v>
      </c>
      <c r="R533" s="1">
        <v>2023</v>
      </c>
      <c r="S533" s="2">
        <v>44718</v>
      </c>
      <c r="T533" s="1" t="s">
        <v>2014</v>
      </c>
      <c r="U533" s="1">
        <v>3</v>
      </c>
      <c r="V533" s="1" t="s">
        <v>1717</v>
      </c>
      <c r="W533" s="1" t="s">
        <v>374</v>
      </c>
      <c r="AC533" s="1" t="s">
        <v>112</v>
      </c>
      <c r="AD533" s="1" t="s">
        <v>160</v>
      </c>
      <c r="AE533" s="1" t="s">
        <v>1132</v>
      </c>
      <c r="AF533" s="1" t="s">
        <v>161</v>
      </c>
      <c r="AG533">
        <v>0</v>
      </c>
      <c r="AH533" s="1">
        <v>250001761</v>
      </c>
      <c r="AI533" s="1" t="s">
        <v>286</v>
      </c>
      <c r="AJ533" s="1">
        <v>30874</v>
      </c>
      <c r="AK533" s="1">
        <v>32.783127999999998</v>
      </c>
      <c r="AL533" s="1">
        <v>34.965079000000003</v>
      </c>
      <c r="AM533" s="1">
        <v>105</v>
      </c>
      <c r="AN533" s="1">
        <v>68</v>
      </c>
      <c r="AS533" s="1" t="s">
        <v>54</v>
      </c>
      <c r="AT533" s="1" t="s">
        <v>448</v>
      </c>
      <c r="AU533" s="1" t="s">
        <v>449</v>
      </c>
      <c r="AV533" s="1" t="s">
        <v>449</v>
      </c>
      <c r="AW533" s="1" t="s">
        <v>449</v>
      </c>
      <c r="AX533" s="1" t="s">
        <v>449</v>
      </c>
      <c r="AY533" s="1" t="s">
        <v>449</v>
      </c>
      <c r="AZ533" t="s">
        <v>2111</v>
      </c>
      <c r="BA533">
        <v>0</v>
      </c>
    </row>
    <row r="534" spans="1:53" x14ac:dyDescent="0.35">
      <c r="A534">
        <v>2034455</v>
      </c>
      <c r="B534" t="s">
        <v>327</v>
      </c>
      <c r="C534" t="s">
        <v>311</v>
      </c>
      <c r="D534" t="s">
        <v>326</v>
      </c>
      <c r="E534" t="s">
        <v>310</v>
      </c>
      <c r="F534">
        <f>_xlfn.IFNA(VLOOKUP(D534,xg!C$2:N$25,12,FALSE),0)</f>
        <v>0</v>
      </c>
      <c r="G534">
        <f>_xlfn.IFNA(VLOOKUP(D534,odds!B$5:C$28,2,FALSE),0)</f>
        <v>0</v>
      </c>
      <c r="H534">
        <f>_xlfn.IFNA(VLOOKUP(E534,xg!C$2:N$25,12,FALSE),0)</f>
        <v>0</v>
      </c>
      <c r="I534">
        <f>_xlfn.IFNA(VLOOKUP(E534,odds!B$5:C$28,2,FALSE),0)</f>
        <v>0</v>
      </c>
      <c r="J534">
        <v>0</v>
      </c>
      <c r="K534">
        <v>0</v>
      </c>
      <c r="N534">
        <v>0</v>
      </c>
      <c r="O534">
        <v>0</v>
      </c>
      <c r="Q534" s="1" t="s">
        <v>67</v>
      </c>
      <c r="R534" s="1">
        <v>2023</v>
      </c>
      <c r="S534" s="2">
        <v>44718</v>
      </c>
      <c r="T534" s="1" t="s">
        <v>2014</v>
      </c>
      <c r="U534" s="1">
        <v>2</v>
      </c>
      <c r="V534" s="1" t="s">
        <v>1780</v>
      </c>
      <c r="W534" s="1" t="s">
        <v>374</v>
      </c>
      <c r="AC534" s="1" t="s">
        <v>50</v>
      </c>
      <c r="AD534" s="1" t="s">
        <v>160</v>
      </c>
      <c r="AE534" s="1" t="s">
        <v>1132</v>
      </c>
      <c r="AF534" s="1" t="s">
        <v>161</v>
      </c>
      <c r="AG534">
        <v>756</v>
      </c>
      <c r="AH534" s="1">
        <v>91398</v>
      </c>
      <c r="AI534" s="1" t="s">
        <v>327</v>
      </c>
      <c r="AJ534" s="1">
        <v>3305</v>
      </c>
      <c r="AK534" s="1">
        <v>42.504688999999999</v>
      </c>
      <c r="AL534" s="1">
        <v>1.5174620000000001</v>
      </c>
      <c r="AM534" s="1">
        <v>105</v>
      </c>
      <c r="AN534" s="1">
        <v>67</v>
      </c>
      <c r="AR534" s="1" t="s">
        <v>2023</v>
      </c>
      <c r="AS534" s="1" t="s">
        <v>2024</v>
      </c>
      <c r="AT534" s="1" t="s">
        <v>329</v>
      </c>
      <c r="AU534" s="1" t="s">
        <v>438</v>
      </c>
      <c r="AV534" s="1" t="s">
        <v>438</v>
      </c>
      <c r="AW534" s="1" t="s">
        <v>438</v>
      </c>
      <c r="AX534" s="1" t="s">
        <v>438</v>
      </c>
      <c r="AY534" s="1" t="s">
        <v>438</v>
      </c>
      <c r="AZ534" t="s">
        <v>2111</v>
      </c>
      <c r="BA534">
        <v>0</v>
      </c>
    </row>
    <row r="535" spans="1:53" x14ac:dyDescent="0.35">
      <c r="A535">
        <v>2034456</v>
      </c>
      <c r="B535" t="s">
        <v>294</v>
      </c>
      <c r="C535" t="s">
        <v>308</v>
      </c>
      <c r="D535" t="s">
        <v>293</v>
      </c>
      <c r="E535" t="s">
        <v>307</v>
      </c>
      <c r="F535">
        <f>_xlfn.IFNA(VLOOKUP(D535,xg!C$2:N$25,12,FALSE),0)</f>
        <v>0</v>
      </c>
      <c r="G535">
        <f>_xlfn.IFNA(VLOOKUP(D535,odds!B$5:C$28,2,FALSE),0)</f>
        <v>0</v>
      </c>
      <c r="H535">
        <f>_xlfn.IFNA(VLOOKUP(E535,xg!C$2:N$25,12,FALSE),0)</f>
        <v>0</v>
      </c>
      <c r="I535">
        <f>_xlfn.IFNA(VLOOKUP(E535,odds!B$5:C$28,2,FALSE),0)</f>
        <v>0</v>
      </c>
      <c r="J535">
        <v>0</v>
      </c>
      <c r="K535">
        <v>0</v>
      </c>
      <c r="N535">
        <v>0</v>
      </c>
      <c r="O535">
        <v>0</v>
      </c>
      <c r="Q535" s="1" t="s">
        <v>67</v>
      </c>
      <c r="R535" s="1">
        <v>2023</v>
      </c>
      <c r="S535" s="2">
        <v>44718</v>
      </c>
      <c r="T535" s="1" t="s">
        <v>2014</v>
      </c>
      <c r="U535" s="1">
        <v>2</v>
      </c>
      <c r="V535" s="1" t="s">
        <v>1771</v>
      </c>
      <c r="W535" s="1" t="s">
        <v>374</v>
      </c>
      <c r="AC535" s="1" t="s">
        <v>50</v>
      </c>
      <c r="AD535" s="1" t="s">
        <v>160</v>
      </c>
      <c r="AE535" s="1" t="s">
        <v>1132</v>
      </c>
      <c r="AF535" s="1" t="s">
        <v>161</v>
      </c>
      <c r="AG535">
        <v>0</v>
      </c>
      <c r="AH535" s="1">
        <v>65087</v>
      </c>
      <c r="AI535" s="1" t="s">
        <v>84</v>
      </c>
      <c r="AJ535" s="1">
        <v>12300</v>
      </c>
      <c r="AK535" s="1">
        <v>45.246908300000001</v>
      </c>
      <c r="AL535" s="1">
        <v>19.8422944</v>
      </c>
      <c r="AM535" s="1">
        <v>105</v>
      </c>
      <c r="AN535" s="1">
        <v>68</v>
      </c>
      <c r="AR535" s="1" t="s">
        <v>2025</v>
      </c>
      <c r="AS535" s="1" t="s">
        <v>2026</v>
      </c>
      <c r="AT535" s="1" t="s">
        <v>240</v>
      </c>
      <c r="AU535" s="1" t="s">
        <v>241</v>
      </c>
      <c r="AV535" s="1" t="s">
        <v>242</v>
      </c>
      <c r="AW535" s="1" t="s">
        <v>241</v>
      </c>
      <c r="AX535" s="1" t="s">
        <v>241</v>
      </c>
      <c r="AY535" s="1" t="s">
        <v>241</v>
      </c>
      <c r="AZ535" t="s">
        <v>2111</v>
      </c>
      <c r="BA535">
        <v>0</v>
      </c>
    </row>
    <row r="536" spans="1:53" x14ac:dyDescent="0.35">
      <c r="A536">
        <v>2034454</v>
      </c>
      <c r="B536" t="s">
        <v>296</v>
      </c>
      <c r="C536" t="s">
        <v>280</v>
      </c>
      <c r="D536" t="s">
        <v>295</v>
      </c>
      <c r="E536" t="s">
        <v>279</v>
      </c>
      <c r="F536">
        <f>_xlfn.IFNA(VLOOKUP(D536,xg!C$2:N$25,12,FALSE),0)</f>
        <v>0</v>
      </c>
      <c r="G536">
        <f>_xlfn.IFNA(VLOOKUP(D536,odds!B$5:C$28,2,FALSE),0)</f>
        <v>0</v>
      </c>
      <c r="H536">
        <f>_xlfn.IFNA(VLOOKUP(E536,xg!C$2:N$25,12,FALSE),0)</f>
        <v>0</v>
      </c>
      <c r="I536">
        <f>_xlfn.IFNA(VLOOKUP(E536,odds!B$5:C$28,2,FALSE),0)</f>
        <v>0</v>
      </c>
      <c r="J536">
        <v>1</v>
      </c>
      <c r="K536">
        <v>0</v>
      </c>
      <c r="N536">
        <v>1</v>
      </c>
      <c r="O536">
        <v>0</v>
      </c>
      <c r="P536" s="1" t="s">
        <v>295</v>
      </c>
      <c r="Q536" s="1" t="s">
        <v>49</v>
      </c>
      <c r="R536" s="1">
        <v>2023</v>
      </c>
      <c r="S536" s="2">
        <v>44718</v>
      </c>
      <c r="T536" s="1" t="s">
        <v>2027</v>
      </c>
      <c r="U536" s="1">
        <v>3</v>
      </c>
      <c r="V536" s="1" t="s">
        <v>1780</v>
      </c>
      <c r="W536" s="1" t="s">
        <v>374</v>
      </c>
      <c r="AC536" s="1" t="s">
        <v>50</v>
      </c>
      <c r="AD536" s="1" t="s">
        <v>160</v>
      </c>
      <c r="AE536" s="1" t="s">
        <v>1132</v>
      </c>
      <c r="AF536" s="1" t="s">
        <v>161</v>
      </c>
      <c r="AG536">
        <v>5966</v>
      </c>
      <c r="AH536" s="1">
        <v>250002482</v>
      </c>
      <c r="AI536" s="1" t="s">
        <v>296</v>
      </c>
      <c r="AJ536" s="1">
        <v>10533</v>
      </c>
      <c r="AK536" s="1">
        <v>56.954996999999999</v>
      </c>
      <c r="AL536" s="1">
        <v>24.158839</v>
      </c>
      <c r="AM536" s="1">
        <v>105</v>
      </c>
      <c r="AN536" s="1">
        <v>68</v>
      </c>
      <c r="AO536" s="1" t="s">
        <v>2028</v>
      </c>
      <c r="AS536" s="1" t="s">
        <v>2029</v>
      </c>
      <c r="AT536" s="1" t="s">
        <v>341</v>
      </c>
      <c r="AU536" s="1" t="s">
        <v>299</v>
      </c>
      <c r="AV536" s="1" t="s">
        <v>299</v>
      </c>
      <c r="AW536" s="1" t="s">
        <v>299</v>
      </c>
      <c r="AX536" s="1" t="s">
        <v>299</v>
      </c>
      <c r="AY536" s="1" t="s">
        <v>299</v>
      </c>
      <c r="AZ536" t="s">
        <v>2111</v>
      </c>
      <c r="BA536">
        <v>0</v>
      </c>
    </row>
    <row r="537" spans="1:53" x14ac:dyDescent="0.35">
      <c r="A537">
        <v>2034438</v>
      </c>
      <c r="B537" t="s">
        <v>116</v>
      </c>
      <c r="C537" t="s">
        <v>78</v>
      </c>
      <c r="D537" t="s">
        <v>115</v>
      </c>
      <c r="E537" t="s">
        <v>76</v>
      </c>
      <c r="F537">
        <f>_xlfn.IFNA(VLOOKUP(D537,xg!C$2:N$25,12,FALSE),0)</f>
        <v>0</v>
      </c>
      <c r="G537">
        <f>_xlfn.IFNA(VLOOKUP(D537,odds!B$5:C$28,2,FALSE),0)</f>
        <v>0</v>
      </c>
      <c r="H537">
        <f>_xlfn.IFNA(VLOOKUP(E537,xg!C$2:N$25,12,FALSE),0)</f>
        <v>0</v>
      </c>
      <c r="I537">
        <f>_xlfn.IFNA(VLOOKUP(E537,odds!B$5:C$28,2,FALSE),0)</f>
        <v>0</v>
      </c>
      <c r="J537">
        <v>1</v>
      </c>
      <c r="K537">
        <v>2</v>
      </c>
      <c r="N537">
        <v>1</v>
      </c>
      <c r="O537">
        <v>2</v>
      </c>
      <c r="P537" s="1" t="s">
        <v>76</v>
      </c>
      <c r="Q537" s="1" t="s">
        <v>49</v>
      </c>
      <c r="R537" s="1">
        <v>2023</v>
      </c>
      <c r="S537" s="2">
        <v>44717</v>
      </c>
      <c r="T537" s="1" t="s">
        <v>2030</v>
      </c>
      <c r="U537" s="1">
        <v>2</v>
      </c>
      <c r="V537" s="1" t="s">
        <v>1718</v>
      </c>
      <c r="W537" s="1" t="s">
        <v>374</v>
      </c>
      <c r="AC537" s="1" t="s">
        <v>50</v>
      </c>
      <c r="AD537" s="1" t="s">
        <v>160</v>
      </c>
      <c r="AE537" s="1" t="s">
        <v>1132</v>
      </c>
      <c r="AF537" s="1" t="s">
        <v>161</v>
      </c>
      <c r="AG537">
        <v>42320</v>
      </c>
      <c r="AH537" s="1">
        <v>250001872</v>
      </c>
      <c r="AI537" s="1" t="s">
        <v>116</v>
      </c>
      <c r="AJ537" s="1">
        <v>50573</v>
      </c>
      <c r="AK537" s="1">
        <v>59.372500000000002</v>
      </c>
      <c r="AL537" s="1">
        <v>18</v>
      </c>
      <c r="AM537" s="1">
        <v>105</v>
      </c>
      <c r="AN537" s="1">
        <v>68</v>
      </c>
      <c r="AO537" s="1" t="s">
        <v>2031</v>
      </c>
      <c r="AS537" s="1" t="s">
        <v>2032</v>
      </c>
      <c r="AT537" s="1" t="s">
        <v>159</v>
      </c>
      <c r="AU537" s="1" t="s">
        <v>441</v>
      </c>
      <c r="AV537" s="1" t="s">
        <v>441</v>
      </c>
      <c r="AW537" s="1" t="s">
        <v>441</v>
      </c>
      <c r="AX537" s="1" t="s">
        <v>442</v>
      </c>
      <c r="AY537" s="1" t="s">
        <v>441</v>
      </c>
      <c r="AZ537" t="s">
        <v>2111</v>
      </c>
      <c r="BA537">
        <v>0</v>
      </c>
    </row>
    <row r="538" spans="1:53" x14ac:dyDescent="0.35">
      <c r="A538">
        <v>2034440</v>
      </c>
      <c r="B538" t="s">
        <v>83</v>
      </c>
      <c r="C538" t="s">
        <v>181</v>
      </c>
      <c r="D538" t="s">
        <v>82</v>
      </c>
      <c r="E538" t="s">
        <v>309</v>
      </c>
      <c r="F538">
        <f>_xlfn.IFNA(VLOOKUP(D538,xg!C$2:N$25,12,FALSE),0)</f>
        <v>0</v>
      </c>
      <c r="G538">
        <f>_xlfn.IFNA(VLOOKUP(D538,odds!B$5:C$28,2,FALSE),0)</f>
        <v>0</v>
      </c>
      <c r="H538">
        <f>_xlfn.IFNA(VLOOKUP(E538,xg!C$2:N$25,12,FALSE),0)</f>
        <v>-1.7</v>
      </c>
      <c r="I538">
        <f>_xlfn.IFNA(VLOOKUP(E538,odds!B$5:C$28,2,FALSE),0)</f>
        <v>66820</v>
      </c>
      <c r="J538">
        <v>2</v>
      </c>
      <c r="K538">
        <v>5</v>
      </c>
      <c r="N538">
        <v>2</v>
      </c>
      <c r="O538">
        <v>5</v>
      </c>
      <c r="P538" s="1" t="s">
        <v>309</v>
      </c>
      <c r="Q538" s="1" t="s">
        <v>49</v>
      </c>
      <c r="R538" s="1">
        <v>2023</v>
      </c>
      <c r="S538" s="2">
        <v>44717</v>
      </c>
      <c r="T538" s="1" t="s">
        <v>2030</v>
      </c>
      <c r="U538" s="1">
        <v>3</v>
      </c>
      <c r="V538" s="1" t="s">
        <v>1748</v>
      </c>
      <c r="W538" s="1" t="s">
        <v>374</v>
      </c>
      <c r="AC538" s="1" t="s">
        <v>50</v>
      </c>
      <c r="AD538" s="1" t="s">
        <v>160</v>
      </c>
      <c r="AE538" s="1" t="s">
        <v>1132</v>
      </c>
      <c r="AF538" s="1" t="s">
        <v>161</v>
      </c>
      <c r="AG538">
        <v>3600</v>
      </c>
      <c r="AH538" s="1">
        <v>250001569</v>
      </c>
      <c r="AI538" s="1" t="s">
        <v>83</v>
      </c>
      <c r="AJ538" s="1">
        <v>10423</v>
      </c>
      <c r="AK538" s="1">
        <v>43.534722000000002</v>
      </c>
      <c r="AL538" s="1">
        <v>26.527221999999998</v>
      </c>
      <c r="AM538" s="1">
        <v>105</v>
      </c>
      <c r="AN538" s="1">
        <v>68</v>
      </c>
      <c r="AO538" s="1" t="s">
        <v>2033</v>
      </c>
      <c r="AP538" s="1" t="s">
        <v>2034</v>
      </c>
      <c r="AS538" s="1" t="s">
        <v>2035</v>
      </c>
      <c r="AT538" s="1" t="s">
        <v>516</v>
      </c>
      <c r="AU538" s="1" t="s">
        <v>517</v>
      </c>
      <c r="AV538" s="1" t="s">
        <v>518</v>
      </c>
      <c r="AW538" s="1" t="s">
        <v>518</v>
      </c>
      <c r="AX538" s="1" t="s">
        <v>519</v>
      </c>
      <c r="AY538" s="1" t="s">
        <v>517</v>
      </c>
      <c r="AZ538" t="s">
        <v>2111</v>
      </c>
      <c r="BA538">
        <v>0</v>
      </c>
    </row>
    <row r="539" spans="1:53" x14ac:dyDescent="0.35">
      <c r="A539">
        <v>2034442</v>
      </c>
      <c r="B539" t="s">
        <v>87</v>
      </c>
      <c r="C539" t="s">
        <v>134</v>
      </c>
      <c r="D539" t="s">
        <v>86</v>
      </c>
      <c r="E539" t="s">
        <v>132</v>
      </c>
      <c r="F539">
        <f>_xlfn.IFNA(VLOOKUP(D539,xg!C$2:N$25,12,FALSE),0)</f>
        <v>1.4</v>
      </c>
      <c r="G539">
        <f>_xlfn.IFNA(VLOOKUP(D539,odds!B$5:C$28,2,FALSE),0)</f>
        <v>601</v>
      </c>
      <c r="H539">
        <f>_xlfn.IFNA(VLOOKUP(E539,xg!C$2:N$25,12,FALSE),0)</f>
        <v>1.4</v>
      </c>
      <c r="I539">
        <f>_xlfn.IFNA(VLOOKUP(E539,odds!B$5:C$28,2,FALSE),0)</f>
        <v>4995</v>
      </c>
      <c r="J539">
        <v>4</v>
      </c>
      <c r="K539">
        <v>0</v>
      </c>
      <c r="N539">
        <v>4</v>
      </c>
      <c r="O539">
        <v>0</v>
      </c>
      <c r="P539" s="1" t="s">
        <v>86</v>
      </c>
      <c r="Q539" s="1" t="s">
        <v>49</v>
      </c>
      <c r="R539" s="1">
        <v>2023</v>
      </c>
      <c r="S539" s="2">
        <v>44717</v>
      </c>
      <c r="T539" s="1" t="s">
        <v>2030</v>
      </c>
      <c r="U539" s="1">
        <v>1</v>
      </c>
      <c r="V539" s="1" t="s">
        <v>1711</v>
      </c>
      <c r="W539" s="1" t="s">
        <v>374</v>
      </c>
      <c r="AC539" s="1" t="s">
        <v>50</v>
      </c>
      <c r="AD539" s="1" t="s">
        <v>160</v>
      </c>
      <c r="AE539" s="1" t="s">
        <v>1132</v>
      </c>
      <c r="AF539" s="1" t="s">
        <v>161</v>
      </c>
      <c r="AG539">
        <v>42325</v>
      </c>
      <c r="AH539" s="1">
        <v>83168</v>
      </c>
      <c r="AI539" s="1" t="s">
        <v>87</v>
      </c>
      <c r="AJ539" s="1">
        <v>50061</v>
      </c>
      <c r="AK539" s="1">
        <v>38.761839999999999</v>
      </c>
      <c r="AL539" s="1">
        <v>-9.1642130000000002</v>
      </c>
      <c r="AM539" s="1">
        <v>105</v>
      </c>
      <c r="AN539" s="1">
        <v>68</v>
      </c>
      <c r="AO539" s="1" t="s">
        <v>2036</v>
      </c>
      <c r="AS539" s="1" t="s">
        <v>2037</v>
      </c>
      <c r="AT539" s="1" t="s">
        <v>144</v>
      </c>
      <c r="AU539" s="1" t="s">
        <v>391</v>
      </c>
      <c r="AV539" s="1" t="s">
        <v>391</v>
      </c>
      <c r="AW539" s="1" t="s">
        <v>391</v>
      </c>
      <c r="AX539" s="1" t="s">
        <v>391</v>
      </c>
      <c r="AY539" s="1" t="s">
        <v>391</v>
      </c>
      <c r="AZ539" t="s">
        <v>2111</v>
      </c>
      <c r="BA539">
        <v>1</v>
      </c>
    </row>
    <row r="540" spans="1:53" x14ac:dyDescent="0.35">
      <c r="A540">
        <v>2034443</v>
      </c>
      <c r="B540" t="s">
        <v>107</v>
      </c>
      <c r="C540" t="s">
        <v>94</v>
      </c>
      <c r="D540" t="s">
        <v>288</v>
      </c>
      <c r="E540" t="s">
        <v>92</v>
      </c>
      <c r="F540">
        <f>_xlfn.IFNA(VLOOKUP(D540,xg!C$2:N$25,12,FALSE),0)</f>
        <v>-1.4</v>
      </c>
      <c r="G540">
        <f>_xlfn.IFNA(VLOOKUP(D540,odds!B$5:C$28,2,FALSE),0)</f>
        <v>15861</v>
      </c>
      <c r="H540">
        <f>_xlfn.IFNA(VLOOKUP(E540,xg!C$2:N$25,12,FALSE),0)</f>
        <v>-0.1</v>
      </c>
      <c r="I540">
        <f>_xlfn.IFNA(VLOOKUP(E540,odds!B$5:C$28,2,FALSE),0)</f>
        <v>545</v>
      </c>
      <c r="J540">
        <v>2</v>
      </c>
      <c r="K540">
        <v>2</v>
      </c>
      <c r="N540">
        <v>2</v>
      </c>
      <c r="O540">
        <v>2</v>
      </c>
      <c r="Q540" s="1" t="s">
        <v>67</v>
      </c>
      <c r="R540" s="1">
        <v>2023</v>
      </c>
      <c r="S540" s="2">
        <v>44717</v>
      </c>
      <c r="T540" s="1" t="s">
        <v>2030</v>
      </c>
      <c r="U540" s="1">
        <v>2</v>
      </c>
      <c r="V540" s="1" t="s">
        <v>1711</v>
      </c>
      <c r="W540" s="1" t="s">
        <v>374</v>
      </c>
      <c r="AC540" s="1" t="s">
        <v>50</v>
      </c>
      <c r="AD540" s="1" t="s">
        <v>160</v>
      </c>
      <c r="AE540" s="1" t="s">
        <v>1132</v>
      </c>
      <c r="AF540" s="1" t="s">
        <v>161</v>
      </c>
      <c r="AG540">
        <v>18245</v>
      </c>
      <c r="AH540" s="1">
        <v>64009</v>
      </c>
      <c r="AI540" s="1" t="s">
        <v>107</v>
      </c>
      <c r="AJ540" s="1">
        <v>19370</v>
      </c>
      <c r="AK540" s="1">
        <v>50.067475000000002</v>
      </c>
      <c r="AL540" s="1">
        <v>14.4714861</v>
      </c>
      <c r="AM540" s="1">
        <v>105</v>
      </c>
      <c r="AN540" s="1">
        <v>68</v>
      </c>
      <c r="AO540" s="1" t="s">
        <v>2038</v>
      </c>
      <c r="AS540" s="1" t="s">
        <v>2039</v>
      </c>
      <c r="AT540" s="1" t="s">
        <v>150</v>
      </c>
      <c r="AU540" s="1" t="s">
        <v>189</v>
      </c>
      <c r="AV540" s="1" t="s">
        <v>188</v>
      </c>
      <c r="AW540" s="1" t="s">
        <v>187</v>
      </c>
      <c r="AX540" s="1" t="s">
        <v>188</v>
      </c>
      <c r="AY540" s="1" t="s">
        <v>189</v>
      </c>
      <c r="AZ540" t="s">
        <v>2111</v>
      </c>
      <c r="BA540">
        <v>0</v>
      </c>
    </row>
    <row r="541" spans="1:53" x14ac:dyDescent="0.35">
      <c r="A541">
        <v>2034444</v>
      </c>
      <c r="B541" t="s">
        <v>84</v>
      </c>
      <c r="C541" t="s">
        <v>291</v>
      </c>
      <c r="D541" t="s">
        <v>380</v>
      </c>
      <c r="E541" t="s">
        <v>290</v>
      </c>
      <c r="F541">
        <f>_xlfn.IFNA(VLOOKUP(D541,xg!C$2:N$25,12,FALSE),0)</f>
        <v>-0.3</v>
      </c>
      <c r="G541">
        <f>_xlfn.IFNA(VLOOKUP(D541,odds!B$5:C$28,2,FALSE),0)</f>
        <v>15858</v>
      </c>
      <c r="H541">
        <f>_xlfn.IFNA(VLOOKUP(E541,xg!C$2:N$25,12,FALSE),0)</f>
        <v>-0.6</v>
      </c>
      <c r="I541">
        <f>_xlfn.IFNA(VLOOKUP(E541,odds!B$5:C$28,2,FALSE),0)</f>
        <v>18358</v>
      </c>
      <c r="J541">
        <v>4</v>
      </c>
      <c r="K541">
        <v>1</v>
      </c>
      <c r="N541">
        <v>4</v>
      </c>
      <c r="O541">
        <v>1</v>
      </c>
      <c r="P541" s="1" t="s">
        <v>380</v>
      </c>
      <c r="Q541" s="1" t="s">
        <v>49</v>
      </c>
      <c r="R541" s="1">
        <v>2023</v>
      </c>
      <c r="S541" s="2">
        <v>44717</v>
      </c>
      <c r="T541" s="1" t="s">
        <v>2030</v>
      </c>
      <c r="U541" s="1">
        <v>2</v>
      </c>
      <c r="V541" s="1" t="s">
        <v>1718</v>
      </c>
      <c r="W541" s="1" t="s">
        <v>374</v>
      </c>
      <c r="AC541" s="1" t="s">
        <v>50</v>
      </c>
      <c r="AD541" s="1" t="s">
        <v>160</v>
      </c>
      <c r="AE541" s="1" t="s">
        <v>1132</v>
      </c>
      <c r="AF541" s="1" t="s">
        <v>161</v>
      </c>
      <c r="AG541">
        <v>10925</v>
      </c>
      <c r="AH541" s="1">
        <v>53479</v>
      </c>
      <c r="AI541" s="1" t="s">
        <v>84</v>
      </c>
      <c r="AJ541" s="1">
        <v>49450</v>
      </c>
      <c r="AK541" s="1">
        <v>44.783202799999998</v>
      </c>
      <c r="AL541" s="1">
        <v>20.4649167</v>
      </c>
      <c r="AM541" s="1">
        <v>105</v>
      </c>
      <c r="AN541" s="1">
        <v>68</v>
      </c>
      <c r="AO541" s="1" t="s">
        <v>2040</v>
      </c>
      <c r="AS541" s="1" t="s">
        <v>2041</v>
      </c>
      <c r="AT541" s="1" t="s">
        <v>85</v>
      </c>
      <c r="AU541" s="1" t="s">
        <v>224</v>
      </c>
      <c r="AV541" s="1" t="s">
        <v>225</v>
      </c>
      <c r="AW541" s="1" t="s">
        <v>224</v>
      </c>
      <c r="AX541" s="1" t="s">
        <v>224</v>
      </c>
      <c r="AY541" s="1" t="s">
        <v>224</v>
      </c>
      <c r="AZ541" t="s">
        <v>2111</v>
      </c>
      <c r="BA541">
        <v>0</v>
      </c>
    </row>
    <row r="542" spans="1:53" x14ac:dyDescent="0.35">
      <c r="A542">
        <v>2034445</v>
      </c>
      <c r="B542" t="s">
        <v>471</v>
      </c>
      <c r="C542" t="s">
        <v>59</v>
      </c>
      <c r="D542" t="s">
        <v>470</v>
      </c>
      <c r="E542" t="s">
        <v>57</v>
      </c>
      <c r="F542">
        <f>_xlfn.IFNA(VLOOKUP(D542,xg!C$2:N$25,12,FALSE),0)</f>
        <v>0</v>
      </c>
      <c r="G542">
        <f>_xlfn.IFNA(VLOOKUP(D542,odds!B$5:C$28,2,FALSE),0)</f>
        <v>0</v>
      </c>
      <c r="H542">
        <f>_xlfn.IFNA(VLOOKUP(E542,xg!C$2:N$25,12,FALSE),0)</f>
        <v>0</v>
      </c>
      <c r="I542">
        <f>_xlfn.IFNA(VLOOKUP(E542,odds!B$5:C$28,2,FALSE),0)</f>
        <v>0</v>
      </c>
      <c r="J542">
        <v>0</v>
      </c>
      <c r="K542">
        <v>1</v>
      </c>
      <c r="N542">
        <v>0</v>
      </c>
      <c r="O542">
        <v>1</v>
      </c>
      <c r="P542" s="1" t="s">
        <v>57</v>
      </c>
      <c r="Q542" s="1" t="s">
        <v>49</v>
      </c>
      <c r="R542" s="1">
        <v>2023</v>
      </c>
      <c r="S542" s="2">
        <v>44717</v>
      </c>
      <c r="T542" s="1" t="s">
        <v>2030</v>
      </c>
      <c r="U542" s="1">
        <v>2</v>
      </c>
      <c r="V542" s="1" t="s">
        <v>1724</v>
      </c>
      <c r="W542" s="1" t="s">
        <v>374</v>
      </c>
      <c r="AC542" s="1" t="s">
        <v>50</v>
      </c>
      <c r="AD542" s="1" t="s">
        <v>160</v>
      </c>
      <c r="AE542" s="1" t="s">
        <v>1132</v>
      </c>
      <c r="AF542" s="1" t="s">
        <v>161</v>
      </c>
      <c r="AG542">
        <v>12300</v>
      </c>
      <c r="AH542" s="1">
        <v>250003320</v>
      </c>
      <c r="AI542" s="1" t="s">
        <v>471</v>
      </c>
      <c r="AJ542" s="1">
        <v>12629</v>
      </c>
      <c r="AK542" s="1">
        <v>42.663110000000003</v>
      </c>
      <c r="AL542" s="1">
        <v>21.157107</v>
      </c>
      <c r="AM542" s="1">
        <v>105</v>
      </c>
      <c r="AN542" s="1">
        <v>68</v>
      </c>
      <c r="AO542" s="1" t="s">
        <v>2042</v>
      </c>
      <c r="AR542" s="1" t="s">
        <v>2043</v>
      </c>
      <c r="AS542" s="1" t="s">
        <v>2044</v>
      </c>
      <c r="AT542" s="1" t="s">
        <v>472</v>
      </c>
      <c r="AU542" s="1" t="s">
        <v>473</v>
      </c>
      <c r="AV542" s="1" t="s">
        <v>473</v>
      </c>
      <c r="AW542" s="1" t="s">
        <v>473</v>
      </c>
      <c r="AX542" s="1" t="s">
        <v>473</v>
      </c>
      <c r="AY542" s="1" t="s">
        <v>473</v>
      </c>
      <c r="AZ542" t="s">
        <v>2111</v>
      </c>
      <c r="BA542">
        <v>0</v>
      </c>
    </row>
    <row r="543" spans="1:53" x14ac:dyDescent="0.35">
      <c r="A543">
        <v>2034439</v>
      </c>
      <c r="B543" t="s">
        <v>176</v>
      </c>
      <c r="C543" t="s">
        <v>126</v>
      </c>
      <c r="D543" t="s">
        <v>175</v>
      </c>
      <c r="E543" t="s">
        <v>125</v>
      </c>
      <c r="F543">
        <f>_xlfn.IFNA(VLOOKUP(D543,xg!C$2:N$25,12,FALSE),0)</f>
        <v>0</v>
      </c>
      <c r="G543">
        <f>_xlfn.IFNA(VLOOKUP(D543,odds!B$5:C$28,2,FALSE),0)</f>
        <v>0</v>
      </c>
      <c r="H543">
        <f>_xlfn.IFNA(VLOOKUP(E543,xg!C$2:N$25,12,FALSE),0)</f>
        <v>0</v>
      </c>
      <c r="I543">
        <f>_xlfn.IFNA(VLOOKUP(E543,odds!B$5:C$28,2,FALSE),0)</f>
        <v>0</v>
      </c>
      <c r="J543">
        <v>0</v>
      </c>
      <c r="K543">
        <v>0</v>
      </c>
      <c r="N543">
        <v>0</v>
      </c>
      <c r="O543">
        <v>0</v>
      </c>
      <c r="Q543" s="1" t="s">
        <v>67</v>
      </c>
      <c r="R543" s="1">
        <v>2023</v>
      </c>
      <c r="S543" s="2">
        <v>44717</v>
      </c>
      <c r="T543" s="1" t="s">
        <v>2045</v>
      </c>
      <c r="U543" s="1">
        <v>3</v>
      </c>
      <c r="V543" s="1" t="s">
        <v>1724</v>
      </c>
      <c r="W543" s="1" t="s">
        <v>374</v>
      </c>
      <c r="AC543" s="1" t="s">
        <v>50</v>
      </c>
      <c r="AD543" s="1" t="s">
        <v>160</v>
      </c>
      <c r="AE543" s="1" t="s">
        <v>1132</v>
      </c>
      <c r="AF543" s="1" t="s">
        <v>161</v>
      </c>
      <c r="AG543">
        <v>1663</v>
      </c>
      <c r="AH543" s="1">
        <v>250003355</v>
      </c>
      <c r="AI543" s="1" t="s">
        <v>176</v>
      </c>
      <c r="AJ543" s="1">
        <v>8056</v>
      </c>
      <c r="AK543" s="1">
        <v>34.927106999999999</v>
      </c>
      <c r="AL543" s="1">
        <v>33.597839999999998</v>
      </c>
      <c r="AM543" s="1">
        <v>105</v>
      </c>
      <c r="AN543" s="1">
        <v>68</v>
      </c>
      <c r="AS543" s="1" t="s">
        <v>2046</v>
      </c>
      <c r="AT543" s="1" t="s">
        <v>274</v>
      </c>
      <c r="AU543" s="1" t="s">
        <v>646</v>
      </c>
      <c r="AV543" s="1" t="s">
        <v>646</v>
      </c>
      <c r="AW543" s="1" t="s">
        <v>646</v>
      </c>
      <c r="AX543" s="1" t="s">
        <v>646</v>
      </c>
      <c r="AY543" s="1" t="s">
        <v>646</v>
      </c>
      <c r="AZ543" t="s">
        <v>2111</v>
      </c>
      <c r="BA543">
        <v>0</v>
      </c>
    </row>
    <row r="544" spans="1:53" x14ac:dyDescent="0.35">
      <c r="A544">
        <v>2034446</v>
      </c>
      <c r="B544" t="s">
        <v>433</v>
      </c>
      <c r="C544" t="s">
        <v>303</v>
      </c>
      <c r="D544" t="s">
        <v>432</v>
      </c>
      <c r="E544" t="s">
        <v>463</v>
      </c>
      <c r="F544">
        <f>_xlfn.IFNA(VLOOKUP(D544,xg!C$2:N$25,12,FALSE),0)</f>
        <v>0</v>
      </c>
      <c r="G544">
        <f>_xlfn.IFNA(VLOOKUP(D544,odds!B$5:C$28,2,FALSE),0)</f>
        <v>0</v>
      </c>
      <c r="H544">
        <f>_xlfn.IFNA(VLOOKUP(E544,xg!C$2:N$25,12,FALSE),0)</f>
        <v>0</v>
      </c>
      <c r="I544">
        <f>_xlfn.IFNA(VLOOKUP(E544,odds!B$5:C$28,2,FALSE),0)</f>
        <v>0</v>
      </c>
      <c r="J544">
        <v>0</v>
      </c>
      <c r="K544">
        <v>2</v>
      </c>
      <c r="N544">
        <v>0</v>
      </c>
      <c r="O544">
        <v>2</v>
      </c>
      <c r="P544" s="1" t="s">
        <v>463</v>
      </c>
      <c r="Q544" s="1" t="s">
        <v>49</v>
      </c>
      <c r="R544" s="1">
        <v>2023</v>
      </c>
      <c r="S544" s="2">
        <v>44717</v>
      </c>
      <c r="T544" s="1" t="s">
        <v>2045</v>
      </c>
      <c r="U544" s="1">
        <v>2</v>
      </c>
      <c r="V544" s="1" t="s">
        <v>1748</v>
      </c>
      <c r="W544" s="1" t="s">
        <v>374</v>
      </c>
      <c r="AC544" s="1" t="s">
        <v>50</v>
      </c>
      <c r="AD544" s="1" t="s">
        <v>160</v>
      </c>
      <c r="AE544" s="1" t="s">
        <v>1132</v>
      </c>
      <c r="AF544" s="1" t="s">
        <v>161</v>
      </c>
      <c r="AG544">
        <v>703</v>
      </c>
      <c r="AH544" s="1">
        <v>250002365</v>
      </c>
      <c r="AI544" s="1" t="s">
        <v>433</v>
      </c>
      <c r="AJ544" s="1">
        <v>2076</v>
      </c>
      <c r="AK544" s="1">
        <v>36.149355999999997</v>
      </c>
      <c r="AL544" s="1">
        <v>-5.3503420000000004</v>
      </c>
      <c r="AM544" s="1">
        <v>105</v>
      </c>
      <c r="AN544" s="1">
        <v>68</v>
      </c>
      <c r="AO544" s="1" t="s">
        <v>2047</v>
      </c>
      <c r="AS544" s="1" t="s">
        <v>2048</v>
      </c>
      <c r="AT544" s="1" t="s">
        <v>432</v>
      </c>
      <c r="AU544" s="1" t="s">
        <v>466</v>
      </c>
      <c r="AV544" s="1" t="s">
        <v>466</v>
      </c>
      <c r="AW544" s="1" t="s">
        <v>466</v>
      </c>
      <c r="AX544" s="1" t="s">
        <v>466</v>
      </c>
      <c r="AY544" s="1" t="s">
        <v>466</v>
      </c>
      <c r="AZ544" t="s">
        <v>2111</v>
      </c>
      <c r="BA544">
        <v>0</v>
      </c>
    </row>
    <row r="545" spans="1:53" x14ac:dyDescent="0.35">
      <c r="A545">
        <v>2034441</v>
      </c>
      <c r="B545" t="s">
        <v>265</v>
      </c>
      <c r="C545" t="s">
        <v>118</v>
      </c>
      <c r="D545" t="s">
        <v>264</v>
      </c>
      <c r="E545" t="s">
        <v>117</v>
      </c>
      <c r="F545">
        <f>_xlfn.IFNA(VLOOKUP(D545,xg!C$2:N$25,12,FALSE),0)</f>
        <v>0</v>
      </c>
      <c r="G545">
        <f>_xlfn.IFNA(VLOOKUP(D545,odds!B$5:C$28,2,FALSE),0)</f>
        <v>0</v>
      </c>
      <c r="H545">
        <f>_xlfn.IFNA(VLOOKUP(E545,xg!C$2:N$25,12,FALSE),0)</f>
        <v>0</v>
      </c>
      <c r="I545">
        <f>_xlfn.IFNA(VLOOKUP(E545,odds!B$5:C$28,2,FALSE),0)</f>
        <v>0</v>
      </c>
      <c r="J545">
        <v>0</v>
      </c>
      <c r="K545">
        <v>2</v>
      </c>
      <c r="N545">
        <v>0</v>
      </c>
      <c r="O545">
        <v>2</v>
      </c>
      <c r="P545" s="1" t="s">
        <v>117</v>
      </c>
      <c r="Q545" s="1" t="s">
        <v>49</v>
      </c>
      <c r="R545" s="1">
        <v>2023</v>
      </c>
      <c r="S545" s="2">
        <v>44717</v>
      </c>
      <c r="T545" s="1" t="s">
        <v>2049</v>
      </c>
      <c r="U545" s="1">
        <v>2</v>
      </c>
      <c r="V545" s="1" t="s">
        <v>1745</v>
      </c>
      <c r="W545" s="1" t="s">
        <v>374</v>
      </c>
      <c r="AC545" s="1" t="s">
        <v>50</v>
      </c>
      <c r="AD545" s="1" t="s">
        <v>160</v>
      </c>
      <c r="AE545" s="1" t="s">
        <v>1132</v>
      </c>
      <c r="AF545" s="1" t="s">
        <v>161</v>
      </c>
      <c r="AG545">
        <v>558</v>
      </c>
      <c r="AH545" s="1">
        <v>62265</v>
      </c>
      <c r="AI545" s="1" t="s">
        <v>265</v>
      </c>
      <c r="AJ545" s="1">
        <v>4798</v>
      </c>
      <c r="AK545" s="1">
        <v>43.971252800000002</v>
      </c>
      <c r="AL545" s="1">
        <v>12.4769694</v>
      </c>
      <c r="AM545" s="1">
        <v>105</v>
      </c>
      <c r="AN545" s="1">
        <v>68</v>
      </c>
      <c r="AO545" s="1" t="s">
        <v>2050</v>
      </c>
      <c r="AS545" s="1" t="s">
        <v>2051</v>
      </c>
      <c r="AT545" s="1" t="s">
        <v>266</v>
      </c>
      <c r="AU545" s="1" t="s">
        <v>267</v>
      </c>
      <c r="AV545" s="1" t="s">
        <v>267</v>
      </c>
      <c r="AW545" s="1" t="s">
        <v>267</v>
      </c>
      <c r="AX545" s="1" t="s">
        <v>267</v>
      </c>
      <c r="AY545" s="1" t="s">
        <v>267</v>
      </c>
      <c r="AZ545" t="s">
        <v>2111</v>
      </c>
      <c r="BA545">
        <v>0</v>
      </c>
    </row>
    <row r="546" spans="1:53" x14ac:dyDescent="0.35">
      <c r="A546">
        <v>2034430</v>
      </c>
      <c r="B546" t="s">
        <v>65</v>
      </c>
      <c r="C546" t="s">
        <v>261</v>
      </c>
      <c r="D546" t="s">
        <v>2117</v>
      </c>
      <c r="E546" t="s">
        <v>260</v>
      </c>
      <c r="F546">
        <f>_xlfn.IFNA(VLOOKUP(D546,xg!C$2:N$25,12,FALSE),0)</f>
        <v>1.7</v>
      </c>
      <c r="G546">
        <f>_xlfn.IFNA(VLOOKUP(D546,odds!B$5:C$28,2,FALSE),0)</f>
        <v>5515</v>
      </c>
      <c r="H546">
        <f>_xlfn.IFNA(VLOOKUP(E546,xg!C$2:N$25,12,FALSE),0)</f>
        <v>0</v>
      </c>
      <c r="I546">
        <f>_xlfn.IFNA(VLOOKUP(E546,odds!B$5:C$28,2,FALSE),0)</f>
        <v>0</v>
      </c>
      <c r="J546">
        <v>4</v>
      </c>
      <c r="K546">
        <v>0</v>
      </c>
      <c r="N546">
        <v>4</v>
      </c>
      <c r="O546">
        <v>0</v>
      </c>
      <c r="P546" s="1" t="s">
        <v>63</v>
      </c>
      <c r="Q546" s="1" t="s">
        <v>49</v>
      </c>
      <c r="R546" s="1">
        <v>2023</v>
      </c>
      <c r="S546" s="2">
        <v>44716</v>
      </c>
      <c r="T546" s="1" t="s">
        <v>2052</v>
      </c>
      <c r="U546" s="1">
        <v>3</v>
      </c>
      <c r="V546" s="1" t="s">
        <v>1765</v>
      </c>
      <c r="W546" s="1" t="s">
        <v>368</v>
      </c>
      <c r="AC546" s="1" t="s">
        <v>50</v>
      </c>
      <c r="AD546" s="1" t="s">
        <v>160</v>
      </c>
      <c r="AE546" s="1" t="s">
        <v>1132</v>
      </c>
      <c r="AF546" s="1" t="s">
        <v>161</v>
      </c>
      <c r="AG546">
        <v>9515</v>
      </c>
      <c r="AH546" s="1">
        <v>250002631</v>
      </c>
      <c r="AI546" s="1" t="s">
        <v>65</v>
      </c>
      <c r="AJ546" s="1">
        <v>17156</v>
      </c>
      <c r="AK546" s="1">
        <v>41.122889000000001</v>
      </c>
      <c r="AL546" s="1">
        <v>28.808582999999999</v>
      </c>
      <c r="AM546" s="1">
        <v>105</v>
      </c>
      <c r="AN546" s="1">
        <v>68</v>
      </c>
      <c r="AO546" s="1" t="s">
        <v>2053</v>
      </c>
      <c r="AS546" s="1" t="s">
        <v>2054</v>
      </c>
      <c r="AT546" s="1" t="s">
        <v>73</v>
      </c>
      <c r="AU546" s="1" t="s">
        <v>1837</v>
      </c>
      <c r="AV546" s="1" t="s">
        <v>1838</v>
      </c>
      <c r="AW546" s="1" t="s">
        <v>1839</v>
      </c>
      <c r="AX546" s="1" t="s">
        <v>1840</v>
      </c>
      <c r="AY546" s="1" t="s">
        <v>1837</v>
      </c>
      <c r="AZ546" t="s">
        <v>2111</v>
      </c>
      <c r="BA546">
        <v>0</v>
      </c>
    </row>
    <row r="547" spans="1:53" x14ac:dyDescent="0.35">
      <c r="A547">
        <v>2034434</v>
      </c>
      <c r="B547" t="s">
        <v>140</v>
      </c>
      <c r="C547" t="s">
        <v>88</v>
      </c>
      <c r="D547" t="s">
        <v>139</v>
      </c>
      <c r="E547" t="s">
        <v>263</v>
      </c>
      <c r="F547">
        <f>_xlfn.IFNA(VLOOKUP(D547,xg!C$2:N$25,12,FALSE),0)</f>
        <v>1</v>
      </c>
      <c r="G547">
        <f>_xlfn.IFNA(VLOOKUP(D547,odds!B$5:C$28,2,FALSE),0)</f>
        <v>1971</v>
      </c>
      <c r="H547">
        <f>_xlfn.IFNA(VLOOKUP(E547,xg!C$2:N$25,12,FALSE),0)</f>
        <v>2.5</v>
      </c>
      <c r="I547">
        <f>_xlfn.IFNA(VLOOKUP(E547,odds!B$5:C$28,2,FALSE),0)</f>
        <v>398</v>
      </c>
      <c r="J547">
        <v>1</v>
      </c>
      <c r="K547">
        <v>1</v>
      </c>
      <c r="N547">
        <v>1</v>
      </c>
      <c r="O547">
        <v>1</v>
      </c>
      <c r="Q547" s="1" t="s">
        <v>67</v>
      </c>
      <c r="R547" s="1">
        <v>2023</v>
      </c>
      <c r="S547" s="2">
        <v>44716</v>
      </c>
      <c r="T547" s="1" t="s">
        <v>2052</v>
      </c>
      <c r="U547" s="1">
        <v>2</v>
      </c>
      <c r="V547" s="1" t="s">
        <v>1736</v>
      </c>
      <c r="W547" s="1" t="s">
        <v>368</v>
      </c>
      <c r="AC547" s="1" t="s">
        <v>50</v>
      </c>
      <c r="AD547" s="1" t="s">
        <v>160</v>
      </c>
      <c r="AE547" s="1" t="s">
        <v>1132</v>
      </c>
      <c r="AF547" s="1" t="s">
        <v>161</v>
      </c>
      <c r="AG547">
        <v>23754</v>
      </c>
      <c r="AH547" s="1">
        <v>62412</v>
      </c>
      <c r="AI547" s="1" t="s">
        <v>140</v>
      </c>
      <c r="AJ547" s="1">
        <v>30790</v>
      </c>
      <c r="AK547" s="1">
        <v>44.492474999999999</v>
      </c>
      <c r="AL547" s="1">
        <v>11.30955</v>
      </c>
      <c r="AM547" s="1">
        <v>105</v>
      </c>
      <c r="AN547" s="1">
        <v>68</v>
      </c>
      <c r="AO547" s="1" t="s">
        <v>2055</v>
      </c>
      <c r="AS547" s="1" t="s">
        <v>2056</v>
      </c>
      <c r="AT547" s="1" t="s">
        <v>141</v>
      </c>
      <c r="AU547" s="1" t="s">
        <v>143</v>
      </c>
      <c r="AV547" s="1" t="s">
        <v>142</v>
      </c>
      <c r="AW547" s="1" t="s">
        <v>142</v>
      </c>
      <c r="AX547" s="1" t="s">
        <v>142</v>
      </c>
      <c r="AY547" s="1" t="s">
        <v>143</v>
      </c>
      <c r="AZ547" t="s">
        <v>2111</v>
      </c>
      <c r="BA547">
        <v>0</v>
      </c>
    </row>
    <row r="548" spans="1:53" x14ac:dyDescent="0.35">
      <c r="A548">
        <v>2034437</v>
      </c>
      <c r="B548" t="s">
        <v>213</v>
      </c>
      <c r="C548" t="s">
        <v>64</v>
      </c>
      <c r="D548" t="s">
        <v>414</v>
      </c>
      <c r="E548" t="s">
        <v>62</v>
      </c>
      <c r="F548">
        <f>_xlfn.IFNA(VLOOKUP(D548,xg!C$2:N$25,12,FALSE),0)</f>
        <v>0</v>
      </c>
      <c r="G548">
        <f>_xlfn.IFNA(VLOOKUP(D548,odds!B$5:C$28,2,FALSE),0)</f>
        <v>0</v>
      </c>
      <c r="H548">
        <f>_xlfn.IFNA(VLOOKUP(E548,xg!C$2:N$25,12,FALSE),0)</f>
        <v>0.3</v>
      </c>
      <c r="I548">
        <f>_xlfn.IFNA(VLOOKUP(E548,odds!B$5:C$28,2,FALSE),0)</f>
        <v>12509</v>
      </c>
      <c r="J548">
        <v>2</v>
      </c>
      <c r="K548">
        <v>0</v>
      </c>
      <c r="N548">
        <v>2</v>
      </c>
      <c r="O548">
        <v>0</v>
      </c>
      <c r="P548" s="1" t="s">
        <v>414</v>
      </c>
      <c r="Q548" s="1" t="s">
        <v>49</v>
      </c>
      <c r="R548" s="1">
        <v>2023</v>
      </c>
      <c r="S548" s="2">
        <v>44716</v>
      </c>
      <c r="T548" s="1" t="s">
        <v>2052</v>
      </c>
      <c r="U548" s="1">
        <v>2</v>
      </c>
      <c r="V548" s="1" t="s">
        <v>1732</v>
      </c>
      <c r="W548" s="1" t="s">
        <v>368</v>
      </c>
      <c r="AC548" s="1" t="s">
        <v>50</v>
      </c>
      <c r="AD548" s="1" t="s">
        <v>160</v>
      </c>
      <c r="AE548" s="1" t="s">
        <v>1132</v>
      </c>
      <c r="AF548" s="1" t="s">
        <v>161</v>
      </c>
      <c r="AG548">
        <v>3998</v>
      </c>
      <c r="AH548" s="1">
        <v>62907</v>
      </c>
      <c r="AI548" s="1" t="s">
        <v>213</v>
      </c>
      <c r="AJ548" s="1">
        <v>11563</v>
      </c>
      <c r="AK548" s="1">
        <v>42.445561099999999</v>
      </c>
      <c r="AL548" s="1">
        <v>19.264344399999999</v>
      </c>
      <c r="AM548" s="1">
        <v>105</v>
      </c>
      <c r="AN548" s="1">
        <v>68</v>
      </c>
      <c r="AO548" s="1" t="s">
        <v>2057</v>
      </c>
      <c r="AS548" s="1" t="s">
        <v>2058</v>
      </c>
      <c r="AT548" s="1" t="s">
        <v>214</v>
      </c>
      <c r="AU548" s="1" t="s">
        <v>215</v>
      </c>
      <c r="AV548" s="1" t="s">
        <v>215</v>
      </c>
      <c r="AW548" s="1" t="s">
        <v>215</v>
      </c>
      <c r="AX548" s="1" t="s">
        <v>215</v>
      </c>
      <c r="AY548" s="1" t="s">
        <v>215</v>
      </c>
      <c r="AZ548" t="s">
        <v>2111</v>
      </c>
      <c r="BA548">
        <v>0</v>
      </c>
    </row>
    <row r="549" spans="1:53" x14ac:dyDescent="0.35">
      <c r="A549">
        <v>2034431</v>
      </c>
      <c r="B549" t="s">
        <v>48</v>
      </c>
      <c r="C549" t="s">
        <v>124</v>
      </c>
      <c r="D549" t="s">
        <v>47</v>
      </c>
      <c r="E549" t="s">
        <v>123</v>
      </c>
      <c r="F549">
        <f>_xlfn.IFNA(VLOOKUP(D549,xg!C$2:N$25,12,FALSE),0)</f>
        <v>-1.5</v>
      </c>
      <c r="G549">
        <f>_xlfn.IFNA(VLOOKUP(D549,odds!B$5:C$28,2,FALSE),0)</f>
        <v>40918</v>
      </c>
      <c r="H549">
        <f>_xlfn.IFNA(VLOOKUP(E549,xg!C$2:N$25,12,FALSE),0)</f>
        <v>0.3</v>
      </c>
      <c r="I549">
        <f>_xlfn.IFNA(VLOOKUP(E549,odds!B$5:C$28,2,FALSE),0)</f>
        <v>451</v>
      </c>
      <c r="J549">
        <v>1</v>
      </c>
      <c r="K549">
        <v>0</v>
      </c>
      <c r="N549">
        <v>1</v>
      </c>
      <c r="O549">
        <v>0</v>
      </c>
      <c r="P549" s="1" t="s">
        <v>47</v>
      </c>
      <c r="Q549" s="1" t="s">
        <v>49</v>
      </c>
      <c r="R549" s="1">
        <v>2023</v>
      </c>
      <c r="S549" s="2">
        <v>44716</v>
      </c>
      <c r="T549" s="1" t="s">
        <v>2059</v>
      </c>
      <c r="U549" s="1">
        <v>2</v>
      </c>
      <c r="V549" s="1" t="s">
        <v>1736</v>
      </c>
      <c r="W549" s="1" t="s">
        <v>368</v>
      </c>
      <c r="AC549" s="1" t="s">
        <v>50</v>
      </c>
      <c r="AD549" s="1" t="s">
        <v>160</v>
      </c>
      <c r="AE549" s="1" t="s">
        <v>1132</v>
      </c>
      <c r="AF549" s="1" t="s">
        <v>161</v>
      </c>
      <c r="AG549">
        <v>26935</v>
      </c>
      <c r="AH549" s="1">
        <v>250004078</v>
      </c>
      <c r="AI549" s="1" t="s">
        <v>48</v>
      </c>
      <c r="AJ549" s="1">
        <v>65014</v>
      </c>
      <c r="AK549" s="1">
        <v>47.503110999999997</v>
      </c>
      <c r="AL549" s="1">
        <v>19.098023999999999</v>
      </c>
      <c r="AM549" s="1">
        <v>105</v>
      </c>
      <c r="AN549" s="1">
        <v>68</v>
      </c>
      <c r="AO549" s="1" t="s">
        <v>2060</v>
      </c>
      <c r="AS549" s="1" t="s">
        <v>2061</v>
      </c>
      <c r="AT549" s="1" t="s">
        <v>102</v>
      </c>
      <c r="AU549" s="1" t="s">
        <v>103</v>
      </c>
      <c r="AV549" s="1" t="s">
        <v>103</v>
      </c>
      <c r="AW549" s="1" t="s">
        <v>103</v>
      </c>
      <c r="AX549" s="1" t="s">
        <v>103</v>
      </c>
      <c r="AY549" s="1" t="s">
        <v>103</v>
      </c>
      <c r="AZ549" t="s">
        <v>2111</v>
      </c>
      <c r="BA549">
        <v>0</v>
      </c>
    </row>
    <row r="550" spans="1:53" x14ac:dyDescent="0.35">
      <c r="A550">
        <v>2034432</v>
      </c>
      <c r="B550" t="s">
        <v>163</v>
      </c>
      <c r="C550" t="s">
        <v>258</v>
      </c>
      <c r="D550" t="s">
        <v>162</v>
      </c>
      <c r="E550" t="s">
        <v>325</v>
      </c>
      <c r="F550">
        <f>_xlfn.IFNA(VLOOKUP(D550,xg!C$2:N$25,12,FALSE),0)</f>
        <v>0</v>
      </c>
      <c r="G550">
        <f>_xlfn.IFNA(VLOOKUP(D550,odds!B$5:C$28,2,FALSE),0)</f>
        <v>0</v>
      </c>
      <c r="H550">
        <f>_xlfn.IFNA(VLOOKUP(E550,xg!C$2:N$25,12,FALSE),0)</f>
        <v>0</v>
      </c>
      <c r="I550">
        <f>_xlfn.IFNA(VLOOKUP(E550,odds!B$5:C$28,2,FALSE),0)</f>
        <v>0</v>
      </c>
      <c r="J550">
        <v>1</v>
      </c>
      <c r="K550">
        <v>1</v>
      </c>
      <c r="N550">
        <v>1</v>
      </c>
      <c r="O550">
        <v>1</v>
      </c>
      <c r="Q550" s="1" t="s">
        <v>67</v>
      </c>
      <c r="R550" s="1">
        <v>2023</v>
      </c>
      <c r="S550" s="2">
        <v>44716</v>
      </c>
      <c r="T550" s="1" t="s">
        <v>2059</v>
      </c>
      <c r="U550" s="1">
        <v>3</v>
      </c>
      <c r="V550" s="1" t="s">
        <v>1732</v>
      </c>
      <c r="W550" s="1" t="s">
        <v>368</v>
      </c>
      <c r="AC550" s="1" t="s">
        <v>50</v>
      </c>
      <c r="AD550" s="1" t="s">
        <v>160</v>
      </c>
      <c r="AE550" s="1" t="s">
        <v>1132</v>
      </c>
      <c r="AF550" s="1" t="s">
        <v>161</v>
      </c>
      <c r="AG550">
        <v>20181</v>
      </c>
      <c r="AH550" s="1">
        <v>62101</v>
      </c>
      <c r="AI550" s="1" t="s">
        <v>163</v>
      </c>
      <c r="AJ550" s="1">
        <v>36251</v>
      </c>
      <c r="AK550" s="1">
        <v>60.186961099999998</v>
      </c>
      <c r="AL550" s="1">
        <v>24.927258299999998</v>
      </c>
      <c r="AM550" s="1">
        <v>105</v>
      </c>
      <c r="AN550" s="1">
        <v>68</v>
      </c>
      <c r="AO550" s="1" t="s">
        <v>2062</v>
      </c>
      <c r="AS550" s="1" t="s">
        <v>2063</v>
      </c>
      <c r="AT550" s="1" t="s">
        <v>164</v>
      </c>
      <c r="AU550" s="1" t="s">
        <v>165</v>
      </c>
      <c r="AV550" s="1" t="s">
        <v>165</v>
      </c>
      <c r="AW550" s="1" t="s">
        <v>165</v>
      </c>
      <c r="AX550" s="1" t="s">
        <v>166</v>
      </c>
      <c r="AY550" s="1" t="s">
        <v>165</v>
      </c>
      <c r="AZ550" t="s">
        <v>2111</v>
      </c>
      <c r="BA550">
        <v>0</v>
      </c>
    </row>
    <row r="551" spans="1:53" x14ac:dyDescent="0.35">
      <c r="A551">
        <v>2034433</v>
      </c>
      <c r="B551" t="s">
        <v>302</v>
      </c>
      <c r="C551" t="s">
        <v>154</v>
      </c>
      <c r="D551" t="s">
        <v>301</v>
      </c>
      <c r="E551" t="s">
        <v>153</v>
      </c>
      <c r="F551">
        <f>_xlfn.IFNA(VLOOKUP(D551,xg!C$2:N$25,12,FALSE),0)</f>
        <v>0</v>
      </c>
      <c r="G551">
        <f>_xlfn.IFNA(VLOOKUP(D551,odds!B$5:C$28,2,FALSE),0)</f>
        <v>0</v>
      </c>
      <c r="H551">
        <f>_xlfn.IFNA(VLOOKUP(E551,xg!C$2:N$25,12,FALSE),0)</f>
        <v>0</v>
      </c>
      <c r="I551">
        <f>_xlfn.IFNA(VLOOKUP(E551,odds!B$5:C$28,2,FALSE),0)</f>
        <v>0</v>
      </c>
      <c r="J551">
        <v>0</v>
      </c>
      <c r="K551">
        <v>2</v>
      </c>
      <c r="N551">
        <v>0</v>
      </c>
      <c r="O551">
        <v>2</v>
      </c>
      <c r="P551" s="1" t="s">
        <v>153</v>
      </c>
      <c r="Q551" s="1" t="s">
        <v>49</v>
      </c>
      <c r="R551" s="1">
        <v>2023</v>
      </c>
      <c r="S551" s="2">
        <v>44716</v>
      </c>
      <c r="T551" s="1" t="s">
        <v>2059</v>
      </c>
      <c r="U551" s="1">
        <v>3</v>
      </c>
      <c r="V551" s="1" t="s">
        <v>1765</v>
      </c>
      <c r="W551" s="1" t="s">
        <v>368</v>
      </c>
      <c r="AC551" s="1" t="s">
        <v>50</v>
      </c>
      <c r="AD551" s="1" t="s">
        <v>160</v>
      </c>
      <c r="AE551" s="1" t="s">
        <v>1132</v>
      </c>
      <c r="AF551" s="1" t="s">
        <v>161</v>
      </c>
      <c r="AG551">
        <v>3009</v>
      </c>
      <c r="AH551" s="1">
        <v>85211</v>
      </c>
      <c r="AI551" s="1" t="s">
        <v>302</v>
      </c>
      <c r="AJ551" s="1">
        <v>5067</v>
      </c>
      <c r="AK551" s="1">
        <v>54.668613999999998</v>
      </c>
      <c r="AL551" s="1">
        <v>25.294411</v>
      </c>
      <c r="AM551" s="1">
        <v>105</v>
      </c>
      <c r="AN551" s="1">
        <v>68</v>
      </c>
      <c r="AO551" s="1" t="s">
        <v>2064</v>
      </c>
      <c r="AS551" s="1" t="s">
        <v>2065</v>
      </c>
      <c r="AT551" s="1" t="s">
        <v>318</v>
      </c>
      <c r="AU551" s="1" t="s">
        <v>439</v>
      </c>
      <c r="AV551" s="1" t="s">
        <v>440</v>
      </c>
      <c r="AW551" s="1" t="s">
        <v>439</v>
      </c>
      <c r="AX551" s="1" t="s">
        <v>439</v>
      </c>
      <c r="AY551" s="1" t="s">
        <v>439</v>
      </c>
      <c r="AZ551" t="s">
        <v>2111</v>
      </c>
      <c r="BA551">
        <v>0</v>
      </c>
    </row>
    <row r="552" spans="1:53" x14ac:dyDescent="0.35">
      <c r="A552">
        <v>2034457</v>
      </c>
      <c r="B552" t="s">
        <v>235</v>
      </c>
      <c r="C552" t="s">
        <v>71</v>
      </c>
      <c r="D552" t="s">
        <v>292</v>
      </c>
      <c r="E552" t="s">
        <v>70</v>
      </c>
      <c r="F552">
        <f>_xlfn.IFNA(VLOOKUP(D552,xg!C$2:N$25,12,FALSE),0)</f>
        <v>0</v>
      </c>
      <c r="G552">
        <f>_xlfn.IFNA(VLOOKUP(D552,odds!B$5:C$28,2,FALSE),0)</f>
        <v>0</v>
      </c>
      <c r="H552">
        <f>_xlfn.IFNA(VLOOKUP(E552,xg!C$2:N$25,12,FALSE),0)</f>
        <v>0</v>
      </c>
      <c r="I552">
        <f>_xlfn.IFNA(VLOOKUP(E552,odds!B$5:C$28,2,FALSE),0)</f>
        <v>0</v>
      </c>
      <c r="J552">
        <v>1</v>
      </c>
      <c r="K552">
        <v>0</v>
      </c>
      <c r="N552">
        <v>1</v>
      </c>
      <c r="O552">
        <v>0</v>
      </c>
      <c r="P552" s="1" t="s">
        <v>292</v>
      </c>
      <c r="Q552" s="1" t="s">
        <v>49</v>
      </c>
      <c r="R552" s="1">
        <v>2023</v>
      </c>
      <c r="S552" s="2">
        <v>44716</v>
      </c>
      <c r="T552" s="1" t="s">
        <v>2066</v>
      </c>
      <c r="U552" s="1">
        <v>4</v>
      </c>
      <c r="V552" s="1" t="s">
        <v>1704</v>
      </c>
      <c r="W552" s="1" t="s">
        <v>368</v>
      </c>
      <c r="AC552" s="1" t="s">
        <v>50</v>
      </c>
      <c r="AD552" s="1" t="s">
        <v>160</v>
      </c>
      <c r="AE552" s="1" t="s">
        <v>1132</v>
      </c>
      <c r="AF552" s="1" t="s">
        <v>161</v>
      </c>
      <c r="AG552">
        <v>10600</v>
      </c>
      <c r="AH552" s="1">
        <v>78014</v>
      </c>
      <c r="AI552" s="1" t="s">
        <v>235</v>
      </c>
      <c r="AJ552" s="1">
        <v>14527</v>
      </c>
      <c r="AK552" s="1">
        <v>40.171930600000003</v>
      </c>
      <c r="AL552" s="1">
        <v>44.525680600000001</v>
      </c>
      <c r="AM552" s="1">
        <v>105</v>
      </c>
      <c r="AN552" s="1">
        <v>68</v>
      </c>
      <c r="AO552" s="1" t="s">
        <v>2067</v>
      </c>
      <c r="AS552" s="1" t="s">
        <v>2068</v>
      </c>
      <c r="AT552" s="1" t="s">
        <v>236</v>
      </c>
      <c r="AU552" s="1" t="s">
        <v>347</v>
      </c>
      <c r="AV552" s="1" t="s">
        <v>347</v>
      </c>
      <c r="AW552" s="1" t="s">
        <v>347</v>
      </c>
      <c r="AX552" s="1" t="s">
        <v>347</v>
      </c>
      <c r="AY552" s="1" t="s">
        <v>347</v>
      </c>
      <c r="AZ552" t="s">
        <v>2111</v>
      </c>
      <c r="BA552">
        <v>0</v>
      </c>
    </row>
    <row r="553" spans="1:53" x14ac:dyDescent="0.35">
      <c r="A553">
        <v>2034423</v>
      </c>
      <c r="B553" t="s">
        <v>58</v>
      </c>
      <c r="C553" t="s">
        <v>98</v>
      </c>
      <c r="D553" t="s">
        <v>56</v>
      </c>
      <c r="E553" t="s">
        <v>97</v>
      </c>
      <c r="F553">
        <f>_xlfn.IFNA(VLOOKUP(D553,xg!C$2:N$25,12,FALSE),0)</f>
        <v>1.2</v>
      </c>
      <c r="G553">
        <f>_xlfn.IFNA(VLOOKUP(D553,odds!B$5:C$28,2,FALSE),0)</f>
        <v>401</v>
      </c>
      <c r="H553">
        <f>_xlfn.IFNA(VLOOKUP(E553,xg!C$2:N$25,12,FALSE),0)</f>
        <v>0.6</v>
      </c>
      <c r="I553">
        <f>_xlfn.IFNA(VLOOKUP(E553,odds!B$5:C$28,2,FALSE),0)</f>
        <v>5264</v>
      </c>
      <c r="J553">
        <v>1</v>
      </c>
      <c r="K553">
        <v>2</v>
      </c>
      <c r="N553">
        <v>1</v>
      </c>
      <c r="O553">
        <v>2</v>
      </c>
      <c r="P553" s="1" t="s">
        <v>97</v>
      </c>
      <c r="Q553" s="1" t="s">
        <v>49</v>
      </c>
      <c r="R553" s="1">
        <v>2023</v>
      </c>
      <c r="S553" s="2">
        <v>44715</v>
      </c>
      <c r="T553" s="1" t="s">
        <v>2069</v>
      </c>
      <c r="U553" s="1">
        <v>2</v>
      </c>
      <c r="V553" s="1" t="s">
        <v>1758</v>
      </c>
      <c r="W553" s="1" t="s">
        <v>368</v>
      </c>
      <c r="AC553" s="1" t="s">
        <v>50</v>
      </c>
      <c r="AD553" s="1" t="s">
        <v>160</v>
      </c>
      <c r="AE553" s="1" t="s">
        <v>1132</v>
      </c>
      <c r="AF553" s="1" t="s">
        <v>161</v>
      </c>
      <c r="AG553">
        <v>75833</v>
      </c>
      <c r="AH553" s="1">
        <v>70584</v>
      </c>
      <c r="AI553" s="1" t="s">
        <v>58</v>
      </c>
      <c r="AJ553" s="1">
        <v>81286</v>
      </c>
      <c r="AK553" s="1">
        <v>48.924547199999999</v>
      </c>
      <c r="AL553" s="1">
        <v>2.3600667</v>
      </c>
      <c r="AM553" s="1">
        <v>105</v>
      </c>
      <c r="AN553" s="1">
        <v>68</v>
      </c>
      <c r="AO553" s="1" t="s">
        <v>2070</v>
      </c>
      <c r="AS553" s="1" t="s">
        <v>2071</v>
      </c>
      <c r="AT553" s="1" t="s">
        <v>474</v>
      </c>
      <c r="AU553" s="1" t="s">
        <v>335</v>
      </c>
      <c r="AV553" s="1" t="s">
        <v>335</v>
      </c>
      <c r="AW553" s="1" t="s">
        <v>335</v>
      </c>
      <c r="AX553" s="1" t="s">
        <v>335</v>
      </c>
      <c r="AY553" s="1" t="s">
        <v>335</v>
      </c>
      <c r="AZ553" t="s">
        <v>2111</v>
      </c>
      <c r="BA553">
        <v>1</v>
      </c>
    </row>
    <row r="554" spans="1:53" x14ac:dyDescent="0.35">
      <c r="A554">
        <v>2034424</v>
      </c>
      <c r="B554" t="s">
        <v>128</v>
      </c>
      <c r="C554" t="s">
        <v>133</v>
      </c>
      <c r="D554" t="s">
        <v>127</v>
      </c>
      <c r="E554" t="s">
        <v>131</v>
      </c>
      <c r="F554">
        <f>_xlfn.IFNA(VLOOKUP(D554,xg!C$2:N$25,12,FALSE),0)</f>
        <v>1.1000000000000001</v>
      </c>
      <c r="G554">
        <f>_xlfn.IFNA(VLOOKUP(D554,odds!B$5:C$28,2,FALSE),0)</f>
        <v>2488</v>
      </c>
      <c r="H554">
        <f>_xlfn.IFNA(VLOOKUP(E554,xg!C$2:N$25,12,FALSE),0)</f>
        <v>0.1</v>
      </c>
      <c r="I554">
        <f>_xlfn.IFNA(VLOOKUP(E554,odds!B$5:C$28,2,FALSE),0)</f>
        <v>1553</v>
      </c>
      <c r="J554">
        <v>1</v>
      </c>
      <c r="K554">
        <v>4</v>
      </c>
      <c r="N554">
        <v>1</v>
      </c>
      <c r="O554">
        <v>4</v>
      </c>
      <c r="P554" s="1" t="s">
        <v>131</v>
      </c>
      <c r="Q554" s="1" t="s">
        <v>49</v>
      </c>
      <c r="R554" s="1">
        <v>2023</v>
      </c>
      <c r="S554" s="2">
        <v>44715</v>
      </c>
      <c r="T554" s="1" t="s">
        <v>2069</v>
      </c>
      <c r="U554" s="1">
        <v>2</v>
      </c>
      <c r="V554" s="1" t="s">
        <v>1755</v>
      </c>
      <c r="W554" s="1" t="s">
        <v>368</v>
      </c>
      <c r="AC554" s="1" t="s">
        <v>50</v>
      </c>
      <c r="AD554" s="1" t="s">
        <v>160</v>
      </c>
      <c r="AE554" s="1" t="s">
        <v>1132</v>
      </c>
      <c r="AF554" s="1" t="s">
        <v>161</v>
      </c>
      <c r="AG554">
        <v>38327</v>
      </c>
      <c r="AH554" s="1">
        <v>62073</v>
      </c>
      <c r="AI554" s="1" t="s">
        <v>128</v>
      </c>
      <c r="AJ554" s="1">
        <v>48693</v>
      </c>
      <c r="AK554" s="1">
        <v>50.895758299999997</v>
      </c>
      <c r="AL554" s="1">
        <v>4.3339471999999999</v>
      </c>
      <c r="AM554" s="1">
        <v>105</v>
      </c>
      <c r="AN554" s="1">
        <v>68</v>
      </c>
      <c r="AO554" s="1" t="s">
        <v>2072</v>
      </c>
      <c r="AS554" s="1" t="s">
        <v>2073</v>
      </c>
      <c r="AT554" s="1" t="s">
        <v>151</v>
      </c>
      <c r="AU554" s="1" t="s">
        <v>152</v>
      </c>
      <c r="AV554" s="1" t="s">
        <v>152</v>
      </c>
      <c r="AW554" s="1" t="s">
        <v>152</v>
      </c>
      <c r="AX554" s="1" t="s">
        <v>152</v>
      </c>
      <c r="AY554" s="1" t="s">
        <v>152</v>
      </c>
      <c r="AZ554" t="s">
        <v>2111</v>
      </c>
      <c r="BA554">
        <v>0</v>
      </c>
    </row>
    <row r="555" spans="1:53" x14ac:dyDescent="0.35">
      <c r="A555">
        <v>2034426</v>
      </c>
      <c r="B555" t="s">
        <v>201</v>
      </c>
      <c r="C555" t="s">
        <v>79</v>
      </c>
      <c r="D555" t="s">
        <v>282</v>
      </c>
      <c r="E555" t="s">
        <v>77</v>
      </c>
      <c r="F555">
        <f>_xlfn.IFNA(VLOOKUP(D555,xg!C$2:N$25,12,FALSE),0)</f>
        <v>1.3</v>
      </c>
      <c r="G555">
        <f>_xlfn.IFNA(VLOOKUP(D555,odds!B$5:C$28,2,FALSE),0)</f>
        <v>9340</v>
      </c>
      <c r="H555">
        <f>_xlfn.IFNA(VLOOKUP(E555,xg!C$2:N$25,12,FALSE),0)</f>
        <v>-1.2</v>
      </c>
      <c r="I555">
        <f>_xlfn.IFNA(VLOOKUP(E555,odds!B$5:C$28,2,FALSE),0)</f>
        <v>6048</v>
      </c>
      <c r="J555">
        <v>0</v>
      </c>
      <c r="K555">
        <v>3</v>
      </c>
      <c r="N555">
        <v>0</v>
      </c>
      <c r="O555">
        <v>3</v>
      </c>
      <c r="P555" s="1" t="s">
        <v>77</v>
      </c>
      <c r="Q555" s="1" t="s">
        <v>49</v>
      </c>
      <c r="R555" s="1">
        <v>2023</v>
      </c>
      <c r="S555" s="2">
        <v>44715</v>
      </c>
      <c r="T555" s="1" t="s">
        <v>2069</v>
      </c>
      <c r="U555" s="1">
        <v>2</v>
      </c>
      <c r="V555" s="1" t="s">
        <v>1758</v>
      </c>
      <c r="W555" s="1" t="s">
        <v>368</v>
      </c>
      <c r="AC555" s="1" t="s">
        <v>50</v>
      </c>
      <c r="AD555" s="1" t="s">
        <v>160</v>
      </c>
      <c r="AE555" s="1" t="s">
        <v>1132</v>
      </c>
      <c r="AF555" s="1" t="s">
        <v>161</v>
      </c>
      <c r="AG555">
        <v>13994</v>
      </c>
      <c r="AH555" s="1">
        <v>62323</v>
      </c>
      <c r="AI555" s="1" t="s">
        <v>201</v>
      </c>
      <c r="AJ555" s="1">
        <v>17147</v>
      </c>
      <c r="AK555" s="1">
        <v>45.544953</v>
      </c>
      <c r="AL555" s="1">
        <v>18.695682999999999</v>
      </c>
      <c r="AM555" s="1">
        <v>105</v>
      </c>
      <c r="AN555" s="1">
        <v>68</v>
      </c>
      <c r="AO555" s="1" t="s">
        <v>2074</v>
      </c>
      <c r="AS555" s="1" t="s">
        <v>2075</v>
      </c>
      <c r="AT555" s="1" t="s">
        <v>344</v>
      </c>
      <c r="AU555" s="1" t="s">
        <v>345</v>
      </c>
      <c r="AV555" s="1" t="s">
        <v>346</v>
      </c>
      <c r="AW555" s="1" t="s">
        <v>345</v>
      </c>
      <c r="AX555" s="1" t="s">
        <v>345</v>
      </c>
      <c r="AY555" s="1" t="s">
        <v>345</v>
      </c>
      <c r="AZ555" t="s">
        <v>2111</v>
      </c>
      <c r="BA555">
        <v>0</v>
      </c>
    </row>
    <row r="556" spans="1:53" x14ac:dyDescent="0.35">
      <c r="A556">
        <v>2034427</v>
      </c>
      <c r="B556" t="s">
        <v>294</v>
      </c>
      <c r="C556" t="s">
        <v>74</v>
      </c>
      <c r="D556" t="s">
        <v>293</v>
      </c>
      <c r="E556" t="s">
        <v>289</v>
      </c>
      <c r="F556">
        <f>_xlfn.IFNA(VLOOKUP(D556,xg!C$2:N$25,12,FALSE),0)</f>
        <v>0</v>
      </c>
      <c r="G556">
        <f>_xlfn.IFNA(VLOOKUP(D556,odds!B$5:C$28,2,FALSE),0)</f>
        <v>0</v>
      </c>
      <c r="H556">
        <f>_xlfn.IFNA(VLOOKUP(E556,xg!C$2:N$25,12,FALSE),0)</f>
        <v>-1.1000000000000001</v>
      </c>
      <c r="I556">
        <f>_xlfn.IFNA(VLOOKUP(E556,odds!B$5:C$28,2,FALSE),0)</f>
        <v>15850</v>
      </c>
      <c r="J556">
        <v>0</v>
      </c>
      <c r="K556">
        <v>1</v>
      </c>
      <c r="N556">
        <v>0</v>
      </c>
      <c r="O556">
        <v>1</v>
      </c>
      <c r="P556" s="1" t="s">
        <v>289</v>
      </c>
      <c r="Q556" s="1" t="s">
        <v>49</v>
      </c>
      <c r="R556" s="1">
        <v>2023</v>
      </c>
      <c r="S556" s="2">
        <v>44715</v>
      </c>
      <c r="T556" s="1" t="s">
        <v>2069</v>
      </c>
      <c r="U556" s="1">
        <v>2</v>
      </c>
      <c r="V556" s="1" t="s">
        <v>1771</v>
      </c>
      <c r="W556" s="1" t="s">
        <v>368</v>
      </c>
      <c r="AC556" s="1" t="s">
        <v>50</v>
      </c>
      <c r="AD556" s="1" t="s">
        <v>160</v>
      </c>
      <c r="AE556" s="1" t="s">
        <v>1132</v>
      </c>
      <c r="AF556" s="1" t="s">
        <v>161</v>
      </c>
      <c r="AG556">
        <v>0</v>
      </c>
      <c r="AH556" s="1">
        <v>65087</v>
      </c>
      <c r="AI556" s="1" t="s">
        <v>84</v>
      </c>
      <c r="AJ556" s="1">
        <v>12300</v>
      </c>
      <c r="AK556" s="1">
        <v>45.246908300000001</v>
      </c>
      <c r="AL556" s="1">
        <v>19.8422944</v>
      </c>
      <c r="AM556" s="1">
        <v>105</v>
      </c>
      <c r="AN556" s="1">
        <v>68</v>
      </c>
      <c r="AO556" s="1" t="s">
        <v>2076</v>
      </c>
      <c r="AS556" s="1" t="s">
        <v>2077</v>
      </c>
      <c r="AT556" s="1" t="s">
        <v>240</v>
      </c>
      <c r="AU556" s="1" t="s">
        <v>241</v>
      </c>
      <c r="AV556" s="1" t="s">
        <v>242</v>
      </c>
      <c r="AW556" s="1" t="s">
        <v>241</v>
      </c>
      <c r="AX556" s="1" t="s">
        <v>241</v>
      </c>
      <c r="AY556" s="1" t="s">
        <v>241</v>
      </c>
      <c r="AZ556" t="s">
        <v>2111</v>
      </c>
      <c r="BA556">
        <v>0</v>
      </c>
    </row>
    <row r="557" spans="1:53" x14ac:dyDescent="0.35">
      <c r="A557">
        <v>2034429</v>
      </c>
      <c r="B557" t="s">
        <v>280</v>
      </c>
      <c r="C557" t="s">
        <v>311</v>
      </c>
      <c r="D557" t="s">
        <v>279</v>
      </c>
      <c r="E557" t="s">
        <v>310</v>
      </c>
      <c r="F557">
        <f>_xlfn.IFNA(VLOOKUP(D557,xg!C$2:N$25,12,FALSE),0)</f>
        <v>0</v>
      </c>
      <c r="G557">
        <f>_xlfn.IFNA(VLOOKUP(D557,odds!B$5:C$28,2,FALSE),0)</f>
        <v>0</v>
      </c>
      <c r="H557">
        <f>_xlfn.IFNA(VLOOKUP(E557,xg!C$2:N$25,12,FALSE),0)</f>
        <v>0</v>
      </c>
      <c r="I557">
        <f>_xlfn.IFNA(VLOOKUP(E557,odds!B$5:C$28,2,FALSE),0)</f>
        <v>0</v>
      </c>
      <c r="J557">
        <v>0</v>
      </c>
      <c r="K557">
        <v>2</v>
      </c>
      <c r="N557">
        <v>0</v>
      </c>
      <c r="O557">
        <v>2</v>
      </c>
      <c r="P557" s="1" t="s">
        <v>310</v>
      </c>
      <c r="Q557" s="1" t="s">
        <v>49</v>
      </c>
      <c r="R557" s="1">
        <v>2023</v>
      </c>
      <c r="S557" s="2">
        <v>44715</v>
      </c>
      <c r="T557" s="1" t="s">
        <v>2069</v>
      </c>
      <c r="U557" s="1">
        <v>2</v>
      </c>
      <c r="V557" s="1" t="s">
        <v>1780</v>
      </c>
      <c r="W557" s="1" t="s">
        <v>368</v>
      </c>
      <c r="AC557" s="1" t="s">
        <v>50</v>
      </c>
      <c r="AD557" s="1" t="s">
        <v>160</v>
      </c>
      <c r="AE557" s="1" t="s">
        <v>1132</v>
      </c>
      <c r="AF557" s="1" t="s">
        <v>161</v>
      </c>
      <c r="AG557">
        <v>903</v>
      </c>
      <c r="AH557" s="1">
        <v>70078</v>
      </c>
      <c r="AI557" s="1" t="s">
        <v>280</v>
      </c>
      <c r="AJ557" s="1">
        <v>5749</v>
      </c>
      <c r="AK557" s="1">
        <v>47.140081000000002</v>
      </c>
      <c r="AL557" s="1">
        <v>9.5102550000000008</v>
      </c>
      <c r="AM557" s="1">
        <v>105</v>
      </c>
      <c r="AN557" s="1">
        <v>68</v>
      </c>
      <c r="AO557" s="1" t="s">
        <v>2078</v>
      </c>
      <c r="AS557" s="1" t="s">
        <v>2079</v>
      </c>
      <c r="AT557" s="1" t="s">
        <v>330</v>
      </c>
      <c r="AU557" s="1" t="s">
        <v>331</v>
      </c>
      <c r="AV557" s="1" t="s">
        <v>331</v>
      </c>
      <c r="AW557" s="1" t="s">
        <v>331</v>
      </c>
      <c r="AX557" s="1" t="s">
        <v>331</v>
      </c>
      <c r="AY557" s="1" t="s">
        <v>331</v>
      </c>
      <c r="AZ557" t="s">
        <v>2111</v>
      </c>
      <c r="BA557">
        <v>0</v>
      </c>
    </row>
    <row r="558" spans="1:53" x14ac:dyDescent="0.35">
      <c r="A558">
        <v>2034428</v>
      </c>
      <c r="B558" t="s">
        <v>296</v>
      </c>
      <c r="C558" t="s">
        <v>327</v>
      </c>
      <c r="D558" t="s">
        <v>295</v>
      </c>
      <c r="E558" t="s">
        <v>326</v>
      </c>
      <c r="F558">
        <f>_xlfn.IFNA(VLOOKUP(D558,xg!C$2:N$25,12,FALSE),0)</f>
        <v>0</v>
      </c>
      <c r="G558">
        <f>_xlfn.IFNA(VLOOKUP(D558,odds!B$5:C$28,2,FALSE),0)</f>
        <v>0</v>
      </c>
      <c r="H558">
        <f>_xlfn.IFNA(VLOOKUP(E558,xg!C$2:N$25,12,FALSE),0)</f>
        <v>0</v>
      </c>
      <c r="I558">
        <f>_xlfn.IFNA(VLOOKUP(E558,odds!B$5:C$28,2,FALSE),0)</f>
        <v>0</v>
      </c>
      <c r="J558">
        <v>3</v>
      </c>
      <c r="K558">
        <v>0</v>
      </c>
      <c r="N558">
        <v>3</v>
      </c>
      <c r="O558">
        <v>0</v>
      </c>
      <c r="P558" s="1" t="s">
        <v>295</v>
      </c>
      <c r="Q558" s="1" t="s">
        <v>49</v>
      </c>
      <c r="R558" s="1">
        <v>2023</v>
      </c>
      <c r="S558" s="2">
        <v>44715</v>
      </c>
      <c r="T558" s="1" t="s">
        <v>2080</v>
      </c>
      <c r="U558" s="1">
        <v>3</v>
      </c>
      <c r="V558" s="1" t="s">
        <v>1780</v>
      </c>
      <c r="W558" s="1" t="s">
        <v>368</v>
      </c>
      <c r="AC558" s="1" t="s">
        <v>50</v>
      </c>
      <c r="AD558" s="1" t="s">
        <v>160</v>
      </c>
      <c r="AE558" s="1" t="s">
        <v>1132</v>
      </c>
      <c r="AF558" s="1" t="s">
        <v>161</v>
      </c>
      <c r="AG558">
        <v>5863</v>
      </c>
      <c r="AH558" s="1">
        <v>250002482</v>
      </c>
      <c r="AI558" s="1" t="s">
        <v>296</v>
      </c>
      <c r="AJ558" s="1">
        <v>10533</v>
      </c>
      <c r="AK558" s="1">
        <v>56.954996999999999</v>
      </c>
      <c r="AL558" s="1">
        <v>24.158839</v>
      </c>
      <c r="AM558" s="1">
        <v>105</v>
      </c>
      <c r="AN558" s="1">
        <v>68</v>
      </c>
      <c r="AO558" s="1" t="s">
        <v>2081</v>
      </c>
      <c r="AS558" s="1" t="s">
        <v>2082</v>
      </c>
      <c r="AT558" s="1" t="s">
        <v>341</v>
      </c>
      <c r="AU558" s="1" t="s">
        <v>299</v>
      </c>
      <c r="AV558" s="1" t="s">
        <v>299</v>
      </c>
      <c r="AW558" s="1" t="s">
        <v>299</v>
      </c>
      <c r="AX558" s="1" t="s">
        <v>299</v>
      </c>
      <c r="AY558" s="1" t="s">
        <v>299</v>
      </c>
      <c r="AZ558" t="s">
        <v>2111</v>
      </c>
      <c r="BA558">
        <v>0</v>
      </c>
    </row>
    <row r="559" spans="1:53" x14ac:dyDescent="0.35">
      <c r="A559">
        <v>2034422</v>
      </c>
      <c r="B559" t="s">
        <v>371</v>
      </c>
      <c r="C559" t="s">
        <v>308</v>
      </c>
      <c r="D559" t="s">
        <v>370</v>
      </c>
      <c r="E559" t="s">
        <v>307</v>
      </c>
      <c r="F559">
        <f>_xlfn.IFNA(VLOOKUP(D559,xg!C$2:N$25,12,FALSE),0)</f>
        <v>0</v>
      </c>
      <c r="G559">
        <f>_xlfn.IFNA(VLOOKUP(D559,odds!B$5:C$28,2,FALSE),0)</f>
        <v>0</v>
      </c>
      <c r="H559">
        <f>_xlfn.IFNA(VLOOKUP(E559,xg!C$2:N$25,12,FALSE),0)</f>
        <v>0</v>
      </c>
      <c r="I559">
        <f>_xlfn.IFNA(VLOOKUP(E559,odds!B$5:C$28,2,FALSE),0)</f>
        <v>0</v>
      </c>
      <c r="J559">
        <v>2</v>
      </c>
      <c r="K559">
        <v>0</v>
      </c>
      <c r="N559">
        <v>2</v>
      </c>
      <c r="O559">
        <v>0</v>
      </c>
      <c r="P559" s="1" t="s">
        <v>370</v>
      </c>
      <c r="Q559" s="1" t="s">
        <v>49</v>
      </c>
      <c r="R559" s="1">
        <v>2023</v>
      </c>
      <c r="S559" s="2">
        <v>44715</v>
      </c>
      <c r="T559" s="1" t="s">
        <v>2083</v>
      </c>
      <c r="U559" s="1">
        <v>6</v>
      </c>
      <c r="V559" s="1" t="s">
        <v>1771</v>
      </c>
      <c r="W559" s="1" t="s">
        <v>368</v>
      </c>
      <c r="AC559" s="1" t="s">
        <v>50</v>
      </c>
      <c r="AD559" s="1" t="s">
        <v>160</v>
      </c>
      <c r="AE559" s="1" t="s">
        <v>1132</v>
      </c>
      <c r="AF559" s="1" t="s">
        <v>161</v>
      </c>
      <c r="AG559">
        <v>19823</v>
      </c>
      <c r="AH559" s="1">
        <v>250000409</v>
      </c>
      <c r="AI559" s="1" t="s">
        <v>371</v>
      </c>
      <c r="AJ559" s="1">
        <v>29741</v>
      </c>
      <c r="AK559" s="1">
        <v>51.1083</v>
      </c>
      <c r="AL559" s="1">
        <v>71.402631</v>
      </c>
      <c r="AM559" s="1">
        <v>105</v>
      </c>
      <c r="AN559" s="1">
        <v>68</v>
      </c>
      <c r="AO559" s="1" t="s">
        <v>2084</v>
      </c>
      <c r="AS559" s="1" t="s">
        <v>2085</v>
      </c>
      <c r="AT559" s="1" t="s">
        <v>412</v>
      </c>
      <c r="AU559" s="1" t="s">
        <v>413</v>
      </c>
      <c r="AV559" s="1" t="s">
        <v>413</v>
      </c>
      <c r="AW559" s="1" t="s">
        <v>413</v>
      </c>
      <c r="AX559" s="1" t="s">
        <v>413</v>
      </c>
      <c r="AY559" s="1" t="s">
        <v>413</v>
      </c>
      <c r="AZ559" t="s">
        <v>2111</v>
      </c>
      <c r="BA559">
        <v>0</v>
      </c>
    </row>
    <row r="560" spans="1:53" x14ac:dyDescent="0.35">
      <c r="A560">
        <v>2034412</v>
      </c>
      <c r="B560" t="s">
        <v>94</v>
      </c>
      <c r="C560" t="s">
        <v>87</v>
      </c>
      <c r="D560" t="s">
        <v>92</v>
      </c>
      <c r="E560" t="s">
        <v>86</v>
      </c>
      <c r="F560">
        <f>_xlfn.IFNA(VLOOKUP(D560,xg!C$2:N$25,12,FALSE),0)</f>
        <v>-0.1</v>
      </c>
      <c r="G560">
        <f>_xlfn.IFNA(VLOOKUP(D560,odds!B$5:C$28,2,FALSE),0)</f>
        <v>545</v>
      </c>
      <c r="H560">
        <f>_xlfn.IFNA(VLOOKUP(E560,xg!C$2:N$25,12,FALSE),0)</f>
        <v>1.4</v>
      </c>
      <c r="I560">
        <f>_xlfn.IFNA(VLOOKUP(E560,odds!B$5:C$28,2,FALSE),0)</f>
        <v>601</v>
      </c>
      <c r="J560">
        <v>1</v>
      </c>
      <c r="K560">
        <v>1</v>
      </c>
      <c r="N560">
        <v>1</v>
      </c>
      <c r="O560">
        <v>1</v>
      </c>
      <c r="Q560" s="1" t="s">
        <v>67</v>
      </c>
      <c r="R560" s="1">
        <v>2023</v>
      </c>
      <c r="S560" s="2">
        <v>44714</v>
      </c>
      <c r="T560" s="1" t="s">
        <v>2086</v>
      </c>
      <c r="U560" s="1">
        <v>2</v>
      </c>
      <c r="V560" s="1" t="s">
        <v>1711</v>
      </c>
      <c r="W560" s="1" t="s">
        <v>368</v>
      </c>
      <c r="AC560" s="1" t="s">
        <v>50</v>
      </c>
      <c r="AD560" s="1" t="s">
        <v>160</v>
      </c>
      <c r="AE560" s="1" t="s">
        <v>1132</v>
      </c>
      <c r="AF560" s="1" t="s">
        <v>161</v>
      </c>
      <c r="AG560">
        <v>41236</v>
      </c>
      <c r="AH560" s="1">
        <v>92049</v>
      </c>
      <c r="AI560" s="1" t="s">
        <v>94</v>
      </c>
      <c r="AJ560" s="1">
        <v>59268</v>
      </c>
      <c r="AK560" s="1">
        <v>37.356805999999999</v>
      </c>
      <c r="AL560" s="1">
        <v>-5.98102</v>
      </c>
      <c r="AM560" s="1">
        <v>105</v>
      </c>
      <c r="AN560" s="1">
        <v>68</v>
      </c>
      <c r="AO560" s="1" t="s">
        <v>2087</v>
      </c>
      <c r="AS560" s="1" t="s">
        <v>2088</v>
      </c>
      <c r="AT560" s="1" t="s">
        <v>158</v>
      </c>
      <c r="AU560" s="1" t="s">
        <v>257</v>
      </c>
      <c r="AV560" s="1" t="s">
        <v>256</v>
      </c>
      <c r="AW560" s="1" t="s">
        <v>256</v>
      </c>
      <c r="AX560" s="1" t="s">
        <v>256</v>
      </c>
      <c r="AY560" s="1" t="s">
        <v>257</v>
      </c>
      <c r="AZ560" t="s">
        <v>2111</v>
      </c>
      <c r="BA560">
        <v>1</v>
      </c>
    </row>
    <row r="561" spans="1:53" x14ac:dyDescent="0.35">
      <c r="A561">
        <v>2034413</v>
      </c>
      <c r="B561" t="s">
        <v>107</v>
      </c>
      <c r="C561" t="s">
        <v>134</v>
      </c>
      <c r="D561" t="s">
        <v>288</v>
      </c>
      <c r="E561" t="s">
        <v>132</v>
      </c>
      <c r="F561">
        <f>_xlfn.IFNA(VLOOKUP(D561,xg!C$2:N$25,12,FALSE),0)</f>
        <v>-1.4</v>
      </c>
      <c r="G561">
        <f>_xlfn.IFNA(VLOOKUP(D561,odds!B$5:C$28,2,FALSE),0)</f>
        <v>15861</v>
      </c>
      <c r="H561">
        <f>_xlfn.IFNA(VLOOKUP(E561,xg!C$2:N$25,12,FALSE),0)</f>
        <v>1.4</v>
      </c>
      <c r="I561">
        <f>_xlfn.IFNA(VLOOKUP(E561,odds!B$5:C$28,2,FALSE),0)</f>
        <v>4995</v>
      </c>
      <c r="J561">
        <v>2</v>
      </c>
      <c r="K561">
        <v>1</v>
      </c>
      <c r="N561">
        <v>2</v>
      </c>
      <c r="O561">
        <v>1</v>
      </c>
      <c r="P561" s="1" t="s">
        <v>288</v>
      </c>
      <c r="Q561" s="1" t="s">
        <v>49</v>
      </c>
      <c r="R561" s="1">
        <v>2023</v>
      </c>
      <c r="S561" s="2">
        <v>44714</v>
      </c>
      <c r="T561" s="1" t="s">
        <v>2086</v>
      </c>
      <c r="U561" s="1">
        <v>2</v>
      </c>
      <c r="V561" s="1" t="s">
        <v>1711</v>
      </c>
      <c r="W561" s="1" t="s">
        <v>368</v>
      </c>
      <c r="AC561" s="1" t="s">
        <v>50</v>
      </c>
      <c r="AD561" s="1" t="s">
        <v>160</v>
      </c>
      <c r="AE561" s="1" t="s">
        <v>1132</v>
      </c>
      <c r="AF561" s="1" t="s">
        <v>161</v>
      </c>
      <c r="AG561">
        <v>12236</v>
      </c>
      <c r="AH561" s="1">
        <v>64009</v>
      </c>
      <c r="AI561" s="1" t="s">
        <v>107</v>
      </c>
      <c r="AJ561" s="1">
        <v>19370</v>
      </c>
      <c r="AK561" s="1">
        <v>50.067475000000002</v>
      </c>
      <c r="AL561" s="1">
        <v>14.4714861</v>
      </c>
      <c r="AM561" s="1">
        <v>105</v>
      </c>
      <c r="AN561" s="1">
        <v>68</v>
      </c>
      <c r="AO561" s="1" t="s">
        <v>2089</v>
      </c>
      <c r="AS561" s="1" t="s">
        <v>2090</v>
      </c>
      <c r="AT561" s="1" t="s">
        <v>150</v>
      </c>
      <c r="AU561" s="1" t="s">
        <v>189</v>
      </c>
      <c r="AV561" s="1" t="s">
        <v>188</v>
      </c>
      <c r="AW561" s="1" t="s">
        <v>187</v>
      </c>
      <c r="AX561" s="1" t="s">
        <v>188</v>
      </c>
      <c r="AY561" s="1" t="s">
        <v>189</v>
      </c>
      <c r="AZ561" t="s">
        <v>2111</v>
      </c>
      <c r="BA561">
        <v>0</v>
      </c>
    </row>
    <row r="562" spans="1:53" x14ac:dyDescent="0.35">
      <c r="A562">
        <v>2034414</v>
      </c>
      <c r="B562" t="s">
        <v>126</v>
      </c>
      <c r="C562" t="s">
        <v>59</v>
      </c>
      <c r="D562" t="s">
        <v>125</v>
      </c>
      <c r="E562" t="s">
        <v>57</v>
      </c>
      <c r="F562">
        <f>_xlfn.IFNA(VLOOKUP(D562,xg!C$2:N$25,12,FALSE),0)</f>
        <v>0</v>
      </c>
      <c r="G562">
        <f>_xlfn.IFNA(VLOOKUP(D562,odds!B$5:C$28,2,FALSE),0)</f>
        <v>0</v>
      </c>
      <c r="H562">
        <f>_xlfn.IFNA(VLOOKUP(E562,xg!C$2:N$25,12,FALSE),0)</f>
        <v>0</v>
      </c>
      <c r="I562">
        <f>_xlfn.IFNA(VLOOKUP(E562,odds!B$5:C$28,2,FALSE),0)</f>
        <v>0</v>
      </c>
      <c r="J562">
        <v>0</v>
      </c>
      <c r="K562">
        <v>1</v>
      </c>
      <c r="N562">
        <v>0</v>
      </c>
      <c r="O562">
        <v>1</v>
      </c>
      <c r="P562" s="1" t="s">
        <v>57</v>
      </c>
      <c r="Q562" s="1" t="s">
        <v>49</v>
      </c>
      <c r="R562" s="1">
        <v>2023</v>
      </c>
      <c r="S562" s="2">
        <v>44714</v>
      </c>
      <c r="T562" s="1" t="s">
        <v>2086</v>
      </c>
      <c r="U562" s="1">
        <v>1</v>
      </c>
      <c r="V562" s="1" t="s">
        <v>1724</v>
      </c>
      <c r="W562" s="1" t="s">
        <v>368</v>
      </c>
      <c r="AC562" s="1" t="s">
        <v>50</v>
      </c>
      <c r="AD562" s="1" t="s">
        <v>160</v>
      </c>
      <c r="AE562" s="1" t="s">
        <v>1132</v>
      </c>
      <c r="AF562" s="1" t="s">
        <v>161</v>
      </c>
      <c r="AG562">
        <v>16977</v>
      </c>
      <c r="AH562" s="1">
        <v>62414</v>
      </c>
      <c r="AI562" s="1" t="s">
        <v>126</v>
      </c>
      <c r="AJ562" s="1">
        <v>18434</v>
      </c>
      <c r="AK562" s="1">
        <v>54.582627799999997</v>
      </c>
      <c r="AL562" s="1">
        <v>-5.9551778000000004</v>
      </c>
      <c r="AM562" s="1">
        <v>105</v>
      </c>
      <c r="AN562" s="1">
        <v>68</v>
      </c>
      <c r="AO562" s="1" t="s">
        <v>2091</v>
      </c>
      <c r="AS562" s="1" t="s">
        <v>2092</v>
      </c>
      <c r="AT562" s="1" t="s">
        <v>136</v>
      </c>
      <c r="AU562" s="1" t="s">
        <v>138</v>
      </c>
      <c r="AV562" s="1" t="s">
        <v>137</v>
      </c>
      <c r="AW562" s="1" t="s">
        <v>137</v>
      </c>
      <c r="AX562" s="1" t="s">
        <v>137</v>
      </c>
      <c r="AY562" s="1" t="s">
        <v>138</v>
      </c>
      <c r="AZ562" t="s">
        <v>2111</v>
      </c>
      <c r="BA562">
        <v>0</v>
      </c>
    </row>
    <row r="563" spans="1:53" x14ac:dyDescent="0.35">
      <c r="A563">
        <v>2034415</v>
      </c>
      <c r="B563" t="s">
        <v>114</v>
      </c>
      <c r="C563" t="s">
        <v>53</v>
      </c>
      <c r="D563" t="s">
        <v>113</v>
      </c>
      <c r="E563" t="s">
        <v>317</v>
      </c>
      <c r="F563">
        <f>_xlfn.IFNA(VLOOKUP(D563,xg!C$2:N$25,12,FALSE),0)</f>
        <v>-2.2000000000000002</v>
      </c>
      <c r="G563">
        <f>_xlfn.IFNA(VLOOKUP(D563,odds!B$5:C$28,2,FALSE),0)</f>
        <v>48468</v>
      </c>
      <c r="H563">
        <f>_xlfn.IFNA(VLOOKUP(E563,xg!C$2:N$25,12,FALSE),0)</f>
        <v>0</v>
      </c>
      <c r="I563">
        <f>_xlfn.IFNA(VLOOKUP(E563,odds!B$5:C$28,2,FALSE),0)</f>
        <v>0</v>
      </c>
      <c r="R563" s="1">
        <v>2023</v>
      </c>
      <c r="S563" s="2">
        <v>44714</v>
      </c>
      <c r="T563" s="1" t="s">
        <v>2086</v>
      </c>
      <c r="U563" s="1">
        <v>2</v>
      </c>
      <c r="V563" s="1" t="s">
        <v>1717</v>
      </c>
      <c r="W563" s="1" t="s">
        <v>368</v>
      </c>
      <c r="AC563" s="1" t="s">
        <v>112</v>
      </c>
      <c r="AD563" s="1" t="s">
        <v>160</v>
      </c>
      <c r="AE563" s="1" t="s">
        <v>1132</v>
      </c>
      <c r="AF563" s="1" t="s">
        <v>161</v>
      </c>
      <c r="AG563">
        <v>0</v>
      </c>
      <c r="AH563" s="1">
        <v>250003909</v>
      </c>
      <c r="AI563" s="1" t="s">
        <v>114</v>
      </c>
      <c r="AJ563" s="1">
        <v>21160</v>
      </c>
      <c r="AK563" s="1">
        <v>41.318402800000001</v>
      </c>
      <c r="AL563" s="1">
        <v>19.823952800000001</v>
      </c>
      <c r="AM563" s="1">
        <v>105</v>
      </c>
      <c r="AN563" s="1">
        <v>68</v>
      </c>
      <c r="AS563" s="1" t="s">
        <v>54</v>
      </c>
      <c r="AT563" s="1" t="s">
        <v>149</v>
      </c>
      <c r="AU563" s="1" t="s">
        <v>487</v>
      </c>
      <c r="AV563" s="1" t="s">
        <v>487</v>
      </c>
      <c r="AW563" s="1" t="s">
        <v>488</v>
      </c>
      <c r="AX563" s="1" t="s">
        <v>426</v>
      </c>
      <c r="AY563" s="1" t="s">
        <v>487</v>
      </c>
      <c r="AZ563" t="s">
        <v>2111</v>
      </c>
      <c r="BA563">
        <v>0</v>
      </c>
    </row>
    <row r="564" spans="1:53" x14ac:dyDescent="0.35">
      <c r="A564">
        <v>2034416</v>
      </c>
      <c r="B564" t="s">
        <v>286</v>
      </c>
      <c r="C564" t="s">
        <v>120</v>
      </c>
      <c r="D564" t="s">
        <v>285</v>
      </c>
      <c r="E564" t="s">
        <v>119</v>
      </c>
      <c r="F564">
        <f>_xlfn.IFNA(VLOOKUP(D564,xg!C$2:N$25,12,FALSE),0)</f>
        <v>0</v>
      </c>
      <c r="G564">
        <f>_xlfn.IFNA(VLOOKUP(D564,odds!B$5:C$28,2,FALSE),0)</f>
        <v>0</v>
      </c>
      <c r="H564">
        <f>_xlfn.IFNA(VLOOKUP(E564,xg!C$2:N$25,12,FALSE),0)</f>
        <v>0</v>
      </c>
      <c r="I564">
        <f>_xlfn.IFNA(VLOOKUP(E564,odds!B$5:C$28,2,FALSE),0)</f>
        <v>0</v>
      </c>
      <c r="J564">
        <v>2</v>
      </c>
      <c r="K564">
        <v>2</v>
      </c>
      <c r="N564">
        <v>2</v>
      </c>
      <c r="O564">
        <v>2</v>
      </c>
      <c r="Q564" s="1" t="s">
        <v>67</v>
      </c>
      <c r="R564" s="1">
        <v>2023</v>
      </c>
      <c r="S564" s="2">
        <v>44714</v>
      </c>
      <c r="T564" s="1" t="s">
        <v>2086</v>
      </c>
      <c r="U564" s="1">
        <v>3</v>
      </c>
      <c r="V564" s="1" t="s">
        <v>1717</v>
      </c>
      <c r="W564" s="1" t="s">
        <v>368</v>
      </c>
      <c r="AC564" s="1" t="s">
        <v>50</v>
      </c>
      <c r="AD564" s="1" t="s">
        <v>160</v>
      </c>
      <c r="AE564" s="1" t="s">
        <v>1132</v>
      </c>
      <c r="AF564" s="1" t="s">
        <v>161</v>
      </c>
      <c r="AG564">
        <v>13150</v>
      </c>
      <c r="AH564" s="1">
        <v>250001761</v>
      </c>
      <c r="AI564" s="1" t="s">
        <v>286</v>
      </c>
      <c r="AJ564" s="1">
        <v>30874</v>
      </c>
      <c r="AK564" s="1">
        <v>32.783127999999998</v>
      </c>
      <c r="AL564" s="1">
        <v>34.965079000000003</v>
      </c>
      <c r="AM564" s="1">
        <v>105</v>
      </c>
      <c r="AN564" s="1">
        <v>68</v>
      </c>
      <c r="AO564" s="1" t="s">
        <v>2093</v>
      </c>
      <c r="AS564" s="1" t="s">
        <v>2094</v>
      </c>
      <c r="AT564" s="1" t="s">
        <v>448</v>
      </c>
      <c r="AU564" s="1" t="s">
        <v>449</v>
      </c>
      <c r="AV564" s="1" t="s">
        <v>449</v>
      </c>
      <c r="AW564" s="1" t="s">
        <v>449</v>
      </c>
      <c r="AX564" s="1" t="s">
        <v>449</v>
      </c>
      <c r="AY564" s="1" t="s">
        <v>449</v>
      </c>
      <c r="AZ564" t="s">
        <v>2111</v>
      </c>
      <c r="BA564">
        <v>0</v>
      </c>
    </row>
    <row r="565" spans="1:53" x14ac:dyDescent="0.35">
      <c r="A565">
        <v>2034418</v>
      </c>
      <c r="B565" t="s">
        <v>291</v>
      </c>
      <c r="C565" t="s">
        <v>116</v>
      </c>
      <c r="D565" t="s">
        <v>290</v>
      </c>
      <c r="E565" t="s">
        <v>115</v>
      </c>
      <c r="F565">
        <f>_xlfn.IFNA(VLOOKUP(D565,xg!C$2:N$25,12,FALSE),0)</f>
        <v>-0.6</v>
      </c>
      <c r="G565">
        <f>_xlfn.IFNA(VLOOKUP(D565,odds!B$5:C$28,2,FALSE),0)</f>
        <v>18358</v>
      </c>
      <c r="H565">
        <f>_xlfn.IFNA(VLOOKUP(E565,xg!C$2:N$25,12,FALSE),0)</f>
        <v>0</v>
      </c>
      <c r="I565">
        <f>_xlfn.IFNA(VLOOKUP(E565,odds!B$5:C$28,2,FALSE),0)</f>
        <v>0</v>
      </c>
      <c r="J565">
        <v>0</v>
      </c>
      <c r="K565">
        <v>2</v>
      </c>
      <c r="N565">
        <v>0</v>
      </c>
      <c r="O565">
        <v>2</v>
      </c>
      <c r="P565" s="1" t="s">
        <v>115</v>
      </c>
      <c r="Q565" s="1" t="s">
        <v>49</v>
      </c>
      <c r="R565" s="1">
        <v>2023</v>
      </c>
      <c r="S565" s="2">
        <v>44714</v>
      </c>
      <c r="T565" s="1" t="s">
        <v>2086</v>
      </c>
      <c r="U565" s="1">
        <v>2</v>
      </c>
      <c r="V565" s="1" t="s">
        <v>1718</v>
      </c>
      <c r="W565" s="1" t="s">
        <v>368</v>
      </c>
      <c r="AC565" s="1" t="s">
        <v>50</v>
      </c>
      <c r="AD565" s="1" t="s">
        <v>160</v>
      </c>
      <c r="AE565" s="1" t="s">
        <v>1132</v>
      </c>
      <c r="AF565" s="1" t="s">
        <v>161</v>
      </c>
      <c r="AG565">
        <v>5123</v>
      </c>
      <c r="AH565" s="1">
        <v>250001140</v>
      </c>
      <c r="AI565" s="1" t="s">
        <v>291</v>
      </c>
      <c r="AJ565" s="1">
        <v>15796</v>
      </c>
      <c r="AK565" s="1">
        <v>46.080641</v>
      </c>
      <c r="AL565" s="1">
        <v>14.52444</v>
      </c>
      <c r="AM565" s="1">
        <v>105</v>
      </c>
      <c r="AN565" s="1">
        <v>68</v>
      </c>
      <c r="AO565" s="1" t="s">
        <v>2095</v>
      </c>
      <c r="AS565" s="1" t="s">
        <v>2096</v>
      </c>
      <c r="AT565" s="1" t="s">
        <v>319</v>
      </c>
      <c r="AU565" s="1" t="s">
        <v>420</v>
      </c>
      <c r="AV565" s="1" t="s">
        <v>420</v>
      </c>
      <c r="AW565" s="1" t="s">
        <v>420</v>
      </c>
      <c r="AX565" s="1" t="s">
        <v>420</v>
      </c>
      <c r="AY565" s="1" t="s">
        <v>420</v>
      </c>
      <c r="AZ565" t="s">
        <v>2111</v>
      </c>
      <c r="BA565">
        <v>0</v>
      </c>
    </row>
    <row r="566" spans="1:53" x14ac:dyDescent="0.35">
      <c r="A566">
        <v>2034421</v>
      </c>
      <c r="B566" t="s">
        <v>84</v>
      </c>
      <c r="C566" t="s">
        <v>78</v>
      </c>
      <c r="D566" t="s">
        <v>380</v>
      </c>
      <c r="E566" t="s">
        <v>76</v>
      </c>
      <c r="F566">
        <f>_xlfn.IFNA(VLOOKUP(D566,xg!C$2:N$25,12,FALSE),0)</f>
        <v>-0.3</v>
      </c>
      <c r="G566">
        <f>_xlfn.IFNA(VLOOKUP(D566,odds!B$5:C$28,2,FALSE),0)</f>
        <v>15858</v>
      </c>
      <c r="H566">
        <f>_xlfn.IFNA(VLOOKUP(E566,xg!C$2:N$25,12,FALSE),0)</f>
        <v>0</v>
      </c>
      <c r="I566">
        <f>_xlfn.IFNA(VLOOKUP(E566,odds!B$5:C$28,2,FALSE),0)</f>
        <v>0</v>
      </c>
      <c r="J566">
        <v>0</v>
      </c>
      <c r="K566">
        <v>1</v>
      </c>
      <c r="N566">
        <v>0</v>
      </c>
      <c r="O566">
        <v>1</v>
      </c>
      <c r="P566" s="1" t="s">
        <v>76</v>
      </c>
      <c r="Q566" s="1" t="s">
        <v>49</v>
      </c>
      <c r="R566" s="1">
        <v>2023</v>
      </c>
      <c r="S566" s="2">
        <v>44714</v>
      </c>
      <c r="T566" s="1" t="s">
        <v>2086</v>
      </c>
      <c r="U566" s="1">
        <v>2</v>
      </c>
      <c r="V566" s="1" t="s">
        <v>1718</v>
      </c>
      <c r="W566" s="1" t="s">
        <v>368</v>
      </c>
      <c r="AC566" s="1" t="s">
        <v>50</v>
      </c>
      <c r="AD566" s="1" t="s">
        <v>160</v>
      </c>
      <c r="AE566" s="1" t="s">
        <v>1132</v>
      </c>
      <c r="AF566" s="1" t="s">
        <v>161</v>
      </c>
      <c r="AG566">
        <v>9726</v>
      </c>
      <c r="AH566" s="1">
        <v>53479</v>
      </c>
      <c r="AI566" s="1" t="s">
        <v>84</v>
      </c>
      <c r="AJ566" s="1">
        <v>49450</v>
      </c>
      <c r="AK566" s="1">
        <v>44.783202799999998</v>
      </c>
      <c r="AL566" s="1">
        <v>20.4649167</v>
      </c>
      <c r="AM566" s="1">
        <v>105</v>
      </c>
      <c r="AN566" s="1">
        <v>68</v>
      </c>
      <c r="AO566" s="1" t="s">
        <v>2097</v>
      </c>
      <c r="AS566" s="1" t="s">
        <v>2098</v>
      </c>
      <c r="AT566" s="1" t="s">
        <v>85</v>
      </c>
      <c r="AU566" s="1" t="s">
        <v>224</v>
      </c>
      <c r="AV566" s="1" t="s">
        <v>225</v>
      </c>
      <c r="AW566" s="1" t="s">
        <v>224</v>
      </c>
      <c r="AX566" s="1" t="s">
        <v>224</v>
      </c>
      <c r="AY566" s="1" t="s">
        <v>224</v>
      </c>
      <c r="AZ566" t="s">
        <v>2111</v>
      </c>
      <c r="BA566">
        <v>0</v>
      </c>
    </row>
    <row r="567" spans="1:53" x14ac:dyDescent="0.35">
      <c r="A567">
        <v>2034411</v>
      </c>
      <c r="B567" t="s">
        <v>181</v>
      </c>
      <c r="C567" t="s">
        <v>433</v>
      </c>
      <c r="D567" t="s">
        <v>309</v>
      </c>
      <c r="E567" t="s">
        <v>432</v>
      </c>
      <c r="F567">
        <f>_xlfn.IFNA(VLOOKUP(D567,xg!C$2:N$25,12,FALSE),0)</f>
        <v>-1.7</v>
      </c>
      <c r="G567">
        <f>_xlfn.IFNA(VLOOKUP(D567,odds!B$5:C$28,2,FALSE),0)</f>
        <v>66820</v>
      </c>
      <c r="H567">
        <f>_xlfn.IFNA(VLOOKUP(E567,xg!C$2:N$25,12,FALSE),0)</f>
        <v>0</v>
      </c>
      <c r="I567">
        <f>_xlfn.IFNA(VLOOKUP(E567,odds!B$5:C$28,2,FALSE),0)</f>
        <v>0</v>
      </c>
      <c r="J567">
        <v>4</v>
      </c>
      <c r="K567">
        <v>0</v>
      </c>
      <c r="N567">
        <v>4</v>
      </c>
      <c r="O567">
        <v>0</v>
      </c>
      <c r="P567" s="1" t="s">
        <v>309</v>
      </c>
      <c r="Q567" s="1" t="s">
        <v>49</v>
      </c>
      <c r="R567" s="1">
        <v>2023</v>
      </c>
      <c r="S567" s="2">
        <v>44714</v>
      </c>
      <c r="T567" s="1" t="s">
        <v>2099</v>
      </c>
      <c r="U567" s="1">
        <v>4</v>
      </c>
      <c r="V567" s="1" t="s">
        <v>1748</v>
      </c>
      <c r="W567" s="1" t="s">
        <v>368</v>
      </c>
      <c r="AC567" s="1" t="s">
        <v>50</v>
      </c>
      <c r="AD567" s="1" t="s">
        <v>160</v>
      </c>
      <c r="AE567" s="1" t="s">
        <v>1132</v>
      </c>
      <c r="AF567" s="1" t="s">
        <v>161</v>
      </c>
      <c r="AG567">
        <v>43412</v>
      </c>
      <c r="AH567" s="1">
        <v>62104</v>
      </c>
      <c r="AI567" s="1" t="s">
        <v>181</v>
      </c>
      <c r="AJ567" s="1">
        <v>44000</v>
      </c>
      <c r="AK567" s="1">
        <v>41.7229472</v>
      </c>
      <c r="AL567" s="1">
        <v>44.7897806</v>
      </c>
      <c r="AM567" s="1">
        <v>105</v>
      </c>
      <c r="AN567" s="1">
        <v>68</v>
      </c>
      <c r="AO567" s="1" t="s">
        <v>2100</v>
      </c>
      <c r="AS567" s="1" t="s">
        <v>2101</v>
      </c>
      <c r="AT567" s="1" t="s">
        <v>182</v>
      </c>
      <c r="AU567" s="1" t="s">
        <v>184</v>
      </c>
      <c r="AV567" s="1" t="s">
        <v>184</v>
      </c>
      <c r="AW567" s="1" t="s">
        <v>183</v>
      </c>
      <c r="AX567" s="1" t="s">
        <v>185</v>
      </c>
      <c r="AY567" s="1" t="s">
        <v>184</v>
      </c>
      <c r="AZ567" t="s">
        <v>2111</v>
      </c>
      <c r="BA567">
        <v>0</v>
      </c>
    </row>
    <row r="568" spans="1:53" x14ac:dyDescent="0.35">
      <c r="A568">
        <v>2034417</v>
      </c>
      <c r="B568" t="s">
        <v>176</v>
      </c>
      <c r="C568" t="s">
        <v>471</v>
      </c>
      <c r="D568" t="s">
        <v>175</v>
      </c>
      <c r="E568" t="s">
        <v>470</v>
      </c>
      <c r="F568">
        <f>_xlfn.IFNA(VLOOKUP(D568,xg!C$2:N$25,12,FALSE),0)</f>
        <v>0</v>
      </c>
      <c r="G568">
        <f>_xlfn.IFNA(VLOOKUP(D568,odds!B$5:C$28,2,FALSE),0)</f>
        <v>0</v>
      </c>
      <c r="H568">
        <f>_xlfn.IFNA(VLOOKUP(E568,xg!C$2:N$25,12,FALSE),0)</f>
        <v>0</v>
      </c>
      <c r="I568">
        <f>_xlfn.IFNA(VLOOKUP(E568,odds!B$5:C$28,2,FALSE),0)</f>
        <v>0</v>
      </c>
      <c r="J568">
        <v>0</v>
      </c>
      <c r="K568">
        <v>2</v>
      </c>
      <c r="N568">
        <v>0</v>
      </c>
      <c r="O568">
        <v>2</v>
      </c>
      <c r="P568" s="1" t="s">
        <v>470</v>
      </c>
      <c r="Q568" s="1" t="s">
        <v>49</v>
      </c>
      <c r="R568" s="1">
        <v>2023</v>
      </c>
      <c r="S568" s="2">
        <v>44714</v>
      </c>
      <c r="T568" s="1" t="s">
        <v>2099</v>
      </c>
      <c r="U568" s="1">
        <v>3</v>
      </c>
      <c r="V568" s="1" t="s">
        <v>1724</v>
      </c>
      <c r="W568" s="1" t="s">
        <v>368</v>
      </c>
      <c r="AC568" s="1" t="s">
        <v>50</v>
      </c>
      <c r="AD568" s="1" t="s">
        <v>160</v>
      </c>
      <c r="AE568" s="1" t="s">
        <v>1132</v>
      </c>
      <c r="AF568" s="1" t="s">
        <v>161</v>
      </c>
      <c r="AG568">
        <v>1550</v>
      </c>
      <c r="AH568" s="1">
        <v>250003355</v>
      </c>
      <c r="AI568" s="1" t="s">
        <v>176</v>
      </c>
      <c r="AJ568" s="1">
        <v>8056</v>
      </c>
      <c r="AK568" s="1">
        <v>34.927106999999999</v>
      </c>
      <c r="AL568" s="1">
        <v>33.597839999999998</v>
      </c>
      <c r="AM568" s="1">
        <v>105</v>
      </c>
      <c r="AN568" s="1">
        <v>68</v>
      </c>
      <c r="AO568" s="1" t="s">
        <v>2102</v>
      </c>
      <c r="AS568" s="1" t="s">
        <v>2103</v>
      </c>
      <c r="AT568" s="1" t="s">
        <v>274</v>
      </c>
      <c r="AU568" s="1" t="s">
        <v>646</v>
      </c>
      <c r="AV568" s="1" t="s">
        <v>646</v>
      </c>
      <c r="AW568" s="1" t="s">
        <v>646</v>
      </c>
      <c r="AX568" s="1" t="s">
        <v>646</v>
      </c>
      <c r="AY568" s="1" t="s">
        <v>646</v>
      </c>
      <c r="AZ568" t="s">
        <v>2111</v>
      </c>
      <c r="BA568">
        <v>0</v>
      </c>
    </row>
    <row r="569" spans="1:53" x14ac:dyDescent="0.35">
      <c r="A569">
        <v>2034419</v>
      </c>
      <c r="B569" t="s">
        <v>83</v>
      </c>
      <c r="C569" t="s">
        <v>303</v>
      </c>
      <c r="D569" t="s">
        <v>82</v>
      </c>
      <c r="E569" t="s">
        <v>463</v>
      </c>
      <c r="F569">
        <f>_xlfn.IFNA(VLOOKUP(D569,xg!C$2:N$25,12,FALSE),0)</f>
        <v>0</v>
      </c>
      <c r="G569">
        <f>_xlfn.IFNA(VLOOKUP(D569,odds!B$5:C$28,2,FALSE),0)</f>
        <v>0</v>
      </c>
      <c r="H569">
        <f>_xlfn.IFNA(VLOOKUP(E569,xg!C$2:N$25,12,FALSE),0)</f>
        <v>0</v>
      </c>
      <c r="I569">
        <f>_xlfn.IFNA(VLOOKUP(E569,odds!B$5:C$28,2,FALSE),0)</f>
        <v>0</v>
      </c>
      <c r="J569">
        <v>1</v>
      </c>
      <c r="K569">
        <v>1</v>
      </c>
      <c r="N569">
        <v>1</v>
      </c>
      <c r="O569">
        <v>1</v>
      </c>
      <c r="Q569" s="1" t="s">
        <v>67</v>
      </c>
      <c r="R569" s="1">
        <v>2023</v>
      </c>
      <c r="S569" s="2">
        <v>44714</v>
      </c>
      <c r="T569" s="1" t="s">
        <v>2099</v>
      </c>
      <c r="U569" s="1">
        <v>3</v>
      </c>
      <c r="V569" s="1" t="s">
        <v>1748</v>
      </c>
      <c r="W569" s="1" t="s">
        <v>368</v>
      </c>
      <c r="AC569" s="1" t="s">
        <v>50</v>
      </c>
      <c r="AD569" s="1" t="s">
        <v>160</v>
      </c>
      <c r="AE569" s="1" t="s">
        <v>1132</v>
      </c>
      <c r="AF569" s="1" t="s">
        <v>161</v>
      </c>
      <c r="AG569">
        <v>8275</v>
      </c>
      <c r="AH569" s="1">
        <v>250001569</v>
      </c>
      <c r="AI569" s="1" t="s">
        <v>83</v>
      </c>
      <c r="AJ569" s="1">
        <v>10423</v>
      </c>
      <c r="AK569" s="1">
        <v>43.534722000000002</v>
      </c>
      <c r="AL569" s="1">
        <v>26.527221999999998</v>
      </c>
      <c r="AM569" s="1">
        <v>105</v>
      </c>
      <c r="AN569" s="1">
        <v>68</v>
      </c>
      <c r="AO569" s="1" t="s">
        <v>2104</v>
      </c>
      <c r="AS569" s="1" t="s">
        <v>2105</v>
      </c>
      <c r="AT569" s="1" t="s">
        <v>516</v>
      </c>
      <c r="AU569" s="1" t="s">
        <v>517</v>
      </c>
      <c r="AV569" s="1" t="s">
        <v>518</v>
      </c>
      <c r="AW569" s="1" t="s">
        <v>518</v>
      </c>
      <c r="AX569" s="1" t="s">
        <v>519</v>
      </c>
      <c r="AY569" s="1" t="s">
        <v>517</v>
      </c>
      <c r="AZ569" t="s">
        <v>2111</v>
      </c>
      <c r="BA569">
        <v>0</v>
      </c>
    </row>
    <row r="570" spans="1:53" x14ac:dyDescent="0.35">
      <c r="A570">
        <v>2034420</v>
      </c>
      <c r="B570" t="s">
        <v>283</v>
      </c>
      <c r="C570" t="s">
        <v>265</v>
      </c>
      <c r="D570" t="s">
        <v>281</v>
      </c>
      <c r="E570" t="s">
        <v>264</v>
      </c>
      <c r="F570">
        <f>_xlfn.IFNA(VLOOKUP(D570,xg!C$2:N$25,12,FALSE),0)</f>
        <v>0</v>
      </c>
      <c r="G570">
        <f>_xlfn.IFNA(VLOOKUP(D570,odds!B$5:C$28,2,FALSE),0)</f>
        <v>0</v>
      </c>
      <c r="H570">
        <f>_xlfn.IFNA(VLOOKUP(E570,xg!C$2:N$25,12,FALSE),0)</f>
        <v>0</v>
      </c>
      <c r="I570">
        <f>_xlfn.IFNA(VLOOKUP(E570,odds!B$5:C$28,2,FALSE),0)</f>
        <v>0</v>
      </c>
      <c r="J570">
        <v>2</v>
      </c>
      <c r="K570">
        <v>0</v>
      </c>
      <c r="N570">
        <v>2</v>
      </c>
      <c r="O570">
        <v>0</v>
      </c>
      <c r="P570" s="1" t="s">
        <v>281</v>
      </c>
      <c r="Q570" s="1" t="s">
        <v>49</v>
      </c>
      <c r="R570" s="1">
        <v>2023</v>
      </c>
      <c r="S570" s="2">
        <v>44714</v>
      </c>
      <c r="T570" s="1" t="s">
        <v>2099</v>
      </c>
      <c r="U570" s="1">
        <v>3</v>
      </c>
      <c r="V570" s="1" t="s">
        <v>1745</v>
      </c>
      <c r="W570" s="1" t="s">
        <v>368</v>
      </c>
      <c r="AC570" s="1" t="s">
        <v>50</v>
      </c>
      <c r="AD570" s="1" t="s">
        <v>160</v>
      </c>
      <c r="AE570" s="1" t="s">
        <v>1132</v>
      </c>
      <c r="AF570" s="1" t="s">
        <v>161</v>
      </c>
      <c r="AG570">
        <v>3533</v>
      </c>
      <c r="AH570" s="1">
        <v>77966</v>
      </c>
      <c r="AI570" s="1" t="s">
        <v>283</v>
      </c>
      <c r="AJ570" s="1">
        <v>14336</v>
      </c>
      <c r="AK570" s="1">
        <v>59.421358300000001</v>
      </c>
      <c r="AL570" s="1">
        <v>24.732155599999999</v>
      </c>
      <c r="AM570" s="1">
        <v>105</v>
      </c>
      <c r="AN570" s="1">
        <v>68</v>
      </c>
      <c r="AO570" s="1" t="s">
        <v>2106</v>
      </c>
      <c r="AS570" s="1" t="s">
        <v>2107</v>
      </c>
      <c r="AT570" s="1" t="s">
        <v>284</v>
      </c>
      <c r="AU570" s="1" t="s">
        <v>355</v>
      </c>
      <c r="AV570" s="1" t="s">
        <v>355</v>
      </c>
      <c r="AW570" s="1" t="s">
        <v>354</v>
      </c>
      <c r="AX570" s="1" t="s">
        <v>354</v>
      </c>
      <c r="AY570" s="1" t="s">
        <v>355</v>
      </c>
      <c r="AZ570" t="s">
        <v>2111</v>
      </c>
      <c r="BA570">
        <v>0</v>
      </c>
    </row>
    <row r="571" spans="1:53" x14ac:dyDescent="0.35">
      <c r="A571">
        <v>2034425</v>
      </c>
      <c r="B571" t="s">
        <v>93</v>
      </c>
      <c r="C571" t="s">
        <v>130</v>
      </c>
      <c r="D571" t="s">
        <v>91</v>
      </c>
      <c r="E571" t="s">
        <v>129</v>
      </c>
      <c r="F571">
        <f>_xlfn.IFNA(VLOOKUP(D571,xg!C$2:N$25,12,FALSE),0)</f>
        <v>-0.1</v>
      </c>
      <c r="G571">
        <f>_xlfn.IFNA(VLOOKUP(D571,odds!B$5:C$28,2,FALSE),0)</f>
        <v>17538</v>
      </c>
      <c r="H571">
        <f>_xlfn.IFNA(VLOOKUP(E571,xg!C$2:N$25,12,FALSE),0)</f>
        <v>0</v>
      </c>
      <c r="I571">
        <f>_xlfn.IFNA(VLOOKUP(E571,odds!B$5:C$28,2,FALSE),0)</f>
        <v>0</v>
      </c>
      <c r="J571">
        <v>2</v>
      </c>
      <c r="K571">
        <v>1</v>
      </c>
      <c r="N571">
        <v>2</v>
      </c>
      <c r="O571">
        <v>1</v>
      </c>
      <c r="P571" s="1" t="s">
        <v>91</v>
      </c>
      <c r="Q571" s="1" t="s">
        <v>49</v>
      </c>
      <c r="R571" s="1">
        <v>2023</v>
      </c>
      <c r="S571" s="2">
        <v>44713</v>
      </c>
      <c r="T571" s="1" t="s">
        <v>2108</v>
      </c>
      <c r="U571" s="1">
        <v>2</v>
      </c>
      <c r="V571" s="1" t="s">
        <v>1755</v>
      </c>
      <c r="W571" s="1" t="s">
        <v>368</v>
      </c>
      <c r="AC571" s="1" t="s">
        <v>50</v>
      </c>
      <c r="AD571" s="1" t="s">
        <v>160</v>
      </c>
      <c r="AE571" s="1" t="s">
        <v>1132</v>
      </c>
      <c r="AF571" s="1" t="s">
        <v>161</v>
      </c>
      <c r="AG571">
        <v>35214</v>
      </c>
      <c r="AH571" s="1">
        <v>250001179</v>
      </c>
      <c r="AI571" s="1" t="s">
        <v>93</v>
      </c>
      <c r="AJ571" s="1">
        <v>41837</v>
      </c>
      <c r="AK571" s="1">
        <v>51.143056000000001</v>
      </c>
      <c r="AL571" s="1">
        <v>16.942222000000001</v>
      </c>
      <c r="AM571" s="1">
        <v>105</v>
      </c>
      <c r="AN571" s="1">
        <v>68</v>
      </c>
      <c r="AO571" s="1" t="s">
        <v>2109</v>
      </c>
      <c r="AS571" s="1" t="s">
        <v>2110</v>
      </c>
      <c r="AT571" s="1" t="s">
        <v>237</v>
      </c>
      <c r="AU571" s="1" t="s">
        <v>783</v>
      </c>
      <c r="AV571" s="1" t="s">
        <v>312</v>
      </c>
      <c r="AW571" s="1" t="s">
        <v>784</v>
      </c>
      <c r="AX571" s="1" t="s">
        <v>784</v>
      </c>
      <c r="AY571" s="1" t="s">
        <v>783</v>
      </c>
      <c r="AZ571" t="s">
        <v>2111</v>
      </c>
      <c r="BA571">
        <v>0</v>
      </c>
    </row>
  </sheetData>
  <autoFilter ref="A1:BB571" xr:uid="{0E415FA6-DAE5-41ED-9605-895724301857}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3B4-F431-4DF4-A5E9-93D7E26E6274}">
  <dimension ref="A1:D28"/>
  <sheetViews>
    <sheetView workbookViewId="0">
      <selection activeCell="I16" sqref="I16"/>
    </sheetView>
  </sheetViews>
  <sheetFormatPr defaultRowHeight="14.5" x14ac:dyDescent="0.35"/>
  <cols>
    <col min="2" max="2" width="13.7265625" bestFit="1" customWidth="1"/>
  </cols>
  <sheetData>
    <row r="1" spans="1:4" x14ac:dyDescent="0.35">
      <c r="A1" t="s">
        <v>2116</v>
      </c>
    </row>
    <row r="4" spans="1:4" x14ac:dyDescent="0.35">
      <c r="B4" t="s">
        <v>2118</v>
      </c>
      <c r="C4" t="s">
        <v>2119</v>
      </c>
      <c r="D4" t="s">
        <v>2120</v>
      </c>
    </row>
    <row r="5" spans="1:4" x14ac:dyDescent="0.35">
      <c r="B5" t="s">
        <v>263</v>
      </c>
      <c r="C5">
        <v>398</v>
      </c>
      <c r="D5" t="str">
        <f>VLOOKUP(B5,'uefa 2024 training data'!D$5:D$571,1,FALSE)</f>
        <v>Germany</v>
      </c>
    </row>
    <row r="6" spans="1:4" x14ac:dyDescent="0.35">
      <c r="B6" t="s">
        <v>56</v>
      </c>
      <c r="C6">
        <v>401</v>
      </c>
      <c r="D6" t="str">
        <f>VLOOKUP(B6,'uefa 2024 training data'!D$5:D$571,1,FALSE)</f>
        <v>France</v>
      </c>
    </row>
    <row r="7" spans="1:4" x14ac:dyDescent="0.35">
      <c r="B7" t="s">
        <v>123</v>
      </c>
      <c r="C7">
        <v>451</v>
      </c>
      <c r="D7" t="str">
        <f>VLOOKUP(B7,'uefa 2024 training data'!D$5:D$571,1,FALSE)</f>
        <v>England</v>
      </c>
    </row>
    <row r="8" spans="1:4" x14ac:dyDescent="0.35">
      <c r="B8" t="s">
        <v>92</v>
      </c>
      <c r="C8">
        <v>545</v>
      </c>
      <c r="D8" t="str">
        <f>VLOOKUP(B8,'uefa 2024 training data'!D$5:D$571,1,FALSE)</f>
        <v>Spain</v>
      </c>
    </row>
    <row r="9" spans="1:4" x14ac:dyDescent="0.35">
      <c r="B9" t="s">
        <v>86</v>
      </c>
      <c r="C9">
        <v>601</v>
      </c>
      <c r="D9" t="str">
        <f>VLOOKUP(B9,'uefa 2024 training data'!D$5:D$571,1,FALSE)</f>
        <v>Portugal</v>
      </c>
    </row>
    <row r="10" spans="1:4" x14ac:dyDescent="0.35">
      <c r="B10" t="s">
        <v>131</v>
      </c>
      <c r="C10">
        <v>1553</v>
      </c>
      <c r="D10" t="str">
        <f>VLOOKUP(B10,'uefa 2024 training data'!D$5:D$571,1,FALSE)</f>
        <v>Netherlands</v>
      </c>
    </row>
    <row r="11" spans="1:4" x14ac:dyDescent="0.35">
      <c r="B11" t="s">
        <v>139</v>
      </c>
      <c r="C11">
        <v>1971</v>
      </c>
      <c r="D11" t="str">
        <f>VLOOKUP(B11,'uefa 2024 training data'!D$5:D$571,1,FALSE)</f>
        <v>Italy</v>
      </c>
    </row>
    <row r="12" spans="1:4" x14ac:dyDescent="0.35">
      <c r="B12" t="s">
        <v>127</v>
      </c>
      <c r="C12">
        <v>2488</v>
      </c>
      <c r="D12" t="str">
        <f>VLOOKUP(B12,'uefa 2024 training data'!D$5:D$571,1,FALSE)</f>
        <v>Belgium</v>
      </c>
    </row>
    <row r="13" spans="1:4" x14ac:dyDescent="0.35">
      <c r="B13" t="s">
        <v>132</v>
      </c>
      <c r="C13">
        <v>4995</v>
      </c>
      <c r="D13" t="str">
        <f>VLOOKUP(B13,'uefa 2024 training data'!D$5:D$571,1,FALSE)</f>
        <v>Switzerland</v>
      </c>
    </row>
    <row r="14" spans="1:4" x14ac:dyDescent="0.35">
      <c r="B14" t="s">
        <v>97</v>
      </c>
      <c r="C14">
        <v>5264</v>
      </c>
      <c r="D14" t="str">
        <f>VLOOKUP(B14,'uefa 2024 training data'!D$5:D$571,1,FALSE)</f>
        <v>Denmark</v>
      </c>
    </row>
    <row r="15" spans="1:4" x14ac:dyDescent="0.35">
      <c r="B15" t="s">
        <v>2117</v>
      </c>
      <c r="C15">
        <v>5515</v>
      </c>
      <c r="D15" t="str">
        <f>VLOOKUP(B15,'uefa 2024 training data'!D$5:D$571,1,FALSE)</f>
        <v>Turkey</v>
      </c>
    </row>
    <row r="16" spans="1:4" x14ac:dyDescent="0.35">
      <c r="B16" t="s">
        <v>77</v>
      </c>
      <c r="C16">
        <v>6048</v>
      </c>
      <c r="D16" t="str">
        <f>VLOOKUP(B16,'uefa 2024 training data'!D$5:D$571,1,FALSE)</f>
        <v>Austria</v>
      </c>
    </row>
    <row r="17" spans="2:4" x14ac:dyDescent="0.35">
      <c r="B17" t="s">
        <v>282</v>
      </c>
      <c r="C17">
        <v>9340</v>
      </c>
      <c r="D17" t="str">
        <f>VLOOKUP(B17,'uefa 2024 training data'!D$5:D$571,1,FALSE)</f>
        <v>Croatia</v>
      </c>
    </row>
    <row r="18" spans="2:4" x14ac:dyDescent="0.35">
      <c r="B18" t="s">
        <v>62</v>
      </c>
      <c r="C18">
        <v>12509</v>
      </c>
      <c r="D18" t="str">
        <f>VLOOKUP(B18,'uefa 2024 training data'!D$5:D$571,1,FALSE)</f>
        <v>Romania</v>
      </c>
    </row>
    <row r="19" spans="2:4" x14ac:dyDescent="0.35">
      <c r="B19" t="s">
        <v>289</v>
      </c>
      <c r="C19">
        <v>15850</v>
      </c>
      <c r="D19" t="str">
        <f>VLOOKUP(B19,'uefa 2024 training data'!D$5:D$571,1,FALSE)</f>
        <v>Slovakia</v>
      </c>
    </row>
    <row r="20" spans="2:4" x14ac:dyDescent="0.35">
      <c r="B20" t="s">
        <v>380</v>
      </c>
      <c r="C20">
        <v>15858</v>
      </c>
      <c r="D20" t="str">
        <f>VLOOKUP(B20,'uefa 2024 training data'!D$5:D$571,1,FALSE)</f>
        <v>Serbia</v>
      </c>
    </row>
    <row r="21" spans="2:4" x14ac:dyDescent="0.35">
      <c r="B21" t="s">
        <v>288</v>
      </c>
      <c r="C21">
        <v>15861</v>
      </c>
      <c r="D21" t="str">
        <f>VLOOKUP(B21,'uefa 2024 training data'!D$5:D$571,1,FALSE)</f>
        <v>Czechia</v>
      </c>
    </row>
    <row r="22" spans="2:4" x14ac:dyDescent="0.35">
      <c r="B22" t="s">
        <v>91</v>
      </c>
      <c r="C22">
        <v>17538</v>
      </c>
      <c r="D22" t="str">
        <f>VLOOKUP(B22,'uefa 2024 training data'!D$5:D$571,1,FALSE)</f>
        <v>Poland</v>
      </c>
    </row>
    <row r="23" spans="2:4" x14ac:dyDescent="0.35">
      <c r="B23" t="s">
        <v>290</v>
      </c>
      <c r="C23">
        <v>18358</v>
      </c>
      <c r="D23" t="str">
        <f>VLOOKUP(B23,'uefa 2024 training data'!D$5:D$571,1,FALSE)</f>
        <v>Slovenia</v>
      </c>
    </row>
    <row r="24" spans="2:4" x14ac:dyDescent="0.35">
      <c r="B24" t="s">
        <v>300</v>
      </c>
      <c r="C24">
        <v>20062</v>
      </c>
      <c r="D24" t="str">
        <f>VLOOKUP(B24,'uefa 2024 training data'!D$5:D$571,1,FALSE)</f>
        <v>Ukraine</v>
      </c>
    </row>
    <row r="25" spans="2:4" x14ac:dyDescent="0.35">
      <c r="B25" t="s">
        <v>167</v>
      </c>
      <c r="C25">
        <v>20868</v>
      </c>
      <c r="D25" t="str">
        <f>VLOOKUP(B25,'uefa 2024 training data'!D$5:D$571,1,FALSE)</f>
        <v>Scotland</v>
      </c>
    </row>
    <row r="26" spans="2:4" x14ac:dyDescent="0.35">
      <c r="B26" t="s">
        <v>47</v>
      </c>
      <c r="C26">
        <v>40918</v>
      </c>
      <c r="D26" t="str">
        <f>VLOOKUP(B26,'uefa 2024 training data'!D$5:D$571,1,FALSE)</f>
        <v>Hungary</v>
      </c>
    </row>
    <row r="27" spans="2:4" x14ac:dyDescent="0.35">
      <c r="B27" t="s">
        <v>113</v>
      </c>
      <c r="C27">
        <v>48468</v>
      </c>
      <c r="D27" t="str">
        <f>VLOOKUP(B27,'uefa 2024 training data'!D$5:D$571,1,FALSE)</f>
        <v>Albania</v>
      </c>
    </row>
    <row r="28" spans="2:4" x14ac:dyDescent="0.35">
      <c r="B28" t="s">
        <v>309</v>
      </c>
      <c r="C28">
        <v>66820</v>
      </c>
      <c r="D28" t="str">
        <f>VLOOKUP(B28,'uefa 2024 training data'!D$5:D$571,1,FALSE)</f>
        <v>Georgia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B76A-5147-4F93-AEDD-9B04A34C49E6}">
  <dimension ref="A1:Q25"/>
  <sheetViews>
    <sheetView workbookViewId="0">
      <selection activeCell="O28" sqref="O28"/>
    </sheetView>
  </sheetViews>
  <sheetFormatPr defaultRowHeight="14.5" x14ac:dyDescent="0.35"/>
  <cols>
    <col min="3" max="3" width="13.453125" bestFit="1" customWidth="1"/>
    <col min="16" max="16" width="10.36328125" bestFit="1" customWidth="1"/>
  </cols>
  <sheetData>
    <row r="1" spans="1:17" x14ac:dyDescent="0.35">
      <c r="A1" t="s">
        <v>2159</v>
      </c>
      <c r="B1" t="s">
        <v>2158</v>
      </c>
      <c r="C1" t="s">
        <v>2157</v>
      </c>
      <c r="D1" t="s">
        <v>2156</v>
      </c>
      <c r="E1" t="s">
        <v>2155</v>
      </c>
      <c r="F1" t="s">
        <v>2154</v>
      </c>
      <c r="G1" t="s">
        <v>2153</v>
      </c>
      <c r="H1" t="s">
        <v>2152</v>
      </c>
      <c r="I1" t="s">
        <v>2151</v>
      </c>
      <c r="J1" t="s">
        <v>2150</v>
      </c>
      <c r="K1" t="s">
        <v>2149</v>
      </c>
      <c r="L1" t="s">
        <v>2148</v>
      </c>
      <c r="M1" t="s">
        <v>2147</v>
      </c>
      <c r="N1" t="s">
        <v>2146</v>
      </c>
      <c r="O1" t="s">
        <v>2145</v>
      </c>
      <c r="P1" t="s">
        <v>2144</v>
      </c>
      <c r="Q1" t="s">
        <v>2120</v>
      </c>
    </row>
    <row r="2" spans="1:17" x14ac:dyDescent="0.35">
      <c r="A2">
        <v>1</v>
      </c>
      <c r="B2" t="str">
        <f t="shared" ref="B2:B25" si="0">UPPER(LEFT(C2,3))</f>
        <v>GER</v>
      </c>
      <c r="C2" t="s">
        <v>263</v>
      </c>
      <c r="D2">
        <v>2</v>
      </c>
      <c r="E2">
        <v>2</v>
      </c>
      <c r="F2">
        <v>0</v>
      </c>
      <c r="G2">
        <v>0</v>
      </c>
      <c r="H2">
        <v>7</v>
      </c>
      <c r="I2">
        <v>1</v>
      </c>
      <c r="J2">
        <v>6</v>
      </c>
      <c r="K2">
        <v>6</v>
      </c>
      <c r="L2">
        <v>3.5</v>
      </c>
      <c r="M2">
        <v>1</v>
      </c>
      <c r="N2">
        <v>2.5</v>
      </c>
      <c r="O2">
        <v>1.25</v>
      </c>
      <c r="P2" t="s">
        <v>2143</v>
      </c>
      <c r="Q2" t="str">
        <f>VLOOKUP(C2,'uefa 2024 training data'!D$2:D$571,1,FALSE)</f>
        <v>Germany</v>
      </c>
    </row>
    <row r="3" spans="1:17" x14ac:dyDescent="0.35">
      <c r="A3">
        <v>2</v>
      </c>
      <c r="B3" t="str">
        <f t="shared" si="0"/>
        <v>SWI</v>
      </c>
      <c r="C3" t="s">
        <v>132</v>
      </c>
      <c r="D3">
        <v>2</v>
      </c>
      <c r="E3">
        <v>1</v>
      </c>
      <c r="F3">
        <v>1</v>
      </c>
      <c r="G3">
        <v>0</v>
      </c>
      <c r="H3">
        <v>4</v>
      </c>
      <c r="I3">
        <v>2</v>
      </c>
      <c r="J3">
        <v>2</v>
      </c>
      <c r="K3">
        <v>4</v>
      </c>
      <c r="L3">
        <v>3.4</v>
      </c>
      <c r="M3">
        <v>2</v>
      </c>
      <c r="N3">
        <v>1.4</v>
      </c>
      <c r="O3">
        <v>0.72</v>
      </c>
      <c r="P3" t="s">
        <v>2142</v>
      </c>
      <c r="Q3" t="str">
        <f>VLOOKUP(C3,'uefa 2024 training data'!D$2:D$571,1,FALSE)</f>
        <v>Switzerland</v>
      </c>
    </row>
    <row r="4" spans="1:17" x14ac:dyDescent="0.35">
      <c r="A4">
        <v>3</v>
      </c>
      <c r="B4" t="str">
        <f t="shared" si="0"/>
        <v>SCO</v>
      </c>
      <c r="C4" t="s">
        <v>167</v>
      </c>
      <c r="D4">
        <v>2</v>
      </c>
      <c r="E4">
        <v>0</v>
      </c>
      <c r="F4">
        <v>1</v>
      </c>
      <c r="G4">
        <v>1</v>
      </c>
      <c r="H4">
        <v>2</v>
      </c>
      <c r="I4">
        <v>6</v>
      </c>
      <c r="J4">
        <v>-4</v>
      </c>
      <c r="K4">
        <v>1</v>
      </c>
      <c r="L4">
        <v>0.8</v>
      </c>
      <c r="M4">
        <v>3.2</v>
      </c>
      <c r="N4">
        <v>-2.4</v>
      </c>
      <c r="O4">
        <v>-1.21</v>
      </c>
      <c r="P4" t="s">
        <v>2141</v>
      </c>
      <c r="Q4" t="str">
        <f>VLOOKUP(C4,'uefa 2024 training data'!D$2:D$571,1,FALSE)</f>
        <v>Scotland</v>
      </c>
    </row>
    <row r="5" spans="1:17" x14ac:dyDescent="0.35">
      <c r="A5">
        <v>4</v>
      </c>
      <c r="B5" t="str">
        <f t="shared" si="0"/>
        <v>HUN</v>
      </c>
      <c r="C5" t="s">
        <v>47</v>
      </c>
      <c r="D5">
        <v>2</v>
      </c>
      <c r="E5">
        <v>0</v>
      </c>
      <c r="F5">
        <v>0</v>
      </c>
      <c r="G5">
        <v>2</v>
      </c>
      <c r="H5">
        <v>1</v>
      </c>
      <c r="I5">
        <v>5</v>
      </c>
      <c r="J5">
        <v>-4</v>
      </c>
      <c r="K5">
        <v>0</v>
      </c>
      <c r="L5">
        <v>2.2999999999999998</v>
      </c>
      <c r="M5">
        <v>3.8</v>
      </c>
      <c r="N5">
        <v>-1.5</v>
      </c>
      <c r="O5">
        <v>-0.76</v>
      </c>
      <c r="P5" t="s">
        <v>2140</v>
      </c>
      <c r="Q5" t="str">
        <f>VLOOKUP(C5,'uefa 2024 training data'!D$2:D$571,1,FALSE)</f>
        <v>Hungary</v>
      </c>
    </row>
    <row r="6" spans="1:17" x14ac:dyDescent="0.35">
      <c r="A6">
        <v>1</v>
      </c>
      <c r="B6" t="str">
        <f t="shared" si="0"/>
        <v>SPA</v>
      </c>
      <c r="C6" t="s">
        <v>92</v>
      </c>
      <c r="D6">
        <v>1</v>
      </c>
      <c r="E6">
        <v>1</v>
      </c>
      <c r="F6">
        <v>0</v>
      </c>
      <c r="G6">
        <v>0</v>
      </c>
      <c r="H6">
        <v>3</v>
      </c>
      <c r="I6">
        <v>0</v>
      </c>
      <c r="J6">
        <v>3</v>
      </c>
      <c r="K6">
        <v>3</v>
      </c>
      <c r="L6">
        <v>2</v>
      </c>
      <c r="M6">
        <v>2.1</v>
      </c>
      <c r="N6">
        <v>-0.1</v>
      </c>
      <c r="O6">
        <v>-0.09</v>
      </c>
      <c r="P6" t="s">
        <v>2127</v>
      </c>
      <c r="Q6" t="str">
        <f>VLOOKUP(C6,'uefa 2024 training data'!D$2:D$571,1,FALSE)</f>
        <v>Spain</v>
      </c>
    </row>
    <row r="7" spans="1:17" x14ac:dyDescent="0.35">
      <c r="A7">
        <v>2</v>
      </c>
      <c r="B7" t="str">
        <f t="shared" si="0"/>
        <v>ITA</v>
      </c>
      <c r="C7" t="s">
        <v>139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1</v>
      </c>
      <c r="K7">
        <v>3</v>
      </c>
      <c r="L7">
        <v>1.5</v>
      </c>
      <c r="M7">
        <v>0.5</v>
      </c>
      <c r="N7">
        <v>1</v>
      </c>
      <c r="O7">
        <v>1.04</v>
      </c>
      <c r="P7" t="s">
        <v>2139</v>
      </c>
      <c r="Q7" t="str">
        <f>VLOOKUP(C7,'uefa 2024 training data'!D$2:D$571,1,FALSE)</f>
        <v>Italy</v>
      </c>
    </row>
    <row r="8" spans="1:17" x14ac:dyDescent="0.35">
      <c r="A8">
        <v>3</v>
      </c>
      <c r="B8" t="str">
        <f t="shared" si="0"/>
        <v>ALB</v>
      </c>
      <c r="C8" t="s">
        <v>113</v>
      </c>
      <c r="D8">
        <v>2</v>
      </c>
      <c r="E8">
        <v>0</v>
      </c>
      <c r="F8">
        <v>1</v>
      </c>
      <c r="G8">
        <v>1</v>
      </c>
      <c r="H8">
        <v>3</v>
      </c>
      <c r="I8">
        <v>4</v>
      </c>
      <c r="J8">
        <v>-1</v>
      </c>
      <c r="K8">
        <v>1</v>
      </c>
      <c r="L8">
        <v>2</v>
      </c>
      <c r="M8">
        <v>4.2</v>
      </c>
      <c r="N8">
        <v>-2.2000000000000002</v>
      </c>
      <c r="O8">
        <v>-1.1000000000000001</v>
      </c>
      <c r="P8" t="s">
        <v>2138</v>
      </c>
      <c r="Q8" t="str">
        <f>VLOOKUP(C8,'uefa 2024 training data'!D$2:D$571,1,FALSE)</f>
        <v>Albania</v>
      </c>
    </row>
    <row r="9" spans="1:17" x14ac:dyDescent="0.35">
      <c r="A9">
        <v>4</v>
      </c>
      <c r="B9" t="str">
        <f t="shared" si="0"/>
        <v>CRO</v>
      </c>
      <c r="C9" t="s">
        <v>282</v>
      </c>
      <c r="D9">
        <v>2</v>
      </c>
      <c r="E9">
        <v>0</v>
      </c>
      <c r="F9">
        <v>1</v>
      </c>
      <c r="G9">
        <v>1</v>
      </c>
      <c r="H9">
        <v>2</v>
      </c>
      <c r="I9">
        <v>5</v>
      </c>
      <c r="J9">
        <v>-3</v>
      </c>
      <c r="K9">
        <v>1</v>
      </c>
      <c r="L9">
        <v>4.7</v>
      </c>
      <c r="M9">
        <v>3.5</v>
      </c>
      <c r="N9">
        <v>1.3</v>
      </c>
      <c r="O9">
        <v>0.63</v>
      </c>
      <c r="P9" t="s">
        <v>2137</v>
      </c>
      <c r="Q9" t="str">
        <f>VLOOKUP(C9,'uefa 2024 training data'!D$2:D$571,1,FALSE)</f>
        <v>Croatia</v>
      </c>
    </row>
    <row r="10" spans="1:17" x14ac:dyDescent="0.35">
      <c r="A10">
        <v>1</v>
      </c>
      <c r="B10" t="str">
        <f t="shared" si="0"/>
        <v>ENG</v>
      </c>
      <c r="C10" t="s">
        <v>123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0.5</v>
      </c>
      <c r="M10">
        <v>0.2</v>
      </c>
      <c r="N10">
        <v>0.3</v>
      </c>
      <c r="O10">
        <v>0.34</v>
      </c>
      <c r="P10" t="s">
        <v>2136</v>
      </c>
      <c r="Q10" t="str">
        <f>VLOOKUP(C10,'uefa 2024 training data'!D$2:D$571,1,FALSE)</f>
        <v>England</v>
      </c>
    </row>
    <row r="11" spans="1:17" x14ac:dyDescent="0.35">
      <c r="A11">
        <v>2</v>
      </c>
      <c r="B11" t="str">
        <f t="shared" si="0"/>
        <v>DEN</v>
      </c>
      <c r="C11" t="s">
        <v>97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1.7</v>
      </c>
      <c r="M11">
        <v>1.1000000000000001</v>
      </c>
      <c r="N11">
        <v>0.6</v>
      </c>
      <c r="O11">
        <v>0.57999999999999996</v>
      </c>
      <c r="P11" t="s">
        <v>2135</v>
      </c>
      <c r="Q11" t="str">
        <f>VLOOKUP(C11,'uefa 2024 training data'!D$2:D$571,1,FALSE)</f>
        <v>Denmark</v>
      </c>
    </row>
    <row r="12" spans="1:17" x14ac:dyDescent="0.35">
      <c r="A12">
        <v>3</v>
      </c>
      <c r="B12" t="str">
        <f t="shared" si="0"/>
        <v>SLO</v>
      </c>
      <c r="C12" t="s">
        <v>290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1.1000000000000001</v>
      </c>
      <c r="M12">
        <v>1.7</v>
      </c>
      <c r="N12">
        <v>-0.6</v>
      </c>
      <c r="O12">
        <v>-0.57999999999999996</v>
      </c>
      <c r="P12" t="s">
        <v>2134</v>
      </c>
      <c r="Q12" t="str">
        <f>VLOOKUP(C12,'uefa 2024 training data'!D$2:D$571,1,FALSE)</f>
        <v>Slovenia</v>
      </c>
    </row>
    <row r="13" spans="1:17" x14ac:dyDescent="0.35">
      <c r="A13">
        <v>4</v>
      </c>
      <c r="B13" t="str">
        <f t="shared" si="0"/>
        <v>SER</v>
      </c>
      <c r="C13" t="s">
        <v>380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-1</v>
      </c>
      <c r="K13">
        <v>0</v>
      </c>
      <c r="L13">
        <v>0.2</v>
      </c>
      <c r="M13">
        <v>0.5</v>
      </c>
      <c r="N13">
        <v>-0.3</v>
      </c>
      <c r="O13">
        <v>-0.34</v>
      </c>
      <c r="P13" t="s">
        <v>2133</v>
      </c>
      <c r="Q13" t="str">
        <f>VLOOKUP(C13,'uefa 2024 training data'!D$2:D$571,1,FALSE)</f>
        <v>Serbia</v>
      </c>
    </row>
    <row r="14" spans="1:17" x14ac:dyDescent="0.35">
      <c r="A14">
        <v>1</v>
      </c>
      <c r="B14" t="str">
        <f t="shared" si="0"/>
        <v>NET</v>
      </c>
      <c r="C14" t="s">
        <v>131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3</v>
      </c>
      <c r="L14">
        <v>1.4</v>
      </c>
      <c r="M14">
        <v>1.3</v>
      </c>
      <c r="N14">
        <v>0.1</v>
      </c>
      <c r="O14">
        <v>0.13</v>
      </c>
      <c r="P14" t="s">
        <v>2132</v>
      </c>
      <c r="Q14" t="str">
        <f>VLOOKUP(C14,'uefa 2024 training data'!D$2:D$571,1,FALSE)</f>
        <v>Netherlands</v>
      </c>
    </row>
    <row r="15" spans="1:17" x14ac:dyDescent="0.35">
      <c r="A15">
        <v>2</v>
      </c>
      <c r="B15" t="str">
        <f t="shared" si="0"/>
        <v>FRA</v>
      </c>
      <c r="C15" t="s">
        <v>56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3</v>
      </c>
      <c r="L15">
        <v>2</v>
      </c>
      <c r="M15">
        <v>0.8</v>
      </c>
      <c r="N15">
        <v>1.2</v>
      </c>
      <c r="O15">
        <v>1.25</v>
      </c>
      <c r="P15" t="s">
        <v>2131</v>
      </c>
      <c r="Q15" t="str">
        <f>VLOOKUP(C15,'uefa 2024 training data'!D$2:D$571,1,FALSE)</f>
        <v>France</v>
      </c>
    </row>
    <row r="16" spans="1:17" x14ac:dyDescent="0.35">
      <c r="A16">
        <v>3</v>
      </c>
      <c r="B16" t="str">
        <f t="shared" si="0"/>
        <v>POL</v>
      </c>
      <c r="C16" t="s">
        <v>91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-1</v>
      </c>
      <c r="K16">
        <v>0</v>
      </c>
      <c r="L16">
        <v>1.3</v>
      </c>
      <c r="M16">
        <v>1.4</v>
      </c>
      <c r="N16">
        <v>-0.1</v>
      </c>
      <c r="O16">
        <v>-0.13</v>
      </c>
      <c r="P16" t="s">
        <v>2130</v>
      </c>
      <c r="Q16" t="str">
        <f>VLOOKUP(C16,'uefa 2024 training data'!D$2:D$571,1,FALSE)</f>
        <v>Poland</v>
      </c>
    </row>
    <row r="17" spans="1:17" x14ac:dyDescent="0.35">
      <c r="A17">
        <v>4</v>
      </c>
      <c r="B17" t="str">
        <f t="shared" si="0"/>
        <v>AUS</v>
      </c>
      <c r="C17" t="s">
        <v>77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-1</v>
      </c>
      <c r="K17">
        <v>0</v>
      </c>
      <c r="L17">
        <v>0.8</v>
      </c>
      <c r="M17">
        <v>2</v>
      </c>
      <c r="N17">
        <v>-1.2</v>
      </c>
      <c r="O17">
        <v>-1.25</v>
      </c>
      <c r="P17" t="s">
        <v>2129</v>
      </c>
      <c r="Q17" t="str">
        <f>VLOOKUP(C17,'uefa 2024 training data'!D$2:D$571,1,FALSE)</f>
        <v>Austria</v>
      </c>
    </row>
    <row r="18" spans="1:17" x14ac:dyDescent="0.35">
      <c r="A18">
        <v>1</v>
      </c>
      <c r="B18" t="str">
        <f t="shared" si="0"/>
        <v>ROM</v>
      </c>
      <c r="C18" t="s">
        <v>62</v>
      </c>
      <c r="D18">
        <v>1</v>
      </c>
      <c r="E18">
        <v>1</v>
      </c>
      <c r="F18">
        <v>0</v>
      </c>
      <c r="G18">
        <v>0</v>
      </c>
      <c r="H18">
        <v>3</v>
      </c>
      <c r="I18">
        <v>0</v>
      </c>
      <c r="J18">
        <v>3</v>
      </c>
      <c r="K18">
        <v>3</v>
      </c>
      <c r="L18">
        <v>1.1000000000000001</v>
      </c>
      <c r="M18">
        <v>0.7</v>
      </c>
      <c r="N18">
        <v>0.3</v>
      </c>
      <c r="O18">
        <v>0.34</v>
      </c>
      <c r="P18" t="s">
        <v>2128</v>
      </c>
      <c r="Q18" t="str">
        <f>VLOOKUP(C18,'uefa 2024 training data'!D$2:D$571,1,FALSE)</f>
        <v>Romania</v>
      </c>
    </row>
    <row r="19" spans="1:17" x14ac:dyDescent="0.35">
      <c r="A19">
        <v>2</v>
      </c>
      <c r="B19" t="str">
        <f t="shared" si="0"/>
        <v>SLO</v>
      </c>
      <c r="C19" t="s">
        <v>289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3</v>
      </c>
      <c r="L19">
        <v>0.6</v>
      </c>
      <c r="M19">
        <v>1.6</v>
      </c>
      <c r="N19">
        <v>-1.1000000000000001</v>
      </c>
      <c r="O19">
        <v>-1.07</v>
      </c>
      <c r="P19" t="s">
        <v>2127</v>
      </c>
      <c r="Q19" t="str">
        <f>VLOOKUP(C19,'uefa 2024 training data'!D$2:D$571,1,FALSE)</f>
        <v>Slovakia</v>
      </c>
    </row>
    <row r="20" spans="1:17" x14ac:dyDescent="0.35">
      <c r="A20">
        <v>3</v>
      </c>
      <c r="B20" t="str">
        <f t="shared" si="0"/>
        <v>BEL</v>
      </c>
      <c r="C20" t="s">
        <v>127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-1</v>
      </c>
      <c r="K20">
        <v>0</v>
      </c>
      <c r="L20">
        <v>1.6</v>
      </c>
      <c r="M20">
        <v>0.6</v>
      </c>
      <c r="N20">
        <v>1.1000000000000001</v>
      </c>
      <c r="O20">
        <v>1.07</v>
      </c>
      <c r="P20" t="s">
        <v>2126</v>
      </c>
      <c r="Q20" t="str">
        <f>VLOOKUP(C20,'uefa 2024 training data'!D$2:D$571,1,FALSE)</f>
        <v>Belgium</v>
      </c>
    </row>
    <row r="21" spans="1:17" x14ac:dyDescent="0.35">
      <c r="A21">
        <v>4</v>
      </c>
      <c r="B21" t="str">
        <f t="shared" si="0"/>
        <v>UKR</v>
      </c>
      <c r="C21" t="s">
        <v>300</v>
      </c>
      <c r="D21">
        <v>1</v>
      </c>
      <c r="E21">
        <v>0</v>
      </c>
      <c r="F21">
        <v>0</v>
      </c>
      <c r="G21">
        <v>1</v>
      </c>
      <c r="H21">
        <v>0</v>
      </c>
      <c r="I21">
        <v>3</v>
      </c>
      <c r="J21">
        <v>-3</v>
      </c>
      <c r="K21">
        <v>0</v>
      </c>
      <c r="L21">
        <v>0.7</v>
      </c>
      <c r="M21">
        <v>1.1000000000000001</v>
      </c>
      <c r="N21">
        <v>-0.3</v>
      </c>
      <c r="O21">
        <v>-0.34</v>
      </c>
      <c r="P21" t="s">
        <v>2125</v>
      </c>
      <c r="Q21" t="str">
        <f>VLOOKUP(C21,'uefa 2024 training data'!D$2:D$571,1,FALSE)</f>
        <v>Ukraine</v>
      </c>
    </row>
    <row r="22" spans="1:17" x14ac:dyDescent="0.35">
      <c r="A22">
        <v>1</v>
      </c>
      <c r="B22" t="str">
        <f t="shared" si="0"/>
        <v>TUR</v>
      </c>
      <c r="C22" t="s">
        <v>2117</v>
      </c>
      <c r="D22">
        <v>1</v>
      </c>
      <c r="E22">
        <v>1</v>
      </c>
      <c r="F22">
        <v>0</v>
      </c>
      <c r="G22">
        <v>0</v>
      </c>
      <c r="H22">
        <v>3</v>
      </c>
      <c r="I22">
        <v>1</v>
      </c>
      <c r="J22">
        <v>2</v>
      </c>
      <c r="K22">
        <v>3</v>
      </c>
      <c r="L22">
        <v>3</v>
      </c>
      <c r="M22">
        <v>1.4</v>
      </c>
      <c r="N22">
        <v>1.7</v>
      </c>
      <c r="O22">
        <v>1.65</v>
      </c>
      <c r="P22" t="s">
        <v>2124</v>
      </c>
      <c r="Q22" t="str">
        <f>VLOOKUP(C22,'uefa 2024 training data'!D$2:D$571,1,FALSE)</f>
        <v>Turkey</v>
      </c>
    </row>
    <row r="23" spans="1:17" x14ac:dyDescent="0.35">
      <c r="A23">
        <v>2</v>
      </c>
      <c r="B23" t="str">
        <f t="shared" si="0"/>
        <v>POR</v>
      </c>
      <c r="C23" t="s">
        <v>86</v>
      </c>
      <c r="D23">
        <v>1</v>
      </c>
      <c r="E23">
        <v>1</v>
      </c>
      <c r="F23">
        <v>0</v>
      </c>
      <c r="G23">
        <v>0</v>
      </c>
      <c r="H23">
        <v>2</v>
      </c>
      <c r="I23">
        <v>1</v>
      </c>
      <c r="J23">
        <v>1</v>
      </c>
      <c r="K23">
        <v>3</v>
      </c>
      <c r="L23">
        <v>1.9</v>
      </c>
      <c r="M23">
        <v>0.4</v>
      </c>
      <c r="N23">
        <v>1.4</v>
      </c>
      <c r="O23">
        <v>1.44</v>
      </c>
      <c r="P23" t="s">
        <v>2123</v>
      </c>
      <c r="Q23" t="str">
        <f>VLOOKUP(C23,'uefa 2024 training data'!D$2:D$571,1,FALSE)</f>
        <v>Portugal</v>
      </c>
    </row>
    <row r="24" spans="1:17" x14ac:dyDescent="0.35">
      <c r="A24">
        <v>3</v>
      </c>
      <c r="B24" t="str">
        <f t="shared" si="0"/>
        <v>CZE</v>
      </c>
      <c r="C24" t="s">
        <v>288</v>
      </c>
      <c r="D24">
        <v>1</v>
      </c>
      <c r="E24">
        <v>0</v>
      </c>
      <c r="F24">
        <v>0</v>
      </c>
      <c r="G24">
        <v>1</v>
      </c>
      <c r="H24">
        <v>1</v>
      </c>
      <c r="I24">
        <v>2</v>
      </c>
      <c r="J24">
        <v>-1</v>
      </c>
      <c r="K24">
        <v>0</v>
      </c>
      <c r="L24">
        <v>0.4</v>
      </c>
      <c r="M24">
        <v>1.9</v>
      </c>
      <c r="N24">
        <v>-1.4</v>
      </c>
      <c r="O24">
        <v>-1.44</v>
      </c>
      <c r="P24" t="s">
        <v>2122</v>
      </c>
      <c r="Q24" t="str">
        <f>VLOOKUP(C24,'uefa 2024 training data'!D$2:D$571,1,FALSE)</f>
        <v>Czechia</v>
      </c>
    </row>
    <row r="25" spans="1:17" x14ac:dyDescent="0.35">
      <c r="A25">
        <v>4</v>
      </c>
      <c r="B25" t="str">
        <f t="shared" si="0"/>
        <v>GEO</v>
      </c>
      <c r="C25" t="s">
        <v>309</v>
      </c>
      <c r="D25">
        <v>1</v>
      </c>
      <c r="E25">
        <v>0</v>
      </c>
      <c r="F25">
        <v>0</v>
      </c>
      <c r="G25">
        <v>1</v>
      </c>
      <c r="H25">
        <v>1</v>
      </c>
      <c r="I25">
        <v>3</v>
      </c>
      <c r="J25">
        <v>-2</v>
      </c>
      <c r="K25">
        <v>0</v>
      </c>
      <c r="L25">
        <v>1.4</v>
      </c>
      <c r="M25">
        <v>3</v>
      </c>
      <c r="N25">
        <v>-1.7</v>
      </c>
      <c r="O25">
        <v>-1.65</v>
      </c>
      <c r="P25" t="s">
        <v>2121</v>
      </c>
      <c r="Q25" t="str">
        <f>VLOOKUP(C25,'uefa 2024 training data'!D$2:D$571,1,FALSE)</f>
        <v>Georgia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Calculating target</vt:lpstr>
      <vt:lpstr>uefa 2024 training data</vt:lpstr>
      <vt:lpstr>odds</vt:lpstr>
      <vt:lpstr>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Szumski</dc:creator>
  <cp:lastModifiedBy>Michael Szumski</cp:lastModifiedBy>
  <dcterms:created xsi:type="dcterms:W3CDTF">2024-06-19T20:07:09Z</dcterms:created>
  <dcterms:modified xsi:type="dcterms:W3CDTF">2024-06-21T01:41:43Z</dcterms:modified>
</cp:coreProperties>
</file>