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ums\AIBootCampPrime\euros2024\"/>
    </mc:Choice>
  </mc:AlternateContent>
  <xr:revisionPtr revIDLastSave="0" documentId="8_{806C5E13-F807-480E-9E8E-3A8396259BCD}" xr6:coauthVersionLast="47" xr6:coauthVersionMax="47" xr10:uidLastSave="{00000000-0000-0000-0000-000000000000}"/>
  <bookViews>
    <workbookView xWindow="-110" yWindow="-110" windowWidth="24220" windowHeight="15500" activeTab="1" xr2:uid="{96BB38C2-9590-4AB1-A1C4-3FFBBAE93FDE}"/>
  </bookViews>
  <sheets>
    <sheet name="Calculating target" sheetId="4" r:id="rId1"/>
    <sheet name="uefa 2024 training data" sheetId="1" r:id="rId2"/>
    <sheet name="odds" sheetId="2" r:id="rId3"/>
    <sheet name="xg" sheetId="3" r:id="rId4"/>
  </sheets>
  <definedNames>
    <definedName name="_xlnm._FilterDatabase" localSheetId="1" hidden="1">'uefa 2024 training data'!$A$1:$BC$561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64" i="1" l="1"/>
  <c r="AO564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J125" i="1"/>
  <c r="J121" i="1"/>
  <c r="J77" i="1"/>
  <c r="J51" i="1"/>
  <c r="J225" i="1"/>
  <c r="J13" i="1"/>
  <c r="J8" i="1"/>
  <c r="J37" i="1"/>
  <c r="J123" i="1"/>
  <c r="J60" i="1"/>
  <c r="J158" i="1"/>
  <c r="J145" i="1"/>
  <c r="J165" i="1"/>
  <c r="J152" i="1"/>
  <c r="J181" i="1"/>
  <c r="J104" i="1"/>
  <c r="J195" i="1"/>
  <c r="J229" i="1"/>
  <c r="J161" i="1"/>
  <c r="J7" i="1"/>
  <c r="J129" i="1"/>
  <c r="J91" i="1"/>
  <c r="J147" i="1"/>
  <c r="J157" i="1"/>
  <c r="J73" i="1"/>
  <c r="J110" i="1"/>
  <c r="J25" i="1"/>
  <c r="J83" i="1"/>
  <c r="J46" i="1"/>
  <c r="J164" i="1"/>
  <c r="J177" i="1"/>
  <c r="J209" i="1"/>
  <c r="J221" i="1"/>
  <c r="J132" i="1"/>
  <c r="J111" i="1"/>
  <c r="J38" i="1"/>
  <c r="J69" i="1"/>
  <c r="J81" i="1"/>
  <c r="J150" i="1"/>
  <c r="J196" i="1"/>
  <c r="J206" i="1"/>
  <c r="J53" i="1"/>
  <c r="J89" i="1"/>
  <c r="J48" i="1"/>
  <c r="J216" i="1"/>
  <c r="J130" i="1"/>
  <c r="J233" i="1"/>
  <c r="J21" i="1"/>
  <c r="J155" i="1"/>
  <c r="J74" i="1"/>
  <c r="J105" i="1"/>
  <c r="J4" i="1"/>
  <c r="J140" i="1"/>
  <c r="J202" i="1"/>
  <c r="J14" i="1"/>
  <c r="J120" i="1"/>
  <c r="J224" i="1"/>
  <c r="J176" i="1"/>
  <c r="J35" i="1"/>
  <c r="J82" i="1"/>
  <c r="J45" i="1"/>
  <c r="J65" i="1"/>
  <c r="J2" i="1"/>
  <c r="J188" i="1"/>
  <c r="J18" i="1"/>
  <c r="J169" i="1"/>
  <c r="J102" i="1"/>
  <c r="J237" i="1"/>
  <c r="J178" i="1"/>
  <c r="J144" i="1"/>
  <c r="J32" i="1"/>
  <c r="J98" i="1"/>
  <c r="J22" i="1"/>
  <c r="J198" i="1"/>
  <c r="J174" i="1"/>
  <c r="J61" i="1"/>
  <c r="J160" i="1"/>
  <c r="J139" i="1"/>
  <c r="J115" i="1"/>
  <c r="J135" i="1"/>
  <c r="J39" i="1"/>
  <c r="J68" i="1"/>
  <c r="J47" i="1"/>
  <c r="J87" i="1"/>
  <c r="J58" i="1"/>
  <c r="J183" i="1"/>
  <c r="J153" i="1"/>
  <c r="J116" i="1"/>
  <c r="J149" i="1"/>
  <c r="J29" i="1"/>
  <c r="J66" i="1"/>
  <c r="J234" i="1"/>
  <c r="J156" i="1"/>
  <c r="J171" i="1"/>
  <c r="J97" i="1"/>
  <c r="J93" i="1"/>
  <c r="J238" i="1"/>
  <c r="J192" i="1"/>
  <c r="J30" i="1"/>
  <c r="J239" i="1"/>
  <c r="J244" i="1"/>
  <c r="J251" i="1"/>
  <c r="J256" i="1"/>
  <c r="J260" i="1"/>
  <c r="J261" i="1"/>
  <c r="J263" i="1"/>
  <c r="J271" i="1"/>
  <c r="J285" i="1"/>
  <c r="J286" i="1"/>
  <c r="J287" i="1"/>
  <c r="J293" i="1"/>
  <c r="J296" i="1"/>
  <c r="J299" i="1"/>
  <c r="J300" i="1"/>
  <c r="J302" i="1"/>
  <c r="J303" i="1"/>
  <c r="J304" i="1"/>
  <c r="J305" i="1"/>
  <c r="J307" i="1"/>
  <c r="J310" i="1"/>
  <c r="J317" i="1"/>
  <c r="J318" i="1"/>
  <c r="J321" i="1"/>
  <c r="J323" i="1"/>
  <c r="J325" i="1"/>
  <c r="J326" i="1"/>
  <c r="J327" i="1"/>
  <c r="J329" i="1"/>
  <c r="J331" i="1"/>
  <c r="J332" i="1"/>
  <c r="J334" i="1"/>
  <c r="J340" i="1"/>
  <c r="J343" i="1"/>
  <c r="J345" i="1"/>
  <c r="J350" i="1"/>
  <c r="J352" i="1"/>
  <c r="J355" i="1"/>
  <c r="J356" i="1"/>
  <c r="J357" i="1"/>
  <c r="J361" i="1"/>
  <c r="J367" i="1"/>
  <c r="J368" i="1"/>
  <c r="J370" i="1"/>
  <c r="J371" i="1"/>
  <c r="J379" i="1"/>
  <c r="J380" i="1"/>
  <c r="J383" i="1"/>
  <c r="J385" i="1"/>
  <c r="J402" i="1"/>
  <c r="J403" i="1"/>
  <c r="J404" i="1"/>
  <c r="J405" i="1"/>
  <c r="J406" i="1"/>
  <c r="J408" i="1"/>
  <c r="J409" i="1"/>
  <c r="J410" i="1"/>
  <c r="J413" i="1"/>
  <c r="J416" i="1"/>
  <c r="J417" i="1"/>
  <c r="J421" i="1"/>
  <c r="J422" i="1"/>
  <c r="J423" i="1"/>
  <c r="J424" i="1"/>
  <c r="J425" i="1"/>
  <c r="J427" i="1"/>
  <c r="J434" i="1"/>
  <c r="J435" i="1"/>
  <c r="J436" i="1"/>
  <c r="J440" i="1"/>
  <c r="J441" i="1"/>
  <c r="J442" i="1"/>
  <c r="J443" i="1"/>
  <c r="J448" i="1"/>
  <c r="J450" i="1"/>
  <c r="J451" i="1"/>
  <c r="J458" i="1"/>
  <c r="J461" i="1"/>
  <c r="J462" i="1"/>
  <c r="J463" i="1"/>
  <c r="J470" i="1"/>
  <c r="J471" i="1"/>
  <c r="J473" i="1"/>
  <c r="J475" i="1"/>
  <c r="J477" i="1"/>
  <c r="J478" i="1"/>
  <c r="J479" i="1"/>
  <c r="J485" i="1"/>
  <c r="J486" i="1"/>
  <c r="J488" i="1"/>
  <c r="J489" i="1"/>
  <c r="J490" i="1"/>
  <c r="J492" i="1"/>
  <c r="J495" i="1"/>
  <c r="J496" i="1"/>
  <c r="J501" i="1"/>
  <c r="J502" i="1"/>
  <c r="J503" i="1"/>
  <c r="J504" i="1"/>
  <c r="J506" i="1"/>
  <c r="J509" i="1"/>
  <c r="J511" i="1"/>
  <c r="J513" i="1"/>
  <c r="J514" i="1"/>
  <c r="J515" i="1"/>
  <c r="J516" i="1"/>
  <c r="J517" i="1"/>
  <c r="J518" i="1"/>
  <c r="J521" i="1"/>
  <c r="J522" i="1"/>
  <c r="J524" i="1"/>
  <c r="J529" i="1"/>
  <c r="J530" i="1"/>
  <c r="J531" i="1"/>
  <c r="J532" i="1"/>
  <c r="J538" i="1"/>
  <c r="J539" i="1"/>
  <c r="J540" i="1"/>
  <c r="J544" i="1"/>
  <c r="J545" i="1"/>
  <c r="J546" i="1"/>
  <c r="J547" i="1"/>
  <c r="J551" i="1"/>
  <c r="J552" i="1"/>
  <c r="H55" i="1"/>
  <c r="H185" i="1"/>
  <c r="H215" i="1"/>
  <c r="H121" i="1"/>
  <c r="H77" i="1"/>
  <c r="H51" i="1"/>
  <c r="H15" i="1"/>
  <c r="H203" i="1"/>
  <c r="H194" i="1"/>
  <c r="H44" i="1"/>
  <c r="H64" i="1"/>
  <c r="H60" i="1"/>
  <c r="H218" i="1"/>
  <c r="H213" i="1"/>
  <c r="H99" i="1"/>
  <c r="H17" i="1"/>
  <c r="H181" i="1"/>
  <c r="H166" i="1"/>
  <c r="H191" i="1"/>
  <c r="H86" i="1"/>
  <c r="H195" i="1"/>
  <c r="H229" i="1"/>
  <c r="H207" i="1"/>
  <c r="H57" i="1"/>
  <c r="H25" i="1"/>
  <c r="H186" i="1"/>
  <c r="H3" i="1"/>
  <c r="H209" i="1"/>
  <c r="H221" i="1"/>
  <c r="H59" i="1"/>
  <c r="H79" i="1"/>
  <c r="H231" i="1"/>
  <c r="H227" i="1"/>
  <c r="H16" i="1"/>
  <c r="H196" i="1"/>
  <c r="H100" i="1"/>
  <c r="H54" i="1"/>
  <c r="H219" i="1"/>
  <c r="H206" i="1"/>
  <c r="H180" i="1"/>
  <c r="H167" i="1"/>
  <c r="H78" i="1"/>
  <c r="H53" i="1"/>
  <c r="H89" i="1"/>
  <c r="H42" i="1"/>
  <c r="H228" i="1"/>
  <c r="H216" i="1"/>
  <c r="H193" i="1"/>
  <c r="H233" i="1"/>
  <c r="H4" i="1"/>
  <c r="H212" i="1"/>
  <c r="H184" i="1"/>
  <c r="H120" i="1"/>
  <c r="H23" i="1"/>
  <c r="H208" i="1"/>
  <c r="H190" i="1"/>
  <c r="H63" i="1"/>
  <c r="H45" i="1"/>
  <c r="H65" i="1"/>
  <c r="H2" i="1"/>
  <c r="H188" i="1"/>
  <c r="H18" i="1"/>
  <c r="H169" i="1"/>
  <c r="H230" i="1"/>
  <c r="H217" i="1"/>
  <c r="H118" i="1"/>
  <c r="H102" i="1"/>
  <c r="H56" i="1"/>
  <c r="H189" i="1"/>
  <c r="H182" i="1"/>
  <c r="H52" i="1"/>
  <c r="H210" i="1"/>
  <c r="H84" i="1"/>
  <c r="H226" i="1"/>
  <c r="H26" i="1"/>
  <c r="H61" i="1"/>
  <c r="H204" i="1"/>
  <c r="H214" i="1"/>
  <c r="H87" i="1"/>
  <c r="H58" i="1"/>
  <c r="H62" i="1"/>
  <c r="H183" i="1"/>
  <c r="H119" i="1"/>
  <c r="H211" i="1"/>
  <c r="H76" i="1"/>
  <c r="H168" i="1"/>
  <c r="H187" i="1"/>
  <c r="H197" i="1"/>
  <c r="H24" i="1"/>
  <c r="H205" i="1"/>
  <c r="H101" i="1"/>
  <c r="H66" i="1"/>
  <c r="H234" i="1"/>
  <c r="H50" i="1"/>
  <c r="H5" i="1"/>
  <c r="H220" i="1"/>
  <c r="H43" i="1"/>
  <c r="H192" i="1"/>
  <c r="H179" i="1"/>
  <c r="H85" i="1"/>
  <c r="H88" i="1"/>
  <c r="H232" i="1"/>
  <c r="H241" i="1"/>
  <c r="H250" i="1"/>
  <c r="H251" i="1"/>
  <c r="H252" i="1"/>
  <c r="H253" i="1"/>
  <c r="H254" i="1"/>
  <c r="H255" i="1"/>
  <c r="H257" i="1"/>
  <c r="H258" i="1"/>
  <c r="H259" i="1"/>
  <c r="H260" i="1"/>
  <c r="H263" i="1"/>
  <c r="H265" i="1"/>
  <c r="H266" i="1"/>
  <c r="H268" i="1"/>
  <c r="H269" i="1"/>
  <c r="H270" i="1"/>
  <c r="H271" i="1"/>
  <c r="H272" i="1"/>
  <c r="H274" i="1"/>
  <c r="H276" i="1"/>
  <c r="H277" i="1"/>
  <c r="H279" i="1"/>
  <c r="H280" i="1"/>
  <c r="H281" i="1"/>
  <c r="H282" i="1"/>
  <c r="H284" i="1"/>
  <c r="H285" i="1"/>
  <c r="H287" i="1"/>
  <c r="H288" i="1"/>
  <c r="H289" i="1"/>
  <c r="H290" i="1"/>
  <c r="H291" i="1"/>
  <c r="H292" i="1"/>
  <c r="H293" i="1"/>
  <c r="H294" i="1"/>
  <c r="H295" i="1"/>
  <c r="H297" i="1"/>
  <c r="H298" i="1"/>
  <c r="H300" i="1"/>
  <c r="H301" i="1"/>
  <c r="H302" i="1"/>
  <c r="H304" i="1"/>
  <c r="H305" i="1"/>
  <c r="H308" i="1"/>
  <c r="H309" i="1"/>
  <c r="H312" i="1"/>
  <c r="H323" i="1"/>
  <c r="H324" i="1"/>
  <c r="H325" i="1"/>
  <c r="H326" i="1"/>
  <c r="H328" i="1"/>
  <c r="H330" i="1"/>
  <c r="H331" i="1"/>
  <c r="H332" i="1"/>
  <c r="H333" i="1"/>
  <c r="H342" i="1"/>
  <c r="H348" i="1"/>
  <c r="H350" i="1"/>
  <c r="H352" i="1"/>
  <c r="H355" i="1"/>
  <c r="H357" i="1"/>
  <c r="H359" i="1"/>
  <c r="H362" i="1"/>
  <c r="H364" i="1"/>
  <c r="H367" i="1"/>
  <c r="H368" i="1"/>
  <c r="H371" i="1"/>
  <c r="H372" i="1"/>
  <c r="H374" i="1"/>
  <c r="H378" i="1"/>
  <c r="H380" i="1"/>
  <c r="H381" i="1"/>
  <c r="H383" i="1"/>
  <c r="H385" i="1"/>
  <c r="H389" i="1"/>
  <c r="H390" i="1"/>
  <c r="H391" i="1"/>
  <c r="H396" i="1"/>
  <c r="H402" i="1"/>
  <c r="H403" i="1"/>
  <c r="H404" i="1"/>
  <c r="H405" i="1"/>
  <c r="H406" i="1"/>
  <c r="H408" i="1"/>
  <c r="H409" i="1"/>
  <c r="H411" i="1"/>
  <c r="H416" i="1"/>
  <c r="H417" i="1"/>
  <c r="H418" i="1"/>
  <c r="H422" i="1"/>
  <c r="H423" i="1"/>
  <c r="H425" i="1"/>
  <c r="H428" i="1"/>
  <c r="H432" i="1"/>
  <c r="H434" i="1"/>
  <c r="H435" i="1"/>
  <c r="H437" i="1"/>
  <c r="H439" i="1"/>
  <c r="H441" i="1"/>
  <c r="H442" i="1"/>
  <c r="H446" i="1"/>
  <c r="H448" i="1"/>
  <c r="H449" i="1"/>
  <c r="H450" i="1"/>
  <c r="H451" i="1"/>
  <c r="H452" i="1"/>
  <c r="H453" i="1"/>
  <c r="H458" i="1"/>
  <c r="H459" i="1"/>
  <c r="H460" i="1"/>
  <c r="H461" i="1"/>
  <c r="H462" i="1"/>
  <c r="H463" i="1"/>
  <c r="H464" i="1"/>
  <c r="H465" i="1"/>
  <c r="H471" i="1"/>
  <c r="H473" i="1"/>
  <c r="H477" i="1"/>
  <c r="H478" i="1"/>
  <c r="H479" i="1"/>
  <c r="H482" i="1"/>
  <c r="H485" i="1"/>
  <c r="H487" i="1"/>
  <c r="H488" i="1"/>
  <c r="H489" i="1"/>
  <c r="H494" i="1"/>
  <c r="H495" i="1"/>
  <c r="H496" i="1"/>
  <c r="H497" i="1"/>
  <c r="H502" i="1"/>
  <c r="H503" i="1"/>
  <c r="H512" i="1"/>
  <c r="H513" i="1"/>
  <c r="H515" i="1"/>
  <c r="H516" i="1"/>
  <c r="H522" i="1"/>
  <c r="H523" i="1"/>
  <c r="H524" i="1"/>
  <c r="H530" i="1"/>
  <c r="H531" i="1"/>
  <c r="H532" i="1"/>
  <c r="H537" i="1"/>
  <c r="H538" i="1"/>
  <c r="H540" i="1"/>
  <c r="H544" i="1"/>
  <c r="H545" i="1"/>
  <c r="H546" i="1"/>
  <c r="H551" i="1"/>
  <c r="H552" i="1"/>
  <c r="H555" i="1"/>
  <c r="H556" i="1"/>
  <c r="H557" i="1"/>
  <c r="H56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K125" i="1"/>
  <c r="K121" i="1"/>
  <c r="K77" i="1"/>
  <c r="K51" i="1"/>
  <c r="K225" i="1"/>
  <c r="K13" i="1"/>
  <c r="K8" i="1"/>
  <c r="K37" i="1"/>
  <c r="K123" i="1"/>
  <c r="K60" i="1"/>
  <c r="K158" i="1"/>
  <c r="K145" i="1"/>
  <c r="K165" i="1"/>
  <c r="K152" i="1"/>
  <c r="K181" i="1"/>
  <c r="K104" i="1"/>
  <c r="K195" i="1"/>
  <c r="K229" i="1"/>
  <c r="K161" i="1"/>
  <c r="K7" i="1"/>
  <c r="K129" i="1"/>
  <c r="K91" i="1"/>
  <c r="K147" i="1"/>
  <c r="K157" i="1"/>
  <c r="K73" i="1"/>
  <c r="K110" i="1"/>
  <c r="K25" i="1"/>
  <c r="K83" i="1"/>
  <c r="K46" i="1"/>
  <c r="K164" i="1"/>
  <c r="K177" i="1"/>
  <c r="K209" i="1"/>
  <c r="K221" i="1"/>
  <c r="K132" i="1"/>
  <c r="K111" i="1"/>
  <c r="K38" i="1"/>
  <c r="K69" i="1"/>
  <c r="K81" i="1"/>
  <c r="K150" i="1"/>
  <c r="K196" i="1"/>
  <c r="K206" i="1"/>
  <c r="K53" i="1"/>
  <c r="K89" i="1"/>
  <c r="K48" i="1"/>
  <c r="K216" i="1"/>
  <c r="K130" i="1"/>
  <c r="K233" i="1"/>
  <c r="K21" i="1"/>
  <c r="K155" i="1"/>
  <c r="K74" i="1"/>
  <c r="K105" i="1"/>
  <c r="K4" i="1"/>
  <c r="K140" i="1"/>
  <c r="K202" i="1"/>
  <c r="K14" i="1"/>
  <c r="K120" i="1"/>
  <c r="K224" i="1"/>
  <c r="K176" i="1"/>
  <c r="K35" i="1"/>
  <c r="K82" i="1"/>
  <c r="K45" i="1"/>
  <c r="K65" i="1"/>
  <c r="K2" i="1"/>
  <c r="K188" i="1"/>
  <c r="K18" i="1"/>
  <c r="K169" i="1"/>
  <c r="K102" i="1"/>
  <c r="K237" i="1"/>
  <c r="K178" i="1"/>
  <c r="K144" i="1"/>
  <c r="K32" i="1"/>
  <c r="K98" i="1"/>
  <c r="K22" i="1"/>
  <c r="K198" i="1"/>
  <c r="K174" i="1"/>
  <c r="K61" i="1"/>
  <c r="K160" i="1"/>
  <c r="K139" i="1"/>
  <c r="K115" i="1"/>
  <c r="K135" i="1"/>
  <c r="K39" i="1"/>
  <c r="K68" i="1"/>
  <c r="K47" i="1"/>
  <c r="K87" i="1"/>
  <c r="K58" i="1"/>
  <c r="K183" i="1"/>
  <c r="K153" i="1"/>
  <c r="K116" i="1"/>
  <c r="K149" i="1"/>
  <c r="K29" i="1"/>
  <c r="K66" i="1"/>
  <c r="K234" i="1"/>
  <c r="K156" i="1"/>
  <c r="K171" i="1"/>
  <c r="K97" i="1"/>
  <c r="K93" i="1"/>
  <c r="K238" i="1"/>
  <c r="K192" i="1"/>
  <c r="K30" i="1"/>
  <c r="K239" i="1"/>
  <c r="K244" i="1"/>
  <c r="K251" i="1"/>
  <c r="K256" i="1"/>
  <c r="K260" i="1"/>
  <c r="K261" i="1"/>
  <c r="K263" i="1"/>
  <c r="K271" i="1"/>
  <c r="K285" i="1"/>
  <c r="K286" i="1"/>
  <c r="K287" i="1"/>
  <c r="K293" i="1"/>
  <c r="K296" i="1"/>
  <c r="K299" i="1"/>
  <c r="K300" i="1"/>
  <c r="K302" i="1"/>
  <c r="K303" i="1"/>
  <c r="K304" i="1"/>
  <c r="K305" i="1"/>
  <c r="K307" i="1"/>
  <c r="K310" i="1"/>
  <c r="K317" i="1"/>
  <c r="K318" i="1"/>
  <c r="K321" i="1"/>
  <c r="K323" i="1"/>
  <c r="K325" i="1"/>
  <c r="K326" i="1"/>
  <c r="K327" i="1"/>
  <c r="K329" i="1"/>
  <c r="K331" i="1"/>
  <c r="K332" i="1"/>
  <c r="K334" i="1"/>
  <c r="K340" i="1"/>
  <c r="K343" i="1"/>
  <c r="K345" i="1"/>
  <c r="K350" i="1"/>
  <c r="K352" i="1"/>
  <c r="K355" i="1"/>
  <c r="K356" i="1"/>
  <c r="K357" i="1"/>
  <c r="K361" i="1"/>
  <c r="K367" i="1"/>
  <c r="K368" i="1"/>
  <c r="K370" i="1"/>
  <c r="K371" i="1"/>
  <c r="K379" i="1"/>
  <c r="K380" i="1"/>
  <c r="K383" i="1"/>
  <c r="K385" i="1"/>
  <c r="K402" i="1"/>
  <c r="K403" i="1"/>
  <c r="K404" i="1"/>
  <c r="K405" i="1"/>
  <c r="K406" i="1"/>
  <c r="K408" i="1"/>
  <c r="K409" i="1"/>
  <c r="K410" i="1"/>
  <c r="K413" i="1"/>
  <c r="K416" i="1"/>
  <c r="K417" i="1"/>
  <c r="K421" i="1"/>
  <c r="K422" i="1"/>
  <c r="K423" i="1"/>
  <c r="K424" i="1"/>
  <c r="K425" i="1"/>
  <c r="K427" i="1"/>
  <c r="K434" i="1"/>
  <c r="K435" i="1"/>
  <c r="K436" i="1"/>
  <c r="K440" i="1"/>
  <c r="K441" i="1"/>
  <c r="K442" i="1"/>
  <c r="K443" i="1"/>
  <c r="K448" i="1"/>
  <c r="K450" i="1"/>
  <c r="K451" i="1"/>
  <c r="K458" i="1"/>
  <c r="K461" i="1"/>
  <c r="K462" i="1"/>
  <c r="K463" i="1"/>
  <c r="K470" i="1"/>
  <c r="K471" i="1"/>
  <c r="K473" i="1"/>
  <c r="K475" i="1"/>
  <c r="K477" i="1"/>
  <c r="K478" i="1"/>
  <c r="K479" i="1"/>
  <c r="K485" i="1"/>
  <c r="K486" i="1"/>
  <c r="K488" i="1"/>
  <c r="K489" i="1"/>
  <c r="K490" i="1"/>
  <c r="K492" i="1"/>
  <c r="K495" i="1"/>
  <c r="K496" i="1"/>
  <c r="K501" i="1"/>
  <c r="K502" i="1"/>
  <c r="K503" i="1"/>
  <c r="K504" i="1"/>
  <c r="K506" i="1"/>
  <c r="K509" i="1"/>
  <c r="K511" i="1"/>
  <c r="K513" i="1"/>
  <c r="K514" i="1"/>
  <c r="K515" i="1"/>
  <c r="K516" i="1"/>
  <c r="K517" i="1"/>
  <c r="K518" i="1"/>
  <c r="K521" i="1"/>
  <c r="K522" i="1"/>
  <c r="K524" i="1"/>
  <c r="K529" i="1"/>
  <c r="K530" i="1"/>
  <c r="K531" i="1"/>
  <c r="K532" i="1"/>
  <c r="K538" i="1"/>
  <c r="K539" i="1"/>
  <c r="K540" i="1"/>
  <c r="K544" i="1"/>
  <c r="K545" i="1"/>
  <c r="K546" i="1"/>
  <c r="K547" i="1"/>
  <c r="K551" i="1"/>
  <c r="K552" i="1"/>
  <c r="I55" i="1"/>
  <c r="I185" i="1"/>
  <c r="I215" i="1"/>
  <c r="I121" i="1"/>
  <c r="I77" i="1"/>
  <c r="I51" i="1"/>
  <c r="I15" i="1"/>
  <c r="I203" i="1"/>
  <c r="I194" i="1"/>
  <c r="I44" i="1"/>
  <c r="I64" i="1"/>
  <c r="I60" i="1"/>
  <c r="I218" i="1"/>
  <c r="I213" i="1"/>
  <c r="I99" i="1"/>
  <c r="I17" i="1"/>
  <c r="I181" i="1"/>
  <c r="I166" i="1"/>
  <c r="I191" i="1"/>
  <c r="I86" i="1"/>
  <c r="I195" i="1"/>
  <c r="I229" i="1"/>
  <c r="I207" i="1"/>
  <c r="I57" i="1"/>
  <c r="I25" i="1"/>
  <c r="I186" i="1"/>
  <c r="I3" i="1"/>
  <c r="I209" i="1"/>
  <c r="I221" i="1"/>
  <c r="I59" i="1"/>
  <c r="I79" i="1"/>
  <c r="I231" i="1"/>
  <c r="I227" i="1"/>
  <c r="I16" i="1"/>
  <c r="I196" i="1"/>
  <c r="I100" i="1"/>
  <c r="I54" i="1"/>
  <c r="I219" i="1"/>
  <c r="I206" i="1"/>
  <c r="I180" i="1"/>
  <c r="I167" i="1"/>
  <c r="I78" i="1"/>
  <c r="I53" i="1"/>
  <c r="I89" i="1"/>
  <c r="I42" i="1"/>
  <c r="I228" i="1"/>
  <c r="I216" i="1"/>
  <c r="I193" i="1"/>
  <c r="I233" i="1"/>
  <c r="I4" i="1"/>
  <c r="I212" i="1"/>
  <c r="I184" i="1"/>
  <c r="I120" i="1"/>
  <c r="I23" i="1"/>
  <c r="I208" i="1"/>
  <c r="I190" i="1"/>
  <c r="I63" i="1"/>
  <c r="I45" i="1"/>
  <c r="I65" i="1"/>
  <c r="I2" i="1"/>
  <c r="I188" i="1"/>
  <c r="I18" i="1"/>
  <c r="I169" i="1"/>
  <c r="I230" i="1"/>
  <c r="I217" i="1"/>
  <c r="I118" i="1"/>
  <c r="I102" i="1"/>
  <c r="I56" i="1"/>
  <c r="I189" i="1"/>
  <c r="I182" i="1"/>
  <c r="I52" i="1"/>
  <c r="I210" i="1"/>
  <c r="I84" i="1"/>
  <c r="I226" i="1"/>
  <c r="I26" i="1"/>
  <c r="I61" i="1"/>
  <c r="I204" i="1"/>
  <c r="I214" i="1"/>
  <c r="I87" i="1"/>
  <c r="I58" i="1"/>
  <c r="I62" i="1"/>
  <c r="I183" i="1"/>
  <c r="I119" i="1"/>
  <c r="I211" i="1"/>
  <c r="I76" i="1"/>
  <c r="I168" i="1"/>
  <c r="I187" i="1"/>
  <c r="I197" i="1"/>
  <c r="I24" i="1"/>
  <c r="I205" i="1"/>
  <c r="I101" i="1"/>
  <c r="I66" i="1"/>
  <c r="I234" i="1"/>
  <c r="I50" i="1"/>
  <c r="I5" i="1"/>
  <c r="I220" i="1"/>
  <c r="I43" i="1"/>
  <c r="I192" i="1"/>
  <c r="I179" i="1"/>
  <c r="I85" i="1"/>
  <c r="I88" i="1"/>
  <c r="I232" i="1"/>
  <c r="I241" i="1"/>
  <c r="I250" i="1"/>
  <c r="I251" i="1"/>
  <c r="I252" i="1"/>
  <c r="I253" i="1"/>
  <c r="I254" i="1"/>
  <c r="I255" i="1"/>
  <c r="I257" i="1"/>
  <c r="I258" i="1"/>
  <c r="I259" i="1"/>
  <c r="I260" i="1"/>
  <c r="I263" i="1"/>
  <c r="I265" i="1"/>
  <c r="I266" i="1"/>
  <c r="I268" i="1"/>
  <c r="I269" i="1"/>
  <c r="I270" i="1"/>
  <c r="I271" i="1"/>
  <c r="I272" i="1"/>
  <c r="I274" i="1"/>
  <c r="I276" i="1"/>
  <c r="I277" i="1"/>
  <c r="I279" i="1"/>
  <c r="I280" i="1"/>
  <c r="I281" i="1"/>
  <c r="I282" i="1"/>
  <c r="I284" i="1"/>
  <c r="I285" i="1"/>
  <c r="I287" i="1"/>
  <c r="I288" i="1"/>
  <c r="I289" i="1"/>
  <c r="I290" i="1"/>
  <c r="I291" i="1"/>
  <c r="I292" i="1"/>
  <c r="I293" i="1"/>
  <c r="I294" i="1"/>
  <c r="I295" i="1"/>
  <c r="I297" i="1"/>
  <c r="I298" i="1"/>
  <c r="I300" i="1"/>
  <c r="I301" i="1"/>
  <c r="I302" i="1"/>
  <c r="I304" i="1"/>
  <c r="I305" i="1"/>
  <c r="I308" i="1"/>
  <c r="I309" i="1"/>
  <c r="I312" i="1"/>
  <c r="I323" i="1"/>
  <c r="I324" i="1"/>
  <c r="I325" i="1"/>
  <c r="I326" i="1"/>
  <c r="I328" i="1"/>
  <c r="I330" i="1"/>
  <c r="I331" i="1"/>
  <c r="I332" i="1"/>
  <c r="I333" i="1"/>
  <c r="I342" i="1"/>
  <c r="I348" i="1"/>
  <c r="I350" i="1"/>
  <c r="I352" i="1"/>
  <c r="I355" i="1"/>
  <c r="I357" i="1"/>
  <c r="I359" i="1"/>
  <c r="I362" i="1"/>
  <c r="I364" i="1"/>
  <c r="I367" i="1"/>
  <c r="I368" i="1"/>
  <c r="I371" i="1"/>
  <c r="I372" i="1"/>
  <c r="I374" i="1"/>
  <c r="I378" i="1"/>
  <c r="I380" i="1"/>
  <c r="I381" i="1"/>
  <c r="I383" i="1"/>
  <c r="I385" i="1"/>
  <c r="I389" i="1"/>
  <c r="I390" i="1"/>
  <c r="I391" i="1"/>
  <c r="I396" i="1"/>
  <c r="I402" i="1"/>
  <c r="I403" i="1"/>
  <c r="I404" i="1"/>
  <c r="I405" i="1"/>
  <c r="I406" i="1"/>
  <c r="I408" i="1"/>
  <c r="I409" i="1"/>
  <c r="I411" i="1"/>
  <c r="I416" i="1"/>
  <c r="I417" i="1"/>
  <c r="I418" i="1"/>
  <c r="I422" i="1"/>
  <c r="I423" i="1"/>
  <c r="I425" i="1"/>
  <c r="I428" i="1"/>
  <c r="I432" i="1"/>
  <c r="I434" i="1"/>
  <c r="I435" i="1"/>
  <c r="I437" i="1"/>
  <c r="I439" i="1"/>
  <c r="I441" i="1"/>
  <c r="I442" i="1"/>
  <c r="I446" i="1"/>
  <c r="I448" i="1"/>
  <c r="I449" i="1"/>
  <c r="I450" i="1"/>
  <c r="I451" i="1"/>
  <c r="I452" i="1"/>
  <c r="I453" i="1"/>
  <c r="I458" i="1"/>
  <c r="I459" i="1"/>
  <c r="I460" i="1"/>
  <c r="I461" i="1"/>
  <c r="I462" i="1"/>
  <c r="I463" i="1"/>
  <c r="I464" i="1"/>
  <c r="I465" i="1"/>
  <c r="I471" i="1"/>
  <c r="I473" i="1"/>
  <c r="I477" i="1"/>
  <c r="I478" i="1"/>
  <c r="I479" i="1"/>
  <c r="I482" i="1"/>
  <c r="I485" i="1"/>
  <c r="I487" i="1"/>
  <c r="I488" i="1"/>
  <c r="I489" i="1"/>
  <c r="I494" i="1"/>
  <c r="I495" i="1"/>
  <c r="I496" i="1"/>
  <c r="I497" i="1"/>
  <c r="I502" i="1"/>
  <c r="I503" i="1"/>
  <c r="I512" i="1"/>
  <c r="I513" i="1"/>
  <c r="I515" i="1"/>
  <c r="I516" i="1"/>
  <c r="I522" i="1"/>
  <c r="I523" i="1"/>
  <c r="I524" i="1"/>
  <c r="I530" i="1"/>
  <c r="I531" i="1"/>
  <c r="I532" i="1"/>
  <c r="I537" i="1"/>
  <c r="I538" i="1"/>
  <c r="I540" i="1"/>
  <c r="I544" i="1"/>
  <c r="I545" i="1"/>
  <c r="I546" i="1"/>
  <c r="I551" i="1"/>
  <c r="I552" i="1"/>
  <c r="I555" i="1"/>
  <c r="I556" i="1"/>
  <c r="I557" i="1"/>
  <c r="I561" i="1"/>
</calcChain>
</file>

<file path=xl/sharedStrings.xml><?xml version="1.0" encoding="utf-8"?>
<sst xmlns="http://schemas.openxmlformats.org/spreadsheetml/2006/main" count="13068" uniqueCount="2169">
  <si>
    <t>id_match</t>
  </si>
  <si>
    <t>home_team</t>
  </si>
  <si>
    <t>away_team</t>
  </si>
  <si>
    <t>home_team_code</t>
  </si>
  <si>
    <t>away_team_code</t>
  </si>
  <si>
    <t>home_score</t>
  </si>
  <si>
    <t>away_score</t>
  </si>
  <si>
    <t>home_penalty</t>
  </si>
  <si>
    <t>away_penalty</t>
  </si>
  <si>
    <t>home_score_total</t>
  </si>
  <si>
    <t>away_score_total</t>
  </si>
  <si>
    <t>winner</t>
  </si>
  <si>
    <t>winner_reason</t>
  </si>
  <si>
    <t>year</t>
  </si>
  <si>
    <t>date</t>
  </si>
  <si>
    <t>date_time</t>
  </si>
  <si>
    <t>utc_offset_hours</t>
  </si>
  <si>
    <t>group_name</t>
  </si>
  <si>
    <t>matchday_name</t>
  </si>
  <si>
    <t>condition_humidity</t>
  </si>
  <si>
    <t>condition_pitch</t>
  </si>
  <si>
    <t>condition_temperature</t>
  </si>
  <si>
    <t>condition_weather</t>
  </si>
  <si>
    <t>condition_wind_speed</t>
  </si>
  <si>
    <t>status</t>
  </si>
  <si>
    <t>type</t>
  </si>
  <si>
    <t>round</t>
  </si>
  <si>
    <t>round_mode</t>
  </si>
  <si>
    <t>match_attendance</t>
  </si>
  <si>
    <t>stadium_id</t>
  </si>
  <si>
    <t>stadium_country_code</t>
  </si>
  <si>
    <t>stadium_capacity</t>
  </si>
  <si>
    <t>stadium_latitude</t>
  </si>
  <si>
    <t>stadium_longitude</t>
  </si>
  <si>
    <t>stadium_pitch_length</t>
  </si>
  <si>
    <t>stadium_pitch_width</t>
  </si>
  <si>
    <t>goals</t>
  </si>
  <si>
    <t>penalties_missed</t>
  </si>
  <si>
    <t>penalties</t>
  </si>
  <si>
    <t>red_cards</t>
  </si>
  <si>
    <t>game_referees</t>
  </si>
  <si>
    <t>stadium_city</t>
  </si>
  <si>
    <t>stadium_name</t>
  </si>
  <si>
    <t>stadium_name_media</t>
  </si>
  <si>
    <t>stadium_name_official</t>
  </si>
  <si>
    <t>stadium_name_event</t>
  </si>
  <si>
    <t>stadium_name_sponsor</t>
  </si>
  <si>
    <t>Hungary</t>
  </si>
  <si>
    <t>HUN</t>
  </si>
  <si>
    <t>WIN_REGULAR</t>
  </si>
  <si>
    <t>FINISHED</t>
  </si>
  <si>
    <t>FIRST_LEG</t>
  </si>
  <si>
    <t>KNOCK_OUT</t>
  </si>
  <si>
    <t>RUS</t>
  </si>
  <si>
    <t>[]</t>
  </si>
  <si>
    <t>Moscow</t>
  </si>
  <si>
    <t>France</t>
  </si>
  <si>
    <t>Greece</t>
  </si>
  <si>
    <t>FRA</t>
  </si>
  <si>
    <t>GRE</t>
  </si>
  <si>
    <t>Paris</t>
  </si>
  <si>
    <t>Parc des Princes</t>
  </si>
  <si>
    <t>Romania</t>
  </si>
  <si>
    <t>TÃ¼rkiÌ‡ye</t>
  </si>
  <si>
    <t>ROU</t>
  </si>
  <si>
    <t>TUR</t>
  </si>
  <si>
    <t>Bucharest</t>
  </si>
  <si>
    <t>DRAW</t>
  </si>
  <si>
    <t>SECOND_LEG</t>
  </si>
  <si>
    <t>Athens</t>
  </si>
  <si>
    <t>Republic of Ireland</t>
  </si>
  <si>
    <t>IRL</t>
  </si>
  <si>
    <t>Dublin</t>
  </si>
  <si>
    <t>Istanbul</t>
  </si>
  <si>
    <t>SVK</t>
  </si>
  <si>
    <t>Bratislava</t>
  </si>
  <si>
    <t>Norway</t>
  </si>
  <si>
    <t>Austria</t>
  </si>
  <si>
    <t>NOR</t>
  </si>
  <si>
    <t>AUT</t>
  </si>
  <si>
    <t>Oslo</t>
  </si>
  <si>
    <t>Ullevaal Stadion</t>
  </si>
  <si>
    <t>Bulgaria</t>
  </si>
  <si>
    <t>BUL</t>
  </si>
  <si>
    <t>SRB</t>
  </si>
  <si>
    <t>Belgrade</t>
  </si>
  <si>
    <t>Portugal</t>
  </si>
  <si>
    <t>POR</t>
  </si>
  <si>
    <t>GER</t>
  </si>
  <si>
    <t>Berlin</t>
  </si>
  <si>
    <t>Porto</t>
  </si>
  <si>
    <t>Poland</t>
  </si>
  <si>
    <t>Spain</t>
  </si>
  <si>
    <t>POL</t>
  </si>
  <si>
    <t>ESP</t>
  </si>
  <si>
    <t>Vienna</t>
  </si>
  <si>
    <t>Ernst-Happel-Stadion</t>
  </si>
  <si>
    <t>Denmark</t>
  </si>
  <si>
    <t>DEN</t>
  </si>
  <si>
    <t>Copenhagen</t>
  </si>
  <si>
    <t>Parken</t>
  </si>
  <si>
    <t>Parken Stadium</t>
  </si>
  <si>
    <t>Budapest</t>
  </si>
  <si>
    <t>PuskÃ¡s ArÃ©na</t>
  </si>
  <si>
    <t>Madrid</t>
  </si>
  <si>
    <t>Estadio Santiago BernabÃ©u</t>
  </si>
  <si>
    <t>N/A</t>
  </si>
  <si>
    <t>CZE</t>
  </si>
  <si>
    <t>Sofia</t>
  </si>
  <si>
    <t>Natsionalen Stadion Vasil Levski</t>
  </si>
  <si>
    <t>Oeiras</t>
  </si>
  <si>
    <t>Nacional Do Jamor</t>
  </si>
  <si>
    <t>Albania</t>
  </si>
  <si>
    <t>ALB</t>
  </si>
  <si>
    <t>Sweden</t>
  </si>
  <si>
    <t>SWE</t>
  </si>
  <si>
    <t>Malta</t>
  </si>
  <si>
    <t>MLT</t>
  </si>
  <si>
    <t>Iceland</t>
  </si>
  <si>
    <t>ISL</t>
  </si>
  <si>
    <t>Reykjavik</t>
  </si>
  <si>
    <t>LaugardalsvÃ¶llur</t>
  </si>
  <si>
    <t>England</t>
  </si>
  <si>
    <t>ENG</t>
  </si>
  <si>
    <t>Northern Ireland</t>
  </si>
  <si>
    <t>NIR</t>
  </si>
  <si>
    <t>Belgium</t>
  </si>
  <si>
    <t>BEL</t>
  </si>
  <si>
    <t>Wales</t>
  </si>
  <si>
    <t>WAL</t>
  </si>
  <si>
    <t>Netherlands</t>
  </si>
  <si>
    <t>Switzerland</t>
  </si>
  <si>
    <t>NED</t>
  </si>
  <si>
    <t>SUI</t>
  </si>
  <si>
    <t>Amsterdam</t>
  </si>
  <si>
    <t>Belfast</t>
  </si>
  <si>
    <t>Windsor Park</t>
  </si>
  <si>
    <t>National Football Stadium at Windsor Park</t>
  </si>
  <si>
    <t>Italy</t>
  </si>
  <si>
    <t>ITA</t>
  </si>
  <si>
    <t>Bologna</t>
  </si>
  <si>
    <t>Renato Dall'Ara</t>
  </si>
  <si>
    <t>Stadio Renato Dall'Ara</t>
  </si>
  <si>
    <t>Lisbon</t>
  </si>
  <si>
    <t>Rome</t>
  </si>
  <si>
    <t>Stadio Olimpico</t>
  </si>
  <si>
    <t>Olimpico in Rome</t>
  </si>
  <si>
    <t>Cardiff</t>
  </si>
  <si>
    <t>Tirana</t>
  </si>
  <si>
    <t>Prague</t>
  </si>
  <si>
    <t>Brussels</t>
  </si>
  <si>
    <t>King Baudouin Stadium</t>
  </si>
  <si>
    <t>Luxembourg</t>
  </si>
  <si>
    <t>LUX</t>
  </si>
  <si>
    <t>Rotterdam</t>
  </si>
  <si>
    <t>Stadion Feijenoord 'De Kuip'</t>
  </si>
  <si>
    <t>Stadion Feijenoord</t>
  </si>
  <si>
    <t>Seville</t>
  </si>
  <si>
    <t>Solna</t>
  </si>
  <si>
    <t>GROUP_STAGE</t>
  </si>
  <si>
    <t>GROUP</t>
  </si>
  <si>
    <t>Finland</t>
  </si>
  <si>
    <t>FIN</t>
  </si>
  <si>
    <t>Helsinki</t>
  </si>
  <si>
    <t>Helsinki Olympic Stadium</t>
  </si>
  <si>
    <t>Helsingin olympiastadion</t>
  </si>
  <si>
    <t>Scotland</t>
  </si>
  <si>
    <t>SCO</t>
  </si>
  <si>
    <t>EstÃ¡dio do SL Benfica</t>
  </si>
  <si>
    <t>London</t>
  </si>
  <si>
    <t>Glasgow</t>
  </si>
  <si>
    <t>Hampden Park</t>
  </si>
  <si>
    <t>Naples</t>
  </si>
  <si>
    <t>Stadio Diego Armando Maradona</t>
  </si>
  <si>
    <t>Cyprus</t>
  </si>
  <si>
    <t>CYP</t>
  </si>
  <si>
    <t>Leipzig</t>
  </si>
  <si>
    <t>Dortmund</t>
  </si>
  <si>
    <t>BVB Stadion Dortmund</t>
  </si>
  <si>
    <t>Signal Iduna Park</t>
  </si>
  <si>
    <t>GEO</t>
  </si>
  <si>
    <t>Tbilisi</t>
  </si>
  <si>
    <t>Boris Paichadze National Stadium Dinamo Arena</t>
  </si>
  <si>
    <t>Boris Paichadze National Stadium</t>
  </si>
  <si>
    <t>Paichadze Stadium</t>
  </si>
  <si>
    <t>Warsaw</t>
  </si>
  <si>
    <t>Eden Arena</t>
  </si>
  <si>
    <t>FORTUNA Arena</t>
  </si>
  <si>
    <t>Fortuna Arena</t>
  </si>
  <si>
    <t>Wrexham</t>
  </si>
  <si>
    <t>Racecourse Ground</t>
  </si>
  <si>
    <t>Marseille</t>
  </si>
  <si>
    <t>Stade de Marseille</t>
  </si>
  <si>
    <t>Orange VÃ©lodrome</t>
  </si>
  <si>
    <t>Stadion LetnÃ¡</t>
  </si>
  <si>
    <t>EPET ARENA</t>
  </si>
  <si>
    <t>Cologne</t>
  </si>
  <si>
    <t>Stadion KÃ¶ln</t>
  </si>
  <si>
    <t>RheinEnergieStadion</t>
  </si>
  <si>
    <t>Cologne Stadium</t>
  </si>
  <si>
    <t>CRO</t>
  </si>
  <si>
    <t>Split</t>
  </si>
  <si>
    <t>Lucerne</t>
  </si>
  <si>
    <t>Luzern Arena</t>
  </si>
  <si>
    <t>Swissporarena</t>
  </si>
  <si>
    <t>Krakow</t>
  </si>
  <si>
    <t>Milan</t>
  </si>
  <si>
    <t>Stadio San Siro</t>
  </si>
  <si>
    <t>Linz</t>
  </si>
  <si>
    <t>Raiffeisen Arena</t>
  </si>
  <si>
    <t>Basel</t>
  </si>
  <si>
    <t>St. Jakob-Park</t>
  </si>
  <si>
    <t>MNE</t>
  </si>
  <si>
    <t>Podgorica</t>
  </si>
  <si>
    <t>Gradski Stadion Podgorica</t>
  </si>
  <si>
    <t>Eindhoven</t>
  </si>
  <si>
    <t>PSV Stadion</t>
  </si>
  <si>
    <t>Philips Stadium</t>
  </si>
  <si>
    <t>Granada</t>
  </si>
  <si>
    <t>Estadio Municipal  Nuevo Los CÃ¡rmenes</t>
  </si>
  <si>
    <t>Estadio Municipal Nuevo Los CÃ¡rmenes</t>
  </si>
  <si>
    <t>Estadio Municipal Nuevo Los Carmenes</t>
  </si>
  <si>
    <t>Izmir</t>
  </si>
  <si>
    <t>Stadion Rajko MitiÄ‡</t>
  </si>
  <si>
    <t>Stadion Rajko Mitic</t>
  </si>
  <si>
    <t>UKR</t>
  </si>
  <si>
    <t>Limassol</t>
  </si>
  <si>
    <t>Zagreb</t>
  </si>
  <si>
    <t>Stadion Maksimir</t>
  </si>
  <si>
    <t>Szombathely</t>
  </si>
  <si>
    <t>HaladÃ¡s Stadium</t>
  </si>
  <si>
    <t>Rohonci Ãšt</t>
  </si>
  <si>
    <t>Munich</t>
  </si>
  <si>
    <t>Olympiastadion</t>
  </si>
  <si>
    <t>ARM</t>
  </si>
  <si>
    <t>Yerevan</t>
  </si>
  <si>
    <t>Wroclaw</t>
  </si>
  <si>
    <t>St Gallen</t>
  </si>
  <si>
    <t>Debrecen</t>
  </si>
  <si>
    <t>Novi Sad</t>
  </si>
  <si>
    <t>Stadion Karadjordje</t>
  </si>
  <si>
    <t>Karadjordje</t>
  </si>
  <si>
    <t>Gelsenkirchen</t>
  </si>
  <si>
    <t>Bremen</t>
  </si>
  <si>
    <t>Weserstadion</t>
  </si>
  <si>
    <t>wohninvest-WESERSTADION</t>
  </si>
  <si>
    <t>Malaga</t>
  </si>
  <si>
    <t>La Rosaleda</t>
  </si>
  <si>
    <t>Ta' Qali</t>
  </si>
  <si>
    <t>National Stadium</t>
  </si>
  <si>
    <t>Zaragoza</t>
  </si>
  <si>
    <t>La Romareda</t>
  </si>
  <si>
    <t>Stadion Poljud</t>
  </si>
  <si>
    <t>Stadionul Steaua</t>
  </si>
  <si>
    <t>Steaua Stadium</t>
  </si>
  <si>
    <t>Estadio Benito VillamarÃ­n</t>
  </si>
  <si>
    <t xml:space="preserve"> Estadio Benito VillamarÃ­n</t>
  </si>
  <si>
    <t>BIH</t>
  </si>
  <si>
    <t>Faroe Islands</t>
  </si>
  <si>
    <t>FRO</t>
  </si>
  <si>
    <t>Geneva</t>
  </si>
  <si>
    <t>Germany</t>
  </si>
  <si>
    <t>San Marino</t>
  </si>
  <si>
    <t>SMR</t>
  </si>
  <si>
    <t>Serravalle</t>
  </si>
  <si>
    <t>San Marino Stadium</t>
  </si>
  <si>
    <t>Olomouc</t>
  </si>
  <si>
    <t xml:space="preserve">AndrÅ¯v stadion </t>
  </si>
  <si>
    <t>Ander Stadium</t>
  </si>
  <si>
    <t>Nuremberg</t>
  </si>
  <si>
    <t>Max-Morlock-Stadion</t>
  </si>
  <si>
    <t>Stadion NÃ¼rnberg</t>
  </si>
  <si>
    <t>Larnaca</t>
  </si>
  <si>
    <t>Antonis Papadopoulos Stadium</t>
  </si>
  <si>
    <t>Antonis Papadopoulos</t>
  </si>
  <si>
    <t>Leverkusen</t>
  </si>
  <si>
    <t>BayArena</t>
  </si>
  <si>
    <t>Liechtenstein</t>
  </si>
  <si>
    <t>LIE</t>
  </si>
  <si>
    <t>Estonia</t>
  </si>
  <si>
    <t>Croatia</t>
  </si>
  <si>
    <t>EST</t>
  </si>
  <si>
    <t>Tallinn</t>
  </si>
  <si>
    <t>Israel</t>
  </si>
  <si>
    <t>ISR</t>
  </si>
  <si>
    <t>Tel Aviv</t>
  </si>
  <si>
    <t>Czechia</t>
  </si>
  <si>
    <t>Slovakia</t>
  </si>
  <si>
    <t>Slovenia</t>
  </si>
  <si>
    <t>SVN</t>
  </si>
  <si>
    <t>Armenia</t>
  </si>
  <si>
    <t>Belarus</t>
  </si>
  <si>
    <t>BLR</t>
  </si>
  <si>
    <t>Latvia</t>
  </si>
  <si>
    <t>LVA</t>
  </si>
  <si>
    <t>LiepÄja</t>
  </si>
  <si>
    <t>Daugava LiepÄja</t>
  </si>
  <si>
    <t>Daugava</t>
  </si>
  <si>
    <t>Ukraine</t>
  </si>
  <si>
    <t>Lithuania</t>
  </si>
  <si>
    <t>LTU</t>
  </si>
  <si>
    <t>MKD</t>
  </si>
  <si>
    <t>Skopje</t>
  </si>
  <si>
    <t xml:space="preserve">National Arena Todor Proeski </t>
  </si>
  <si>
    <t>National Arena Todor Proeski</t>
  </si>
  <si>
    <t>Azerbaijan</t>
  </si>
  <si>
    <t>AZE</t>
  </si>
  <si>
    <t>Georgia</t>
  </si>
  <si>
    <t>Moldova</t>
  </si>
  <si>
    <t>MDA</t>
  </si>
  <si>
    <t>Stadion Miejski</t>
  </si>
  <si>
    <t>Chisinau</t>
  </si>
  <si>
    <t>Minsk</t>
  </si>
  <si>
    <t>National Olympic Stadium Dinamo</t>
  </si>
  <si>
    <t>Dinamo National Olympic Stadium</t>
  </si>
  <si>
    <t>Russia</t>
  </si>
  <si>
    <t>Vilnius</t>
  </si>
  <si>
    <t>Ljubljana</t>
  </si>
  <si>
    <t>Bloomfield Stadium</t>
  </si>
  <si>
    <t>Bari</t>
  </si>
  <si>
    <t>Stadio San Nicola</t>
  </si>
  <si>
    <t>SINGLE</t>
  </si>
  <si>
    <t>FINAL_TOURNAMENT_PLAY_OFF</t>
  </si>
  <si>
    <t>Bosnia and Herzegovina</t>
  </si>
  <si>
    <t>Andorra</t>
  </si>
  <si>
    <t>AND</t>
  </si>
  <si>
    <t>Bursa</t>
  </si>
  <si>
    <t>Andorra la Vella</t>
  </si>
  <si>
    <t>Vaduz</t>
  </si>
  <si>
    <t>Rheinpark Stadion</t>
  </si>
  <si>
    <t>Baku</t>
  </si>
  <si>
    <t>Tofiq Bahramov Republican Stadium</t>
  </si>
  <si>
    <t>Tofiq BÃ¤hramov adina Respublika stadionu</t>
  </si>
  <si>
    <t>Stade de France</t>
  </si>
  <si>
    <t>Guimaraes</t>
  </si>
  <si>
    <t>EstÃ¡dio D. Afonso Henriques</t>
  </si>
  <si>
    <t>Torshavn</t>
  </si>
  <si>
    <t>TÃ³rsvÃ¸llur</t>
  </si>
  <si>
    <t>Badajoz</t>
  </si>
  <si>
    <t>Riga</t>
  </si>
  <si>
    <t>Skonto Stadions</t>
  </si>
  <si>
    <t>Skonto stadions</t>
  </si>
  <si>
    <t>Osijek</t>
  </si>
  <si>
    <t>Stadion Gradski vrt</t>
  </si>
  <si>
    <t>Gradski vrt</t>
  </si>
  <si>
    <t>Republican Stadium after Vazgen Sargsyan</t>
  </si>
  <si>
    <t>Kaunas</t>
  </si>
  <si>
    <t>Darius &amp; Girenas Stadium</t>
  </si>
  <si>
    <t>Dariaus ir GirÄ—no stadionas</t>
  </si>
  <si>
    <t>Mikheil Meskhi I Stadium</t>
  </si>
  <si>
    <t>Mikheil Meskhi Stadioni</t>
  </si>
  <si>
    <t>Meskhi Stadium</t>
  </si>
  <si>
    <t>LillekÃ¼la Stadium</t>
  </si>
  <si>
    <t>A. Le Coq Arena</t>
  </si>
  <si>
    <t>Szusza Ferenc Stadion</t>
  </si>
  <si>
    <t>Ferenc Szusza Stadion</t>
  </si>
  <si>
    <t>Zenica</t>
  </si>
  <si>
    <t>Stadion Bilino Polje</t>
  </si>
  <si>
    <t>Trnava</t>
  </si>
  <si>
    <t>Å tadiÃ³n Antona MalatinskÃ©ho</t>
  </si>
  <si>
    <t>Antalya</t>
  </si>
  <si>
    <t>Stade de GenÃ¨ve</t>
  </si>
  <si>
    <t>Manchester</t>
  </si>
  <si>
    <t>Old Trafford</t>
  </si>
  <si>
    <t>Johan Cruijff ArenA</t>
  </si>
  <si>
    <t>Group B</t>
  </si>
  <si>
    <t>MD1</t>
  </si>
  <si>
    <t>QUALIFYING</t>
  </si>
  <si>
    <t>Kazakhstan</t>
  </si>
  <si>
    <t>KAZ</t>
  </si>
  <si>
    <t>Group A</t>
  </si>
  <si>
    <t>Group E</t>
  </si>
  <si>
    <t>MD2</t>
  </si>
  <si>
    <t>Group F</t>
  </si>
  <si>
    <t>Group D</t>
  </si>
  <si>
    <t>Group G</t>
  </si>
  <si>
    <t>Group C</t>
  </si>
  <si>
    <t>Stadionul Zimbru</t>
  </si>
  <si>
    <t>Serbia</t>
  </si>
  <si>
    <t>MD3</t>
  </si>
  <si>
    <t>Frankfurt am Main</t>
  </si>
  <si>
    <t>Frankfurt Stadion</t>
  </si>
  <si>
    <t>Frankfurt Arena</t>
  </si>
  <si>
    <t>Deutsche Bank Park</t>
  </si>
  <si>
    <t>MD4</t>
  </si>
  <si>
    <t>MD5</t>
  </si>
  <si>
    <t>MD6</t>
  </si>
  <si>
    <t>MD7</t>
  </si>
  <si>
    <t>MD8</t>
  </si>
  <si>
    <t>EstÃ¡dio JosÃ© Alvalade</t>
  </si>
  <si>
    <t>MD9</t>
  </si>
  <si>
    <t>Mallorca</t>
  </si>
  <si>
    <t>Estadi Municipal de Son Moix</t>
  </si>
  <si>
    <t>Estadi Mallorca Son Moix</t>
  </si>
  <si>
    <t>MD10</t>
  </si>
  <si>
    <t>ABANDONED</t>
  </si>
  <si>
    <t>MD11</t>
  </si>
  <si>
    <t>MD12</t>
  </si>
  <si>
    <t>Wembley Stadium</t>
  </si>
  <si>
    <t>FuÃŸball Arena MÃ¼nchen</t>
  </si>
  <si>
    <t>Football Arena Munich</t>
  </si>
  <si>
    <t>Munich Football Arena</t>
  </si>
  <si>
    <t>Allianz Arena</t>
  </si>
  <si>
    <t>EstÃ¡dio do DragÃ£o</t>
  </si>
  <si>
    <t>DRY</t>
  </si>
  <si>
    <t>CLEAR_NIGHT</t>
  </si>
  <si>
    <t>CLOUDY_NIGHT</t>
  </si>
  <si>
    <t>Group H</t>
  </si>
  <si>
    <t>Group I</t>
  </si>
  <si>
    <t>SUNNY</t>
  </si>
  <si>
    <t>Astana</t>
  </si>
  <si>
    <t>Astana Arena</t>
  </si>
  <si>
    <t>Montenegro</t>
  </si>
  <si>
    <t>PARTLY_CLOUDY_NIGHT</t>
  </si>
  <si>
    <t>Dublin Arena</t>
  </si>
  <si>
    <t>Aviva Stadium</t>
  </si>
  <si>
    <t>Red Bull Arena</t>
  </si>
  <si>
    <t>Cardiff City Stadium</t>
  </si>
  <si>
    <t>Stadion StoÅ¾ice</t>
  </si>
  <si>
    <t>Metz</t>
  </si>
  <si>
    <t>Saint-Symphorien</t>
  </si>
  <si>
    <t>Stade Municipal Saint-Symphorien</t>
  </si>
  <si>
    <t>Arena AufSchalke</t>
  </si>
  <si>
    <t>Veltins Arena</t>
  </si>
  <si>
    <t>National Arena</t>
  </si>
  <si>
    <t>National Arena Bucharest</t>
  </si>
  <si>
    <t>Dalga Arena</t>
  </si>
  <si>
    <t>Dalga Stadium</t>
  </si>
  <si>
    <t>Liv Bona Dea Arena</t>
  </si>
  <si>
    <t>Rijeka</t>
  </si>
  <si>
    <t>Gibraltar</t>
  </si>
  <si>
    <t>GIB</t>
  </si>
  <si>
    <t>Faro-LoulÃ©</t>
  </si>
  <si>
    <t>EstÃ¡dio Algarve</t>
  </si>
  <si>
    <t>Aveiro</t>
  </si>
  <si>
    <t>EstÃ¡dio Municipal de Aveiro</t>
  </si>
  <si>
    <t>Estadi Nacional</t>
  </si>
  <si>
    <t>LFF stadionas</t>
  </si>
  <si>
    <t>LFF Stadionas</t>
  </si>
  <si>
    <t>Friends Arena</t>
  </si>
  <si>
    <t>Solna Arena</t>
  </si>
  <si>
    <t>Stadion Narodowy</t>
  </si>
  <si>
    <t>PGE Narodowy</t>
  </si>
  <si>
    <t>Arena St. Gallen</t>
  </si>
  <si>
    <t>Kybunpark</t>
  </si>
  <si>
    <t xml:space="preserve">Arena St. Gallen </t>
  </si>
  <si>
    <t>Haifa</t>
  </si>
  <si>
    <t>Sammy Ofer Stadium</t>
  </si>
  <si>
    <t>Plzen</t>
  </si>
  <si>
    <t>Stadion mÄ›sta PlznÄ›</t>
  </si>
  <si>
    <t>Doosan Arena</t>
  </si>
  <si>
    <t>Jerusalem</t>
  </si>
  <si>
    <t>Teddy Stadium</t>
  </si>
  <si>
    <t>Itztadion Teddy</t>
  </si>
  <si>
    <t>Konya</t>
  </si>
  <si>
    <t>Konya BÃ¼yÃ¼kÅŸehir Belediye Stadyumu</t>
  </si>
  <si>
    <t>Braga</t>
  </si>
  <si>
    <t>EstÃ¡dio Municipal de Braga</t>
  </si>
  <si>
    <t>RB Arena</t>
  </si>
  <si>
    <t>Leipzig Stadium</t>
  </si>
  <si>
    <t>EXCELLENT</t>
  </si>
  <si>
    <t>North Macedonia</t>
  </si>
  <si>
    <t>Group J</t>
  </si>
  <si>
    <t>Victoria Stadium</t>
  </si>
  <si>
    <t>Eskisehir</t>
  </si>
  <si>
    <t>EskiÅŸehir Yeni Stadyumu</t>
  </si>
  <si>
    <t>ESKISEHIR YENI STADYUMU</t>
  </si>
  <si>
    <t>Kosovo</t>
  </si>
  <si>
    <t>KOS</t>
  </si>
  <si>
    <t>Pristina</t>
  </si>
  <si>
    <t>Stadiumi Fadil Vokrri</t>
  </si>
  <si>
    <t>Saint-Denis</t>
  </si>
  <si>
    <t>Parma</t>
  </si>
  <si>
    <t>Stadio Ennio Tardini</t>
  </si>
  <si>
    <t>Ennio Tardini</t>
  </si>
  <si>
    <t>Mainz</t>
  </si>
  <si>
    <t>Mewa Arena</t>
  </si>
  <si>
    <t>Mainz Arena</t>
  </si>
  <si>
    <t>Sion</t>
  </si>
  <si>
    <t>Stade de Tourbillon</t>
  </si>
  <si>
    <t>Stadion HNK Rijeka</t>
  </si>
  <si>
    <t>Monchengladbach</t>
  </si>
  <si>
    <t>Borussia-Park</t>
  </si>
  <si>
    <t>BORUSSIA-PARK</t>
  </si>
  <si>
    <t>Air Albania Stadium</t>
  </si>
  <si>
    <t>Arena KombÃ«tare</t>
  </si>
  <si>
    <t>Wanda Metropolitano</t>
  </si>
  <si>
    <t>Estadio Metropolitano</t>
  </si>
  <si>
    <t>WIN_ON_EXTRA_TIME</t>
  </si>
  <si>
    <t>WIN_ON_PENALTIES</t>
  </si>
  <si>
    <t>NÃ¡rodnÃ½ futbalovÃ½ Å¡tadiÃ³n</t>
  </si>
  <si>
    <t xml:space="preserve">NÃ¡rodnÃ½ futbalovÃ½ Å¡tadiÃ³n </t>
  </si>
  <si>
    <t>2023-03-23T19:45:00Z</t>
  </si>
  <si>
    <t>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</t>
  </si>
  <si>
    <t>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</t>
  </si>
  <si>
    <t>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</t>
  </si>
  <si>
    <t>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</t>
  </si>
  <si>
    <t>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</t>
  </si>
  <si>
    <t>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</t>
  </si>
  <si>
    <t>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</t>
  </si>
  <si>
    <t>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</t>
  </si>
  <si>
    <t>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</t>
  </si>
  <si>
    <t>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</t>
  </si>
  <si>
    <t>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</t>
  </si>
  <si>
    <t>2023-03-23T15:00:00Z</t>
  </si>
  <si>
    <t>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</t>
  </si>
  <si>
    <t>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</t>
  </si>
  <si>
    <t>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</t>
  </si>
  <si>
    <t>[{'phase': 'SECOND_HALF', 'time': {'minute': 80, 'second': 37}, 'international_name': 'Luke Shaw', 'club_shirt_name': 'Shaw', 'country_code': 'ENG', 'national_field_position': 'DEFENDER', 'national_jersey_number': '3'}]</t>
  </si>
  <si>
    <t>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</t>
  </si>
  <si>
    <t>2023-03-24T17:00:00Z</t>
  </si>
  <si>
    <t>[{'phase': 'SECOND_HALF', 'time': {'minute': 70, 'second': 29}, 'international_name': 'Nikola KrstoviÄ‡', 'club_shirt_name': 'KrstoviÄ‡', 'country_code': 'MNE', 'national_field_position': 'FORWARD', 'national_jersey_number': '11', 'goal_type': 'SCORED'}]</t>
  </si>
  <si>
    <t>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</t>
  </si>
  <si>
    <t>Razgrad</t>
  </si>
  <si>
    <t>Huvepharma Arena</t>
  </si>
  <si>
    <t>Ludogorets Arena</t>
  </si>
  <si>
    <t>Huvapharma Arena</t>
  </si>
  <si>
    <t>2023-03-24T19:45:00Z</t>
  </si>
  <si>
    <t>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</t>
  </si>
  <si>
    <t>[{'phase': 'SECOND_HALF', 'time': {'injuryMinute': 5, 'minute': 90, 'second': 56}, 'international_name': 'Memphis Depay', 'club_shirt_name': 'MEMPHIS', 'country_code': 'NED', 'national_field_position': 'FORWARD', 'national_jersey_number': '10', 'penalty_type': 'MISSED'}]</t>
  </si>
  <si>
    <t>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</t>
  </si>
  <si>
    <t>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</t>
  </si>
  <si>
    <t>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</t>
  </si>
  <si>
    <t>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</t>
  </si>
  <si>
    <t>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</t>
  </si>
  <si>
    <t>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</t>
  </si>
  <si>
    <t>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</t>
  </si>
  <si>
    <t>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</t>
  </si>
  <si>
    <t>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</t>
  </si>
  <si>
    <t>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</t>
  </si>
  <si>
    <t>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</t>
  </si>
  <si>
    <t>OberÃ¶sterreich Arena</t>
  </si>
  <si>
    <t>Marco Luckner</t>
  </si>
  <si>
    <t>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</si>
  <si>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</t>
  </si>
  <si>
    <t>2023-03-25T14:00:00Z</t>
  </si>
  <si>
    <t>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</t>
  </si>
  <si>
    <t>[{'phase': 'SECOND_HALF', 'time': {'injuryMinute': 5, 'minute': 90, 'second': 32}, 'international_name': 'Nicholas Ioannou', 'club_shirt_name': 'IOANNOU', 'country_code': 'CYP', 'national_field_position': 'DEFENDER', 'national_jersey_number': '4'}]</t>
  </si>
  <si>
    <t>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</t>
  </si>
  <si>
    <t>TÃ¼rkiye</t>
  </si>
  <si>
    <t>2023-03-25T17:00:00Z</t>
  </si>
  <si>
    <t>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</t>
  </si>
  <si>
    <t>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</t>
  </si>
  <si>
    <t>2023-03-25T19:45:00Z</t>
  </si>
  <si>
    <t>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</t>
  </si>
  <si>
    <t>[{'phase': 'SECOND_HALF', 'time': {'minute': 61, 'second': 28}, 'international_name': 'Marc RebÃ©s', 'club_shirt_name': 'REBES', 'country_code': 'AND', 'national_field_position': 'MIDFIELDER', 'national_jersey_number': '4'}]</t>
  </si>
  <si>
    <t>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</t>
  </si>
  <si>
    <t>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</t>
  </si>
  <si>
    <t>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</t>
  </si>
  <si>
    <t>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</t>
  </si>
  <si>
    <t>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</t>
  </si>
  <si>
    <t>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</t>
  </si>
  <si>
    <t>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</t>
  </si>
  <si>
    <t>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</t>
  </si>
  <si>
    <t>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</si>
  <si>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2023-03-26T13:00:00Z</t>
  </si>
  <si>
    <t>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</t>
  </si>
  <si>
    <t>[{'phase': 'SECOND_HALF', 'time': {'injuryMinute': 6, 'minute': 90, 'second': 14}, 'international_name': 'Abat Aimbetov', 'club_shirt_name': 'Aimbetov', 'country_code': 'KAZ', 'national_field_position': 'FORWARD', 'national_jersey_number': '17'}]</t>
  </si>
  <si>
    <t>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</t>
  </si>
  <si>
    <t>2023-03-26T16:00:00Z</t>
  </si>
  <si>
    <t>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</t>
  </si>
  <si>
    <t>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</t>
  </si>
  <si>
    <t>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</si>
  <si>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</t>
  </si>
  <si>
    <t>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</t>
  </si>
  <si>
    <t>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</t>
  </si>
  <si>
    <t>2023-03-26T18:45:00Z</t>
  </si>
  <si>
    <t>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</t>
  </si>
  <si>
    <t>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</t>
  </si>
  <si>
    <t>[{'phase': 'FIRST_HALF', 'time': {'minute': 28, 'second': 41}, 'international_name': 'Benjamin KÃ¤llman', 'club_shirt_name': 'KÃ¤llman', 'country_code': 'FIN', 'national_field_position': 'FORWARD', 'national_jersey_number': '19', 'goal_type': 'SCORED'}]</t>
  </si>
  <si>
    <t>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</t>
  </si>
  <si>
    <t>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</t>
  </si>
  <si>
    <t>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</t>
  </si>
  <si>
    <t>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</t>
  </si>
  <si>
    <t>[{'phase': 'SECOND_HALF', 'time': {'minute': 85, 'second': 37}, 'international_name': 'Rafael LeÃ£o', 'club_shirt_name': 'Rafa LeÃ£o', 'country_code': 'POR', 'national_field_position': 'FORWARD', 'national_jersey_number': '17', 'penalty_type': 'MISSED'}]</t>
  </si>
  <si>
    <t>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</t>
  </si>
  <si>
    <t>Stade de Luxembourg</t>
  </si>
  <si>
    <t>2023-03-27T18:45:00Z</t>
  </si>
  <si>
    <t>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</t>
  </si>
  <si>
    <t>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</t>
  </si>
  <si>
    <t>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</t>
  </si>
  <si>
    <t>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</t>
  </si>
  <si>
    <t>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</t>
  </si>
  <si>
    <t>[{'phase': 'FIRST_HALF', 'time': {'minute': 17, 'second': 30}, 'international_name': 'Michael Gregoritsch', 'club_shirt_name': 'Gregoritsch', 'country_code': 'AUT', 'national_field_position': 'FORWARD', 'national_jersey_number': '11', 'penalty_type': 'MISSED'}]</t>
  </si>
  <si>
    <t>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</t>
  </si>
  <si>
    <t>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</t>
  </si>
  <si>
    <t>[{'phase': 'FIRST_HALF', 'time': {'minute': 41, 'second': 7}, 'international_name': 'Karol Åšwiderski', 'club_shirt_name': 'Åšwiderski', 'country_code': 'POL', 'national_field_position': 'FORWARD', 'national_jersey_number': '7', 'goal_type': 'SCORED'}]</t>
  </si>
  <si>
    <t>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</t>
  </si>
  <si>
    <t>[{'phase': 'SECOND_HALF', 'time': {'minute': 50, 'second': 36}, 'international_name': 'Benjamin Pavard', 'club_shirt_name': 'Pavard', 'country_code': 'FRA', 'national_field_position': 'DEFENDER', 'national_jersey_number': '2', 'goal_type': 'SCORED'}]</t>
  </si>
  <si>
    <t>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</t>
  </si>
  <si>
    <t>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</t>
  </si>
  <si>
    <t>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</t>
  </si>
  <si>
    <t>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</t>
  </si>
  <si>
    <t>[{'phase': 'SECOND_HALF', 'time': {'minute': 51, 'second': 59}, 'international_name': 'Liam Walker', 'club_shirt_name': 'Walker', 'country_code': 'GIB', 'national_field_position': 'MIDFIELDER', 'national_jersey_number': '10'}]</t>
  </si>
  <si>
    <t>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</t>
  </si>
  <si>
    <t>2023-03-28T18:45:00Z</t>
  </si>
  <si>
    <t>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</t>
  </si>
  <si>
    <t>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</t>
  </si>
  <si>
    <t>2023-03-28T16:00:00Z</t>
  </si>
  <si>
    <t>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</t>
  </si>
  <si>
    <t>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</t>
  </si>
  <si>
    <t>Batumi</t>
  </si>
  <si>
    <t>AdjaraBet Arena</t>
  </si>
  <si>
    <t>Batumi Arena</t>
  </si>
  <si>
    <t>Batumi Stadium</t>
  </si>
  <si>
    <t>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</t>
  </si>
  <si>
    <t>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</t>
  </si>
  <si>
    <t>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</t>
  </si>
  <si>
    <t>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</t>
  </si>
  <si>
    <t>Bursa BÃ¼yÃ¼kÅŸehir Belediye Stadyumu</t>
  </si>
  <si>
    <t>New Bursa Stadium</t>
  </si>
  <si>
    <t>Bursa BÃ¼yÃ¼kÅŸehir Belediye Stadyuu</t>
  </si>
  <si>
    <t>[{'phase': 'FIRST_HALF', 'time': {'minute': 41, 'second': 5}, 'international_name': 'Kieffer Moore', 'club_shirt_name': 'Moore', 'country_code': 'WAL', 'national_field_position': 'FORWARD', 'national_jersey_number': '13', 'goal_type': 'SCORED'}]</t>
  </si>
  <si>
    <t>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</t>
  </si>
  <si>
    <t>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</t>
  </si>
  <si>
    <t>[{'name': 'Michael Fabbri', 'role': 'ASSISTANT_VIDEO_ASSISTANT_REFEREE', 'name_short': 'Fabbri', 'gender': 'MALE', 'counrty_code': 'ITA', 'counrty': 'Italy'}, {'name': "Michael O'brien", 'role': 'UEFA_DELEGATE', 'name_short': "O'Brien",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</t>
  </si>
  <si>
    <t>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</t>
  </si>
  <si>
    <t>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</t>
  </si>
  <si>
    <t>2023-06-16T18:45:00Z</t>
  </si>
  <si>
    <t>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</t>
  </si>
  <si>
    <t>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</t>
  </si>
  <si>
    <t>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</t>
  </si>
  <si>
    <t>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</t>
  </si>
  <si>
    <t>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</t>
  </si>
  <si>
    <t>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</t>
  </si>
  <si>
    <t>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</t>
  </si>
  <si>
    <t>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</t>
  </si>
  <si>
    <t>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</t>
  </si>
  <si>
    <t>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</t>
  </si>
  <si>
    <t>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</t>
  </si>
  <si>
    <t>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</t>
  </si>
  <si>
    <t>[{'phase': 'SECOND_HALF', 'time': {'minute': 83, 'second': 23}, 'international_name': 'Eduards Emsis', 'club_shirt_name': 'Emsis', 'country_code': 'LVA', 'national_field_position': 'MIDFIELDER', 'national_jersey_number': '8'}]</t>
  </si>
  <si>
    <t>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</t>
  </si>
  <si>
    <t>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</t>
  </si>
  <si>
    <t>[{'phase': 'SECOND_HALF', 'time': {'minute': 78, 'second': 28}, 'international_name': 'Kieffer Moore', 'club_shirt_name': 'Moore', 'country_code': 'WAL', 'national_field_position': 'FORWARD', 'national_jersey_number': '13'}]</t>
  </si>
  <si>
    <t>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</t>
  </si>
  <si>
    <t>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</t>
  </si>
  <si>
    <t>[{'phase': 'SECOND_HALF', 'time': {'minute': 73, 'second': 7}, 'international_name': 'Visar Musliu', 'club_shirt_name': 'Musliu', 'country_code': 'MKD', 'national_field_position': 'DEFENDER', 'national_jersey_number': '6'}]</t>
  </si>
  <si>
    <t>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</t>
  </si>
  <si>
    <t>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</t>
  </si>
  <si>
    <t>[{'phase': 'SECOND_HALF', 'time': {'injuryMinute': 5, 'minute': 90, 'second': 42}, 'international_name': 'Matt Doherty', 'club_shirt_name': 'Doherty', 'country_code': 'IRL', 'national_field_position': 'DEFENDER', 'national_jersey_number': '2'}]</t>
  </si>
  <si>
    <t>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</t>
  </si>
  <si>
    <t>OPAP Arena</t>
  </si>
  <si>
    <t>AEK Arena</t>
  </si>
  <si>
    <t>2023-06-16T16:00:00Z</t>
  </si>
  <si>
    <t>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</t>
  </si>
  <si>
    <t>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</t>
  </si>
  <si>
    <t>[{'phase': 'SECOND_HALF', 'time': {'minute': 47, 'second': 53}, 'international_name': 'Jonas Wind', 'club_shirt_name': 'Wind', 'country_code': 'DEN', 'national_field_position': 'FORWARD', 'national_jersey_number': '19', 'goal_type': 'SCORED'}]</t>
  </si>
  <si>
    <t>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</t>
  </si>
  <si>
    <t>2023-06-17T18:45:00Z</t>
  </si>
  <si>
    <t>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</t>
  </si>
  <si>
    <t>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</t>
  </si>
  <si>
    <t>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</t>
  </si>
  <si>
    <t>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</t>
  </si>
  <si>
    <t>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</t>
  </si>
  <si>
    <t>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</t>
  </si>
  <si>
    <t>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</t>
  </si>
  <si>
    <t>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</t>
  </si>
  <si>
    <t>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</t>
  </si>
  <si>
    <t>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</t>
  </si>
  <si>
    <t>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</t>
  </si>
  <si>
    <t>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</t>
  </si>
  <si>
    <t>2023-06-17T16:00:00Z</t>
  </si>
  <si>
    <t>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</t>
  </si>
  <si>
    <t>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</t>
  </si>
  <si>
    <t>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</t>
  </si>
  <si>
    <t>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</t>
  </si>
  <si>
    <t>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</t>
  </si>
  <si>
    <t>2023-06-17T13:00:00Z</t>
  </si>
  <si>
    <t>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</t>
  </si>
  <si>
    <t>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</t>
  </si>
  <si>
    <t>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</t>
  </si>
  <si>
    <t>[{'phase': 'FIRST_HALF', 'time': {'minute': 17, 'second': 54}, 'international_name': 'Justas Lasickas', 'club_shirt_name': 'Lasickas', 'country_code': 'LTU', 'national_field_position': 'DEFENDER', 'national_jersey_number': '13'}]</t>
  </si>
  <si>
    <t>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</t>
  </si>
  <si>
    <t>2023-06-19T18:45:00Z</t>
  </si>
  <si>
    <t>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</t>
  </si>
  <si>
    <t>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</t>
  </si>
  <si>
    <t>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</si>
  <si>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</t>
  </si>
  <si>
    <t>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</t>
  </si>
  <si>
    <t>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</t>
  </si>
  <si>
    <t>[{'phase': 'SECOND_HALF', 'time': {'minute': 88, 'second': 48}, 'international_name': 'Abat Aimbetov', 'club_shirt_name': 'Aimbetov', 'country_code': 'KAZ', 'national_field_position': 'FORWARD', 'national_jersey_number': '17', 'goal_type': 'SCORED'}]</t>
  </si>
  <si>
    <t>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</t>
  </si>
  <si>
    <t>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</t>
  </si>
  <si>
    <t>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</t>
  </si>
  <si>
    <t>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</t>
  </si>
  <si>
    <t>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</t>
  </si>
  <si>
    <t>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</t>
  </si>
  <si>
    <t>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</t>
  </si>
  <si>
    <t>[{'phase': 'SECOND_HALF', 'time': {'minute': 55, 'second': 53}, 'international_name': 'Kylian MbappÃ©', 'club_shirt_name': 'MbappÃ©', 'country_code': 'FRA', 'national_field_position': 'FORWARD', 'national_jersey_number': '10', 'goal_type': 'PENALTY'}]</t>
  </si>
  <si>
    <t>[{'phase': 'SECOND_HALF', 'time': {'minute': 53, 'second': 52}, 'international_name': 'Kylian MbappÃ©', 'club_shirt_name': 'MbappÃ©', 'country_code': 'FRA', 'national_field_position': 'FORWARD', 'national_jersey_number': '10', 'penalty_type': 'MISSED'}]</t>
  </si>
  <si>
    <t>[{'phase': 'SECOND_HALF', 'time': {'minute': 70, 'second': 20}, 'international_name': 'Konstantinos Mavropanos', 'club_shirt_name': 'Mavropanos', 'country_code': 'GRE', 'national_field_position': 'DEFENDER', 'national_jersey_number': '4'}]</t>
  </si>
  <si>
    <t>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</t>
  </si>
  <si>
    <t>2023-06-19T16:00:00Z</t>
  </si>
  <si>
    <t>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</t>
  </si>
  <si>
    <t>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</t>
  </si>
  <si>
    <t>[{'phase': 'SECOND_HALF', 'time': {'minute': 72, 'second': 26}, 'international_name': 'Viktor Tsygankov', 'club_shirt_name': 'Tsygankov', 'country_code': 'UKR', 'national_field_position': 'MIDFIELDER', 'national_jersey_number': '15', 'goal_type': 'PENALTY'}]</t>
  </si>
  <si>
    <t>[{'phase': 'SECOND_HALF', 'time': {'minute': 52, 'second': 35}, 'international_name': 'Andriy Yarmolenko', 'club_shirt_name': 'Yarmolenko', 'country_code': 'UKR', 'national_field_position': 'MIDFIELDER', 'national_jersey_number': '7', 'penalty_type': 'MISSED'}]</t>
  </si>
  <si>
    <t>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</si>
  <si>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</t>
  </si>
  <si>
    <t>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</t>
  </si>
  <si>
    <t>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</t>
  </si>
  <si>
    <t>[{'phase': 'SECOND_HALF', 'time': {'minute': 64, 'second': 53}, 'international_name': 'Hakan Ã‡alhanoÄŸlu', 'club_shirt_name': 'Ã‡alhanoÄŸlu', 'country_code': 'TUR', 'national_field_position': 'MIDFIELDER', 'national_jersey_number': '10', 'penalty_type': 'MISSED'}]</t>
  </si>
  <si>
    <t>[{'phase': 'FIRST_HALF', 'time': {'minute': 41, 'second': 38}, 'international_name': 'Joe Morrell', 'club_shirt_name': 'Morrell', 'country_code': 'WAL', 'national_field_position': 'MIDFIELDER', 'national_jersey_number': '16'}]</t>
  </si>
  <si>
    <t>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</t>
  </si>
  <si>
    <t>Samsun</t>
  </si>
  <si>
    <t>Samsun Yeni 19 MayÄ±s Stadium</t>
  </si>
  <si>
    <t>2023-06-20T18:45:00Z</t>
  </si>
  <si>
    <t>[{'phase': 'FIRST_HALF', 'time': {'injuryMinute': 1, 'minute': 45, 'second': 48}, 'international_name': 'Denis Vavro', 'club_shirt_name': 'Vavro', 'country_code': 'SVK', 'national_field_position': 'DEFENDER', 'national_jersey_number': '3', 'goal_type': 'SCORED'}]</t>
  </si>
  <si>
    <t>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</t>
  </si>
  <si>
    <t>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</t>
  </si>
  <si>
    <t>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</t>
  </si>
  <si>
    <t>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</t>
  </si>
  <si>
    <t>[{'phase': 'SECOND_HALF', 'time': {'minute': 89, 'second': 47}, 'international_name': 'Cristiano Ronaldo', 'club_shirt_name': 'Ronaldo', 'country_code': 'POR', 'national_field_position': 'FORWARD', 'national_jersey_number': '7', 'goal_type': 'SCORED'}]</t>
  </si>
  <si>
    <t>[{'phase': 'SECOND_HALF', 'time': {'minute': 81, 'second': 13}, 'international_name': 'Willum Thor Willumsson', 'club_shirt_name': 'Willumsson', 'country_code': 'ISL', 'national_field_position': 'MIDFIELDER', 'national_jersey_number': '15'}]</t>
  </si>
  <si>
    <t>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"Michael O'brien", 'role': 'UEFA_DELEGATE', 'name_short': "O'Brien",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</t>
  </si>
  <si>
    <t>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</t>
  </si>
  <si>
    <t>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</t>
  </si>
  <si>
    <t>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</t>
  </si>
  <si>
    <t>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</t>
  </si>
  <si>
    <t>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</t>
  </si>
  <si>
    <t>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</t>
  </si>
  <si>
    <t>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</t>
  </si>
  <si>
    <t>[{'phase': 'FIRST_HALF', 'time': {'minute': 32, 'second': 59}, 'international_name': 'Sokol Ã‡ikalleshi', 'club_shirt_name': 'CIKALLESHI', 'country_code': 'ALB', 'national_field_position': 'FORWARD', 'national_jersey_number': '16', 'penalty_type': 'MISSED'}]</t>
  </si>
  <si>
    <t>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</t>
  </si>
  <si>
    <t>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</t>
  </si>
  <si>
    <t>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</t>
  </si>
  <si>
    <t>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</t>
  </si>
  <si>
    <t>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</t>
  </si>
  <si>
    <t>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</t>
  </si>
  <si>
    <t>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</t>
  </si>
  <si>
    <t>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</t>
  </si>
  <si>
    <t>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</t>
  </si>
  <si>
    <t>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</t>
  </si>
  <si>
    <t>2023-09-07T18:45:00Z</t>
  </si>
  <si>
    <t>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</t>
  </si>
  <si>
    <t>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</t>
  </si>
  <si>
    <t>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</t>
  </si>
  <si>
    <t>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</t>
  </si>
  <si>
    <t>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</t>
  </si>
  <si>
    <t>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</t>
  </si>
  <si>
    <t>2023-09-07T14:00:00Z</t>
  </si>
  <si>
    <t>[{'phase': 'SECOND_HALF', 'time': {'minute': 78, 'second': 17}, 'international_name': 'Oliver Antman', 'club_shirt_name': 'Antman', 'country_code': 'FIN', 'national_field_position': 'FORWARD', 'national_jersey_number': '16', 'goal_type': 'SCORED'}]</t>
  </si>
  <si>
    <t>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</t>
  </si>
  <si>
    <t>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</t>
  </si>
  <si>
    <t>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</t>
  </si>
  <si>
    <t>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</t>
  </si>
  <si>
    <t>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</t>
  </si>
  <si>
    <t>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</t>
  </si>
  <si>
    <t>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</t>
  </si>
  <si>
    <t>2023-09-07T16:00:00Z</t>
  </si>
  <si>
    <t>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</t>
  </si>
  <si>
    <t>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</t>
  </si>
  <si>
    <t>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</t>
  </si>
  <si>
    <t>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</t>
  </si>
  <si>
    <t>2023-09-08T16:00:00Z</t>
  </si>
  <si>
    <t>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</t>
  </si>
  <si>
    <t>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</t>
  </si>
  <si>
    <t>2023-09-08T18:45:00Z</t>
  </si>
  <si>
    <t>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</t>
  </si>
  <si>
    <t>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</t>
  </si>
  <si>
    <t>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</t>
  </si>
  <si>
    <t>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</t>
  </si>
  <si>
    <t>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</t>
  </si>
  <si>
    <t>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</t>
  </si>
  <si>
    <t>[{'phase': 'FIRST_HALF', 'time': {'minute': 43, 'second': 22}, 'international_name': 'Bruno Fernandes', 'club_shirt_name': 'B.Fernandes', 'country_code': 'POR', 'national_field_position': 'MIDFIELDER', 'national_jersey_number': '8', 'goal_type': 'SCORED'}]</t>
  </si>
  <si>
    <t>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</t>
  </si>
  <si>
    <t>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</t>
  </si>
  <si>
    <t>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</t>
  </si>
  <si>
    <t>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</t>
  </si>
  <si>
    <t>[{'phase': 'SECOND_HALF', 'time': {'minute': 73, 'second': 46}, 'international_name': 'HÃ¶rdur MagnÃºsson', 'club_shirt_name': 'MagnÃºsson', 'country_code': 'ISL', 'national_field_position': 'DEFENDER', 'national_jersey_number': '23'}]</t>
  </si>
  <si>
    <t>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</t>
  </si>
  <si>
    <t>2023-09-09T18:45:00Z</t>
  </si>
  <si>
    <t>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</t>
  </si>
  <si>
    <t>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</si>
  <si>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</t>
  </si>
  <si>
    <t>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</t>
  </si>
  <si>
    <t>2023-09-09T16:00:00Z</t>
  </si>
  <si>
    <t>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</t>
  </si>
  <si>
    <t>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</t>
  </si>
  <si>
    <t>Tarczynski Arena Wroclaw</t>
  </si>
  <si>
    <t>Stadion Miejski we WrocÅ‚awiu</t>
  </si>
  <si>
    <t>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</t>
  </si>
  <si>
    <t>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</t>
  </si>
  <si>
    <t>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</t>
  </si>
  <si>
    <t>2023-09-09T13:00:00Z</t>
  </si>
  <si>
    <t>[{'phase': 'FIRST_HALF', 'time': {'minute': 38, 'second': 35}, 'international_name': 'Yannick Carrasco', 'club_shirt_name': 'CARRASCO', 'country_code': 'BEL', 'national_field_position': 'FORWARD', 'national_jersey_number': '11', 'goal_type': 'SCORED'}]</t>
  </si>
  <si>
    <t>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</t>
  </si>
  <si>
    <t>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</t>
  </si>
  <si>
    <t>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</t>
  </si>
  <si>
    <t>2023-09-10T13:00:00Z</t>
  </si>
  <si>
    <t>[{'phase': 'FIRST_HALF', 'time': {'minute': 27, 'second': 39}, 'international_name': 'Maxim Samorodov', 'club_shirt_name': 'Samorodov', 'country_code': 'KAZ', 'national_field_position': 'FORWARD', 'national_jersey_number': '10', 'goal_type': 'SCORED'}]</t>
  </si>
  <si>
    <t>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</t>
  </si>
  <si>
    <t>2023-09-10T16:00:00Z</t>
  </si>
  <si>
    <t>[{'phase': 'SECOND_HALF', 'time': {'minute': 86, 'second': 40}, 'international_name': 'Pierre-Emile HÃ¸jbjerg', 'club_shirt_name': 'Hojbjerg', 'country_code': 'DEN', 'national_field_position': 'MIDFIELDER', 'national_jersey_number': '23', 'goal_type': 'SCORED'}]</t>
  </si>
  <si>
    <t>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</t>
  </si>
  <si>
    <t>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</t>
  </si>
  <si>
    <t>[{'phase': 'SECOND_HALF', 'time': {'minute': 61, 'second': 9}, 'international_name': 'Spas Delev', 'club_shirt_name': 'DELEV', 'country_code': 'BUL', 'national_field_position': 'FORWARD', 'national_jersey_number': '9', 'penalty_type': 'MISSED'}]</t>
  </si>
  <si>
    <t>[{'phase': 'SECOND_HALF', 'time': {'minute': 59, 'second': 34}, 'international_name': 'Igor VujaÄiÄ‡', 'club_shirt_name': 'VujaÄiÄ‡', 'country_code': 'MNE', 'national_field_position': 'DEFENDER', 'national_jersey_number': '5'}]</t>
  </si>
  <si>
    <t>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</t>
  </si>
  <si>
    <t>2023-09-10T18:45:00Z</t>
  </si>
  <si>
    <t>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</t>
  </si>
  <si>
    <t>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</t>
  </si>
  <si>
    <t>[{'phase': 'SECOND_HALF', 'time': {'minute': 53, 'second': 42}, 'international_name': 'Vadim RaÅ£Äƒ', 'club_shirt_name': 'RaÈ›a', 'country_code': 'MDA', 'national_field_position': 'MIDFIELDER', 'national_jersey_number': '22', 'goal_type': 'SCORED'}]</t>
  </si>
  <si>
    <t>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</t>
  </si>
  <si>
    <t>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</t>
  </si>
  <si>
    <t>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</t>
  </si>
  <si>
    <t>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</t>
  </si>
  <si>
    <t>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</t>
  </si>
  <si>
    <t>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</t>
  </si>
  <si>
    <t>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</t>
  </si>
  <si>
    <t>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</t>
  </si>
  <si>
    <t>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</t>
  </si>
  <si>
    <t>2023-09-11T18:45:00Z</t>
  </si>
  <si>
    <t>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</t>
  </si>
  <si>
    <t>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</t>
  </si>
  <si>
    <t>2023-09-11T16:00:00Z</t>
  </si>
  <si>
    <t>[{'phase': 'FIRST_HALF', 'time': {'minute': 13, 'second': 1}, 'international_name': 'Andrej KramariÄ‡', 'club_shirt_name': 'KramariÄ‡', 'country_code': 'CRO', 'national_field_position': 'FORWARD', 'national_jersey_number': '9', 'goal_type': 'SCORED'}]</t>
  </si>
  <si>
    <t>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</si>
  <si>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'SECOND_HALF', 'time': {'injuryMinute': 1, 'minute': 90, 'second': 51}, 'international_name': 'Alfred Finnbogason', 'club_shirt_name': 'Finnbogason', 'country_code': 'ISL', 'national_field_position': 'FORWARD', 'national_jersey_number': '11', 'goal_type': 'SCORED'}]</t>
  </si>
  <si>
    <t>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</t>
  </si>
  <si>
    <t>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</t>
  </si>
  <si>
    <t>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</t>
  </si>
  <si>
    <t>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</t>
  </si>
  <si>
    <t>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</t>
  </si>
  <si>
    <t>2023-09-12T18:45:00Z</t>
  </si>
  <si>
    <t>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</t>
  </si>
  <si>
    <t>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</si>
  <si>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</t>
  </si>
  <si>
    <t>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</t>
  </si>
  <si>
    <t>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</si>
  <si>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</t>
  </si>
  <si>
    <t>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</t>
  </si>
  <si>
    <t>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</t>
  </si>
  <si>
    <t>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</t>
  </si>
  <si>
    <t>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</t>
  </si>
  <si>
    <t>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</t>
  </si>
  <si>
    <t>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</t>
  </si>
  <si>
    <t>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</t>
  </si>
  <si>
    <t>[{'phase': 'SECOND_HALF', 'time': {'minute': 61, 'second': 16}, 'international_name': 'Nicolae Stanciu', 'club_shirt_name': 'Stanciu', 'country_code': 'ROU', 'national_field_position': 'MIDFIELDER', 'national_jersey_number': '21', 'penalty_type': 'MISSED'}]</t>
  </si>
  <si>
    <t>[{'phase': 'FIRST_HALF', 'time': {'minute': 42, 'second': 15}, 'international_name': 'Vedat Muriqi', 'club_shirt_name': 'Muriqi', 'country_code': 'KOS', 'national_field_position': 'FORWARD', 'national_jersey_number': '9'}]</t>
  </si>
  <si>
    <t>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</si>
  <si>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</t>
  </si>
  <si>
    <t>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</t>
  </si>
  <si>
    <t>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</t>
  </si>
  <si>
    <t>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</t>
  </si>
  <si>
    <t>2023-10-12T18:45:00Z</t>
  </si>
  <si>
    <t>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</t>
  </si>
  <si>
    <t>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</t>
  </si>
  <si>
    <t>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</t>
  </si>
  <si>
    <t>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</t>
  </si>
  <si>
    <t>[{'phase': 'SECOND_HALF', 'time': {'minute': 49, 'second': 29}, 'international_name': 'HÃ¸rdur Askham', 'club_shirt_name': 'Askham', 'country_code': 'FRO', 'national_field_position': 'DEFENDER', 'national_jersey_number': '13'}]</t>
  </si>
  <si>
    <t>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</t>
  </si>
  <si>
    <t>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</t>
  </si>
  <si>
    <t>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</t>
  </si>
  <si>
    <t>[{'phase': 'FIRST_HALF', 'time': {'minute': 30, 'second': 39}, 'international_name': 'BarÄ±ÅŸ Alper YÄ±lmaz', 'club_shirt_name': 'BARIÅž', 'country_code': 'TUR', 'national_field_position': 'FORWARD', 'national_jersey_number': '21', 'goal_type': 'SCORED'}]</t>
  </si>
  <si>
    <t>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</t>
  </si>
  <si>
    <t>Opus Arena</t>
  </si>
  <si>
    <t>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</t>
  </si>
  <si>
    <t>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</t>
  </si>
  <si>
    <t>Estadio La Cartuja de Sevilla</t>
  </si>
  <si>
    <t>Stadium La Cartuja Sevilla</t>
  </si>
  <si>
    <t>La Cartuja de Sevilla</t>
  </si>
  <si>
    <t>La Cartuja Stadium</t>
  </si>
  <si>
    <t>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</t>
  </si>
  <si>
    <t>[{'phase': 'FIRST_HALF', 'time': {'minute': 40, 'second': 9}, 'international_name': 'MojmÃ­r Chytil', 'club_shirt_name': 'Chytil', 'country_code': 'CZE', 'national_field_position': 'FORWARD', 'national_jersey_number': '13'}]</t>
  </si>
  <si>
    <t>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</t>
  </si>
  <si>
    <t>2023-10-12T16:00:00Z</t>
  </si>
  <si>
    <t>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</t>
  </si>
  <si>
    <t>[{'phase': 'SECOND_HALF', 'time': {'minute': 53, 'second': 4}, 'international_name': 'MÄrcis OÅ¡s', 'club_shirt_name': 'OÅ¡s', 'country_code': 'LVA', 'national_field_position': 'DEFENDER', 'national_jersey_number': '3'}]</t>
  </si>
  <si>
    <t>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</t>
  </si>
  <si>
    <t>2023-10-13T18:45:00Z</t>
  </si>
  <si>
    <t>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</t>
  </si>
  <si>
    <t>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</t>
  </si>
  <si>
    <t>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</t>
  </si>
  <si>
    <t>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</t>
  </si>
  <si>
    <t>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</t>
  </si>
  <si>
    <t>[{'phase': 'SECOND_HALF', 'time': {'minute': 78, 'second': 30}, 'international_name': 'Amadou Onana', 'club_shirt_name': 'ONANA', 'country_code': 'BEL', 'national_field_position': 'MIDFIELDER', 'national_jersey_number': '24'}]</t>
  </si>
  <si>
    <t>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</t>
  </si>
  <si>
    <t>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</t>
  </si>
  <si>
    <t>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</t>
  </si>
  <si>
    <t>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</t>
  </si>
  <si>
    <t>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</t>
  </si>
  <si>
    <t>2023-10-13T16:00:00Z</t>
  </si>
  <si>
    <t>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</t>
  </si>
  <si>
    <t>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</t>
  </si>
  <si>
    <t>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</t>
  </si>
  <si>
    <t>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</t>
  </si>
  <si>
    <t>2023-10-14T13:00:00Z</t>
  </si>
  <si>
    <t>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</t>
  </si>
  <si>
    <t>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</t>
  </si>
  <si>
    <t>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</t>
  </si>
  <si>
    <t>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</t>
  </si>
  <si>
    <t>2023-10-14T16:00:00Z</t>
  </si>
  <si>
    <t>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</t>
  </si>
  <si>
    <t>[{'phase': 'FIRST_HALF', 'time': {'minute': 42, 'second': 45}, 'international_name': 'Andrian Kraev', 'club_shirt_name': 'A.Kraev', 'country_code': 'BUL', 'national_field_position': 'MIDFIELDER', 'national_jersey_number': '8'}]</t>
  </si>
  <si>
    <t>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</t>
  </si>
  <si>
    <t>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</t>
  </si>
  <si>
    <t>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</t>
  </si>
  <si>
    <t>2023-10-14T18:45:00Z</t>
  </si>
  <si>
    <t>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</t>
  </si>
  <si>
    <t>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</t>
  </si>
  <si>
    <t>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</t>
  </si>
  <si>
    <t>[{'phase': 'SECOND_HALF', 'time': {'injuryMinute': 7, 'minute': 90, 'second': 12}, 'international_name': 'Zsolt KalmÃ¡r', 'club_shirt_name': 'KalmÃ¡r', 'country_code': 'HUN', 'national_field_position': 'MIDFIELDER', 'national_jersey_number': '13'}]</t>
  </si>
  <si>
    <t>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</t>
  </si>
  <si>
    <t>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</t>
  </si>
  <si>
    <t>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</t>
  </si>
  <si>
    <t>2023-10-15T18:45:00Z</t>
  </si>
  <si>
    <t>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</t>
  </si>
  <si>
    <t>[{'phase': 'SECOND_HALF', 'time': {'injuryMinute': 1, 'minute': 90, 'second': 47}, 'international_name': 'MoisÃ©s San NicolÃ¡s', 'club_shirt_name': 'MOI', 'country_code': 'AND', 'national_field_position': 'DEFENDER', 'national_jersey_number': '15'}]</t>
  </si>
  <si>
    <t>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</t>
  </si>
  <si>
    <t>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</t>
  </si>
  <si>
    <t>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</t>
  </si>
  <si>
    <t>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</t>
  </si>
  <si>
    <t>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</t>
  </si>
  <si>
    <t>2023-10-15T16:00:00Z</t>
  </si>
  <si>
    <t>[{'phase': 'SECOND_HALF', 'time': {'minute': 76, 'second': 18}, 'international_name': 'TomÃ¡Å¡ SouÄek', 'club_shirt_name': 'SouÄek', 'country_code': 'CZE', 'national_field_position': 'MIDFIELDER', 'national_jersey_number': '22', 'goal_type': 'PENALTY'}]</t>
  </si>
  <si>
    <t>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</t>
  </si>
  <si>
    <t>[{'phase': 'SECOND_HALF', 'time': {'minute': 49, 'second': 53}, 'international_name': 'Gavi', 'club_shirt_name': 'Gavi', 'country_code': 'ESP', 'national_field_position': 'MIDFIELDER', 'national_jersey_number': '9', 'goal_type': 'SCORED'}]</t>
  </si>
  <si>
    <t>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</t>
  </si>
  <si>
    <t>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</t>
  </si>
  <si>
    <t>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</t>
  </si>
  <si>
    <t>2023-10-15T13:00:00Z</t>
  </si>
  <si>
    <t>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</t>
  </si>
  <si>
    <t>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</t>
  </si>
  <si>
    <t>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</t>
  </si>
  <si>
    <t>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</t>
  </si>
  <si>
    <t>2023-10-16T18:45:00Z</t>
  </si>
  <si>
    <t>[{'phase': 'SECOND_HALF', 'time': {'minute': 77, 'second': 23}, 'international_name': 'DÃ¡vid ÄŽuriÅ¡', 'club_shirt_name': 'ÄŽuriÅ¡', 'country_code': 'SVK', 'national_field_position': 'FORWARD', 'national_jersey_number': '20', 'goal_type': 'SCORED'}]</t>
  </si>
  <si>
    <t>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</t>
  </si>
  <si>
    <t>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</t>
  </si>
  <si>
    <t>[{'phase': 'FIRST_HALF', 'time': {'injuryMinute': 5, 'minute': 45, 'second': 23}, 'international_name': 'Sandro Wieser', 'club_shirt_name': 'Wieser', 'country_code': 'LIE', 'national_field_position': 'MIDFIELDER', 'national_jersey_number': '10', 'penalty_type': 'MISSED'}]</t>
  </si>
  <si>
    <t>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</t>
  </si>
  <si>
    <t>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</t>
  </si>
  <si>
    <t>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</t>
  </si>
  <si>
    <t>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</t>
  </si>
  <si>
    <t>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</t>
  </si>
  <si>
    <t>[{'phase': 'SECOND_HALF', 'time': {'injuryMinute': 3, 'minute': 90, 'second': 47}, 'international_name': 'Virgil van Dijk', 'club_shirt_name': 'Virgil', 'country_code': 'NED', 'national_field_position': 'DEFENDER', 'national_jersey_number': '4', 'goal_type': 'PENALTY'}]</t>
  </si>
  <si>
    <t>[{'phase': 'FIRST_HALF', 'time': {'minute': 28, 'second': 23}, 'international_name': 'Wout Weghorst', 'club_shirt_name': 'Weghorst', 'country_code': 'NED', 'national_field_position': 'FORWARD', 'national_jersey_number': '9', 'penalty_type': 'MISSED'}]</t>
  </si>
  <si>
    <t>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</t>
  </si>
  <si>
    <t>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</t>
  </si>
  <si>
    <t>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</t>
  </si>
  <si>
    <t>2023-10-16T16:00:00Z</t>
  </si>
  <si>
    <t>[{'phase': 'SECOND_HALF', 'time': {'minute': 48, 'second': 44}, 'international_name': 'Marcel Sabitzer', 'club_shirt_name': 'Sabitzer', 'country_code': 'AUT', 'national_field_position': 'MIDFIELDER', 'national_jersey_number': '9', 'goal_type': 'PENALTY'}]</t>
  </si>
  <si>
    <t>[{'phase': 'SECOND_HALF', 'time': {'injuryMinute': 4, 'minute': 90, 'second': 45}, 'international_name': 'Guido Burgstaller', 'club_shirt_name': 'Burgstaller', 'country_code': 'AUT', 'national_field_position': 'FORWARD', 'national_jersey_number': '3'}]</t>
  </si>
  <si>
    <t>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</t>
  </si>
  <si>
    <t>2023-10-17T18:45:00Z</t>
  </si>
  <si>
    <t>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</t>
  </si>
  <si>
    <t>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"Michael O'brien", 'role': 'UEFA_DELEGATE', 'name_short': "O'Brien", 'gender': 'MALE', 'counrty_code': 'ENG', 'counrty': 'England'}]</t>
  </si>
  <si>
    <t>[{'phase': 'FIRST_HALF', 'time': {'minute': 5, 'second': 33}, 'international_name': 'Adam Gnezda ÄŒerin', 'club_shirt_name': 'G. ÄŒerin', 'country_code': 'SVN', 'national_field_position': 'MIDFIELDER', 'national_jersey_number': '22', 'goal_type': 'SCORED'}]</t>
  </si>
  <si>
    <t>[{'phase': 'SECOND_HALF', 'time': {'minute': 58, 'second': 8}, 'international_name': 'Shea Charles', 'club_shirt_name': 'S. Charles', 'country_code': 'NIR', 'national_field_position': 'DEFENDER', 'national_jersey_number': '19'}]</t>
  </si>
  <si>
    <t>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</t>
  </si>
  <si>
    <t>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</t>
  </si>
  <si>
    <t>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</si>
  <si>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</t>
  </si>
  <si>
    <t>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</t>
  </si>
  <si>
    <t>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</t>
  </si>
  <si>
    <t>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</t>
  </si>
  <si>
    <t>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</t>
  </si>
  <si>
    <t>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</t>
  </si>
  <si>
    <t>2023-10-17T16:00:00Z</t>
  </si>
  <si>
    <t>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</t>
  </si>
  <si>
    <t>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</t>
  </si>
  <si>
    <t>2023-11-12T19:45:00Z</t>
  </si>
  <si>
    <t>[{'phase': 'FIRST_HALF', 'time': {'minute': 41, 'second': 52}, 'international_name': 'Milot Rashica', 'club_shirt_name': 'RASHICA', 'country_code': 'KOS', 'national_field_position': 'MIDFIELDER', 'national_jersey_number': '7', 'goal_type': 'SCORED'}]</t>
  </si>
  <si>
    <t>[{'phase': 'SECOND_HALF', 'time': {'injuryMinute': 5, 'minute': 90, 'second': 3}, 'international_name': 'Roy Revivo', 'club_shirt_name': 'Revivo', 'country_code': 'ISR', 'national_field_position': 'DEFENDER', 'national_jersey_number': '12'}]</t>
  </si>
  <si>
    <t>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</t>
  </si>
  <si>
    <t>2023-11-15T19:45:00Z</t>
  </si>
  <si>
    <t>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</t>
  </si>
  <si>
    <t>[{'phase': 'SECOND_HALF', 'time': {'injuryMinute': 4, 'minute': 90, 'second': 28}, 'international_name': 'Edimilson Fernandes', 'club_shirt_name': 'E. Fernandes', 'country_code': 'SUI', 'national_field_position': 'MIDFIELDER', 'national_jersey_number': '2'}]</t>
  </si>
  <si>
    <t>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</t>
  </si>
  <si>
    <t>FelcsÃºt</t>
  </si>
  <si>
    <t>Pancho ArÃ©na</t>
  </si>
  <si>
    <t>Pancho stadium</t>
  </si>
  <si>
    <t>2023-11-16T19:45:00Z</t>
  </si>
  <si>
    <t>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</t>
  </si>
  <si>
    <t>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</t>
  </si>
  <si>
    <t>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</t>
  </si>
  <si>
    <t>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</t>
  </si>
  <si>
    <t>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</t>
  </si>
  <si>
    <t>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</t>
  </si>
  <si>
    <t>2023-11-16T17:00:00Z</t>
  </si>
  <si>
    <t>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</t>
  </si>
  <si>
    <t>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</t>
  </si>
  <si>
    <t>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</t>
  </si>
  <si>
    <t>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</t>
  </si>
  <si>
    <t>[{'phase': 'SECOND_HALF', 'time': {'minute': 57, 'second': 55}, 'international_name': 'Bahlul Mustafazade', 'club_shirt_name': 'Mustafazade', 'country_code': 'AZE', 'national_field_position': 'DEFENDER', 'national_jersey_number': '4'}]</t>
  </si>
  <si>
    <t>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</t>
  </si>
  <si>
    <t>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</t>
  </si>
  <si>
    <t>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</t>
  </si>
  <si>
    <t>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</t>
  </si>
  <si>
    <t>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</t>
  </si>
  <si>
    <t>Alphamega Stadium</t>
  </si>
  <si>
    <t>New Limassol Stadium</t>
  </si>
  <si>
    <t>Limassol Stadium</t>
  </si>
  <si>
    <t xml:space="preserve">Limassol Arena </t>
  </si>
  <si>
    <t>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</t>
  </si>
  <si>
    <t>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</t>
  </si>
  <si>
    <t>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</t>
  </si>
  <si>
    <t>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</t>
  </si>
  <si>
    <t>2023-11-17T19:45:00Z</t>
  </si>
  <si>
    <t>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</t>
  </si>
  <si>
    <t>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</t>
  </si>
  <si>
    <t>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</t>
  </si>
  <si>
    <t>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</t>
  </si>
  <si>
    <t>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</t>
  </si>
  <si>
    <t>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</t>
  </si>
  <si>
    <t>2023-11-17T17:00:00Z</t>
  </si>
  <si>
    <t>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</t>
  </si>
  <si>
    <t>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</t>
  </si>
  <si>
    <t>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</t>
  </si>
  <si>
    <t>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</t>
  </si>
  <si>
    <t>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</t>
  </si>
  <si>
    <t>[{'phase': 'FIRST_HALF', 'time': {'minute': 40, 'second': 40}, 'international_name': 'Jorginho', 'club_shirt_name': 'JORGINHO', 'country_code': 'ITA', 'national_field_position': 'MIDFIELDER', 'national_jersey_number': '8', 'penalty_type': 'MISSED'}]</t>
  </si>
  <si>
    <t>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</t>
  </si>
  <si>
    <t>2023-11-17T15:00:00Z</t>
  </si>
  <si>
    <t>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</t>
  </si>
  <si>
    <t>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</t>
  </si>
  <si>
    <t>2023-11-18T19:45:00Z</t>
  </si>
  <si>
    <t>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</t>
  </si>
  <si>
    <t>[{'phase': 'SECOND_HALF', 'time': {'minute': 85, 'second': 15}, 'international_name': 'Valentin MihÄƒilÄƒ', 'club_shirt_name': 'MihÄƒilÄƒ', 'country_code': 'ROU', 'national_field_position': 'FORWARD', 'national_jersey_number': '13'}]</t>
  </si>
  <si>
    <t>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</t>
  </si>
  <si>
    <t>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</t>
  </si>
  <si>
    <t>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</t>
  </si>
  <si>
    <t>2023-11-18T17:00:00Z</t>
  </si>
  <si>
    <t>[{'phase': 'SECOND_HALF', 'time': {'minute': 83, 'second': 27}, 'international_name': 'Denis Laptev', 'club_shirt_name': 'Laptseu', 'country_code': 'BLR', 'national_field_position': 'FORWARD', 'national_jersey_number': '22', 'goal_type': 'SCORED'}]</t>
  </si>
  <si>
    <t>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</t>
  </si>
  <si>
    <t>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</t>
  </si>
  <si>
    <t>[{'phase': 'FIRST_HALF', 'time': {'minute': 18, 'second': 14}, 'international_name': 'Ethan Santos', 'club_shirt_name': 'Santos', 'country_code': 'GIB', 'national_field_position': 'DEFENDER', 'national_jersey_number': '15'}]</t>
  </si>
  <si>
    <t>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</t>
  </si>
  <si>
    <t>Nice</t>
  </si>
  <si>
    <t>Allianz Riviera</t>
  </si>
  <si>
    <t>Grand Stade de Nice</t>
  </si>
  <si>
    <t>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</t>
  </si>
  <si>
    <t>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</t>
  </si>
  <si>
    <t>[{'phase': 'FIRST_HALF', 'time': {'minute': 12, 'second': 7}, 'international_name': 'Wout Weghorst', 'club_shirt_name': 'Weghorst', 'country_code': 'NED', 'national_field_position': 'FORWARD', 'national_jersey_number': '9', 'goal_type': 'SCORED'}]</t>
  </si>
  <si>
    <t>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</t>
  </si>
  <si>
    <t>2023-11-18T14:00:00Z</t>
  </si>
  <si>
    <t>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</t>
  </si>
  <si>
    <t>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</t>
  </si>
  <si>
    <t>2023-11-19T19:45:00Z</t>
  </si>
  <si>
    <t>[{'phase': 'SECOND_HALF', 'time': {'minute': 69, 'second': 54}, 'international_name': 'Gerson Rodrigues', 'club_shirt_name': 'Rodrigues', 'country_code': 'LUX', 'national_field_position': 'FORWARD', 'national_jersey_number': '10', 'goal_type': 'SCORED'}]</t>
  </si>
  <si>
    <t>[{'phase': 'FIRST_HALF', 'time': {'minute': 5, 'second': 48}, 'international_name': 'Danel Sinani', 'club_shirt_name': 'Sinani', 'country_code': 'LUX', 'national_field_position': 'MIDFIELDER', 'national_jersey_number': '9'}]</t>
  </si>
  <si>
    <t>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</t>
  </si>
  <si>
    <t>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</t>
  </si>
  <si>
    <t>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</t>
  </si>
  <si>
    <t>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</t>
  </si>
  <si>
    <t>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</t>
  </si>
  <si>
    <t>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</t>
  </si>
  <si>
    <t>[{'phase': 'SECOND_HALF', 'time': {'minute': 63, 'second': 37}, 'international_name': 'Renato GojkoviÄ‡', 'club_shirt_name': 'GojkoviÄ‡', 'country_code': 'BIH', 'national_field_position': 'DEFENDER', 'national_jersey_number': '2'}]</t>
  </si>
  <si>
    <t>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</si>
  <si>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2023-11-19T17:00:00Z</t>
  </si>
  <si>
    <t>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</t>
  </si>
  <si>
    <t>[{'phase': 'FIRST_HALF', 'time': {'minute': 24, 'second': 7}, 'international_name': 'Eddy', 'club_shirt_name': 'Ä°srafilov', 'country_code': 'AZE', 'national_field_position': 'MIDFIELDER', 'national_jersey_number': '14'}]</t>
  </si>
  <si>
    <t>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</t>
  </si>
  <si>
    <t>2023-11-19T14:00:00Z</t>
  </si>
  <si>
    <t>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</t>
  </si>
  <si>
    <t>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</t>
  </si>
  <si>
    <t>Leskovac</t>
  </si>
  <si>
    <t>Gradski stadion DuboÄica</t>
  </si>
  <si>
    <t>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</t>
  </si>
  <si>
    <t>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</t>
  </si>
  <si>
    <t>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</t>
  </si>
  <si>
    <t>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</t>
  </si>
  <si>
    <t>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</t>
  </si>
  <si>
    <t>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</t>
  </si>
  <si>
    <t>Valladolid</t>
  </si>
  <si>
    <t>JosÃ© Zorrilla</t>
  </si>
  <si>
    <t>2023-11-20T19:45:00Z</t>
  </si>
  <si>
    <t>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"Garry O'hagan", 'role': 'UEFA_DELEGATE', 'name_short': "O'hagan",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</t>
  </si>
  <si>
    <t>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</t>
  </si>
  <si>
    <t>[{'phase': 'FIRST_HALF', 'time': {'minute': 41, 'second': 37}, 'international_name': 'Enis Bardhi', 'club_shirt_name': 'Bardhi', 'country_code': 'MKD', 'national_field_position': 'MIDFIELDER', 'national_jersey_number': '10', 'penalty_type': 'MISSED'}]</t>
  </si>
  <si>
    <t>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</t>
  </si>
  <si>
    <t>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</t>
  </si>
  <si>
    <t>[{'phase': 'SECOND_HALF', 'time': {'minute': 55, 'second': 23}, 'international_name': 'Vladislav Baboglo', 'club_shirt_name': 'Baboglo', 'country_code': 'MDA', 'national_field_position': 'DEFENDER', 'national_jersey_number': '4'}]</t>
  </si>
  <si>
    <t>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</t>
  </si>
  <si>
    <t>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</t>
  </si>
  <si>
    <t>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</t>
  </si>
  <si>
    <t>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</t>
  </si>
  <si>
    <t>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</t>
  </si>
  <si>
    <t>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</t>
  </si>
  <si>
    <t>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</t>
  </si>
  <si>
    <t>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</t>
  </si>
  <si>
    <t>2023-11-21T19:45:00Z</t>
  </si>
  <si>
    <t>[{'phase': 'FIRST_HALF', 'time': {'minute': 43, 'second': 33}, 'international_name': 'Dmitri Antilevski', 'club_shirt_name': 'Antsileuski', 'country_code': 'BLR', 'national_field_position': 'MIDFIELDER', 'national_jersey_number': '23', 'goal_type': 'SCORED'}]</t>
  </si>
  <si>
    <t>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</t>
  </si>
  <si>
    <t>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</t>
  </si>
  <si>
    <t>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</t>
  </si>
  <si>
    <t>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</t>
  </si>
  <si>
    <t>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</t>
  </si>
  <si>
    <t>[{'phase': 'FIRST_HALF', 'time': {'minute': 43, 'second': 6}, 'international_name': 'Ante Budimir', 'club_shirt_name': 'Budimir', 'country_code': 'CRO', 'national_field_position': 'FORWARD', 'national_jersey_number': '16', 'goal_type': 'SCORED'}]</t>
  </si>
  <si>
    <t>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</t>
  </si>
  <si>
    <t>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</t>
  </si>
  <si>
    <t>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</t>
  </si>
  <si>
    <t>[{'phase': 'SECOND_HALF', 'time': {'minute': 50, 'second': 32}, 'international_name': 'Denis Alibec', 'club_shirt_name': 'Alibec', 'country_code': 'ROU', 'national_field_position': 'FORWARD', 'national_jersey_number': '7', 'goal_type': 'SCORED'}]</t>
  </si>
  <si>
    <t>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</t>
  </si>
  <si>
    <t>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</t>
  </si>
  <si>
    <t>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</t>
  </si>
  <si>
    <t>2024-03-21T19:45:00Z</t>
  </si>
  <si>
    <t>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</t>
  </si>
  <si>
    <t>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</t>
  </si>
  <si>
    <t>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</t>
  </si>
  <si>
    <t>[{'phase': 'FIRST_HALF', 'time': {'minute': 27, 'second': 17}, 'international_name': 'Maksim PaskotÅ¡i', 'club_shirt_name': 'Paskotsi', 'country_code': 'EST', 'national_field_position': 'DEFENDER', 'national_jersey_number': '13'}]</t>
  </si>
  <si>
    <t>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</t>
  </si>
  <si>
    <t>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</t>
  </si>
  <si>
    <t>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</t>
  </si>
  <si>
    <t>2024-03-21T17:00:00Z</t>
  </si>
  <si>
    <t>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</t>
  </si>
  <si>
    <t>[{'phase': 'SECOND_HALF', 'time': {'minute': 58, 'second': 25}, 'international_name': 'Maxime Chanot', 'club_shirt_name': 'Chanot', 'country_code': 'LUX', 'national_field_position': 'DEFENDER', 'national_jersey_number': '2'}]</t>
  </si>
  <si>
    <t>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</t>
  </si>
  <si>
    <t>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</t>
  </si>
  <si>
    <t>[{'phase': 'SECOND_HALF', 'time': {'minute': 80, 'second': 17}, 'international_name': 'Eran Zahavi', 'club_shirt_name': 'Zahavi', 'country_code': 'ISR', 'national_field_position': 'FORWARD', 'national_jersey_number': '7', 'penalty_type': 'MISSED'}]</t>
  </si>
  <si>
    <t>[{'phase': 'SECOND_HALF', 'time': {'minute': 73, 'second': 43}, 'international_name': 'Roy Revivo', 'club_shirt_name': 'Revivo', 'country_code': 'ISR', 'national_field_position': 'DEFENDER', 'national_jersey_number': '12'}]</t>
  </si>
  <si>
    <t>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</si>
  <si>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</t>
  </si>
  <si>
    <t>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</t>
  </si>
  <si>
    <t>2024-03-26T17:00:00Z</t>
  </si>
  <si>
    <t>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</t>
  </si>
  <si>
    <t>[{'phase': 'FIRST_HALF', 'time': {'injuryMinute': 3, 'minute': 45, 'second': 5}, 'international_name': 'Giorgi Loria', 'club_shirt_name': 'Loria', 'country_code': 'GEO', 'national_field_position': 'GOALKEEPER', 'national_jersey_number': '1'}]</t>
  </si>
  <si>
    <t>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</t>
  </si>
  <si>
    <t>2024-03-26T19:45:00Z</t>
  </si>
  <si>
    <t>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</t>
  </si>
  <si>
    <t>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</t>
  </si>
  <si>
    <t>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</t>
  </si>
  <si>
    <t>[{'phase': 'EXTRA_TIME_SECOND_HALF', 'time': {'injuryMinute': 1, 'minute': 120, 'second': 44}, 'international_name': 'Chris Mepham', 'club_shirt_name': 'Mepham', 'country_code': 'WAL', 'national_field_position': 'DEFENDER', 'national_jersey_number': '5'}]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</si>
  <si>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</t>
  </si>
  <si>
    <t>source</t>
  </si>
  <si>
    <t>Qualifiers</t>
  </si>
  <si>
    <t>2024-06-11T18:45:00Z</t>
  </si>
  <si>
    <t>GROUP_STANDINGS</t>
  </si>
  <si>
    <t>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</t>
  </si>
  <si>
    <t>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</t>
  </si>
  <si>
    <t>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</t>
  </si>
  <si>
    <t>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</t>
  </si>
  <si>
    <t>Murcia</t>
  </si>
  <si>
    <t>Estadio Enrique Roca de Murcia</t>
  </si>
  <si>
    <t>La Condomina</t>
  </si>
  <si>
    <t>Estadio Nueva Condomina</t>
  </si>
  <si>
    <t>2024-06-11T16:00:00Z</t>
  </si>
  <si>
    <t>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</t>
  </si>
  <si>
    <t>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</t>
  </si>
  <si>
    <t>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</t>
  </si>
  <si>
    <t>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</t>
  </si>
  <si>
    <t>MD2BC</t>
  </si>
  <si>
    <t>[{'phase': 'SECOND_HALF', 'time': {'minute': 50, 'second': 9}, 'international_name': 'Andrejs CigaÅ†iks', 'club_shirt_name': 'CigaÅ†iks', 'country_code': 'LVA', 'national_field_position': 'DEFENDER', 'national_jersey_number': '14', 'goal_type': 'SCORED'}]</t>
  </si>
  <si>
    <t>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</t>
  </si>
  <si>
    <t>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</t>
  </si>
  <si>
    <t>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</t>
  </si>
  <si>
    <t>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</t>
  </si>
  <si>
    <t>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</t>
  </si>
  <si>
    <t>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</t>
  </si>
  <si>
    <t>GrÃ¶dig</t>
  </si>
  <si>
    <t>Das Goldberg Stadion</t>
  </si>
  <si>
    <t>Untersberg Arena</t>
  </si>
  <si>
    <t>Stadion GrÃ¶dig</t>
  </si>
  <si>
    <t>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</t>
  </si>
  <si>
    <t>[{'phase': 'SECOND_HALF', 'time': {'minute': 65, 'second': 35}, 'international_name': 'Zakhar Volkov', 'club_shirt_name': 'Volkau', 'country_code': 'BLR', 'national_field_position': 'DEFENDER', 'national_jersey_number': '20'}]</t>
  </si>
  <si>
    <t>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</t>
  </si>
  <si>
    <t>2024-06-11T14:00:00Z</t>
  </si>
  <si>
    <t>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</t>
  </si>
  <si>
    <t>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</t>
  </si>
  <si>
    <t>2024-06-10T18:45:00Z</t>
  </si>
  <si>
    <t>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</t>
  </si>
  <si>
    <t>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</t>
  </si>
  <si>
    <t>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</t>
  </si>
  <si>
    <t>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</t>
  </si>
  <si>
    <t>2024-06-10T16:00:00Z</t>
  </si>
  <si>
    <t>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</t>
  </si>
  <si>
    <t>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</t>
  </si>
  <si>
    <t>Hradec Kralove</t>
  </si>
  <si>
    <t>Malsovicka Arena</t>
  </si>
  <si>
    <t>VÅ¡esportovnÃ­</t>
  </si>
  <si>
    <t>Canada</t>
  </si>
  <si>
    <t>CAN</t>
  </si>
  <si>
    <t>2024-06-09T19:15:00Z</t>
  </si>
  <si>
    <t>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</t>
  </si>
  <si>
    <t>Bordeaux</t>
  </si>
  <si>
    <t>Stade Matmut Atlantique</t>
  </si>
  <si>
    <t>Stade de Bordeaux</t>
  </si>
  <si>
    <t>2024-06-09T18:45:00Z</t>
  </si>
  <si>
    <t>[{'phase': 'FIRST_HALF', 'time': {'minute': 38, 'second': 25}, 'international_name': 'Davide Frattesi', 'club_shirt_name': 'Frattesi', 'country_code': 'ITA', 'national_field_position': 'MIDFIELDER', 'national_jersey_number': '7', 'goal_type': 'SCORED'}]</t>
  </si>
  <si>
    <t>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</t>
  </si>
  <si>
    <t>Empoli</t>
  </si>
  <si>
    <t>Computer Gross Arena</t>
  </si>
  <si>
    <t>Carlo Castellani</t>
  </si>
  <si>
    <t>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</t>
  </si>
  <si>
    <t>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</t>
  </si>
  <si>
    <t>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</t>
  </si>
  <si>
    <t>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</t>
  </si>
  <si>
    <t>2024-06-08T19:30:00Z</t>
  </si>
  <si>
    <t>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</t>
  </si>
  <si>
    <t>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</t>
  </si>
  <si>
    <t>2024-06-08T18:00:00Z</t>
  </si>
  <si>
    <t>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</t>
  </si>
  <si>
    <t>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</t>
  </si>
  <si>
    <t>2024-06-08T17:30:00Z</t>
  </si>
  <si>
    <t>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</t>
  </si>
  <si>
    <t>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</t>
  </si>
  <si>
    <t>Brondby</t>
  </si>
  <si>
    <t>BrÃ¸ndby Stadion</t>
  </si>
  <si>
    <t>2024-06-08T16:45:00Z</t>
  </si>
  <si>
    <t>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</t>
  </si>
  <si>
    <t>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</t>
  </si>
  <si>
    <t>2024-06-08T16:00:00Z</t>
  </si>
  <si>
    <t>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</t>
  </si>
  <si>
    <t>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"Simon Bourdeaud'hui", 'role': 'FOURTH_OFFICIAL', 'name_short': "Bourdeaud'hui", 'gender': 'MALE', 'counrty_code': 'BEL', 'counrty': 'Belgium'}]</t>
  </si>
  <si>
    <t>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</t>
  </si>
  <si>
    <t>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</t>
  </si>
  <si>
    <t>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</t>
  </si>
  <si>
    <t>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</t>
  </si>
  <si>
    <t>MD1BCV</t>
  </si>
  <si>
    <t>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</t>
  </si>
  <si>
    <t>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</t>
  </si>
  <si>
    <t>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</t>
  </si>
  <si>
    <t>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</t>
  </si>
  <si>
    <t>Nagyerdei Stadion</t>
  </si>
  <si>
    <t>Debrecen Stadion</t>
  </si>
  <si>
    <t>2024-06-08T13:00:00Z</t>
  </si>
  <si>
    <t>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</t>
  </si>
  <si>
    <t>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</t>
  </si>
  <si>
    <t>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</t>
  </si>
  <si>
    <t>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</t>
  </si>
  <si>
    <t>2024-06-07T18:45:00Z</t>
  </si>
  <si>
    <t>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</t>
  </si>
  <si>
    <t>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</t>
  </si>
  <si>
    <t>[{'phase': 'FIRST_HALF', 'time': {'minute': 12, 'second': 58}, 'international_name': 'JÃ³n Dagur Thorsteinsson', 'club_shirt_name': 'Ãžorsteinsson', 'country_code': 'ISL', 'national_field_position': 'MIDFIELDER', 'national_jersey_number': '9', 'goal_type': 'SCORED'}]</t>
  </si>
  <si>
    <t>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</t>
  </si>
  <si>
    <t>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</t>
  </si>
  <si>
    <t>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</t>
  </si>
  <si>
    <t>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</t>
  </si>
  <si>
    <t>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</t>
  </si>
  <si>
    <t>2024-06-07T18:00:00Z</t>
  </si>
  <si>
    <t>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</t>
  </si>
  <si>
    <t>2024-06-07T17:00:00Z</t>
  </si>
  <si>
    <t>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</t>
  </si>
  <si>
    <t>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</t>
  </si>
  <si>
    <t>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</t>
  </si>
  <si>
    <t>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</t>
  </si>
  <si>
    <t>2024-06-07T16:00:00Z</t>
  </si>
  <si>
    <t>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</t>
  </si>
  <si>
    <t>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</t>
  </si>
  <si>
    <t>2024-06-07T15:30:00Z</t>
  </si>
  <si>
    <t>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</t>
  </si>
  <si>
    <t>[{'phase': 'SECOND_HALF', 'time': {'minute': 84, 'second': 14}, 'international_name': 'Joseph Mbong', 'club_shirt_name': 'Mbong', 'country_code': 'MLT', 'national_field_position': 'MIDFIELDER', 'national_jersey_number': '7'}]</t>
  </si>
  <si>
    <t>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</t>
  </si>
  <si>
    <t>2024-06-06T18:45:00Z</t>
  </si>
  <si>
    <t>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</t>
  </si>
  <si>
    <t>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</t>
  </si>
  <si>
    <t>2024-06-06T16:00:00Z</t>
  </si>
  <si>
    <t>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</t>
  </si>
  <si>
    <t>2024-06-05T19:30:00Z</t>
  </si>
  <si>
    <t>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</t>
  </si>
  <si>
    <t>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</t>
  </si>
  <si>
    <t>Estadio Nuevo Vivero</t>
  </si>
  <si>
    <t>2024-06-05T19:00:00Z</t>
  </si>
  <si>
    <t>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</t>
  </si>
  <si>
    <t>[{'name': "Lothar D'hondt", 'role': 'FOURTH_OFFICIAL', 'name_short': "D'hondt",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</t>
  </si>
  <si>
    <t>2024-06-05T18:30:00Z</t>
  </si>
  <si>
    <t>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</t>
  </si>
  <si>
    <t>[{'phase': 'SECOND_HALF', 'time': {'minute': 88, 'second': 14}, 'international_name': 'MiloÅ¡ BrnoviÄ‡', 'club_shirt_name': 'BrnoviÄ‡', 'country_code': 'MNE', 'national_field_position': 'MIDFIELDER', 'national_jersey_number': '24'}]</t>
  </si>
  <si>
    <t>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</t>
  </si>
  <si>
    <t>2024-06-05T17:00:00Z</t>
  </si>
  <si>
    <t>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</t>
  </si>
  <si>
    <t>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</t>
  </si>
  <si>
    <t>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</t>
  </si>
  <si>
    <t>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</t>
  </si>
  <si>
    <t>2024-06-05T16:00:00Z</t>
  </si>
  <si>
    <t>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</t>
  </si>
  <si>
    <t>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</t>
  </si>
  <si>
    <t>Wiener Neustadt</t>
  </si>
  <si>
    <t>Stadion Wiener Neustadt</t>
  </si>
  <si>
    <t>2024-06-04T19:00:00Z</t>
  </si>
  <si>
    <t>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</t>
  </si>
  <si>
    <t>2024-06-04T18:45:00Z</t>
  </si>
  <si>
    <t>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</t>
  </si>
  <si>
    <t>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</t>
  </si>
  <si>
    <t>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</t>
  </si>
  <si>
    <t>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</t>
  </si>
  <si>
    <t>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</t>
  </si>
  <si>
    <t>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</t>
  </si>
  <si>
    <t>2024-06-04T18:30:00Z</t>
  </si>
  <si>
    <t>[{'phase': 'SECOND_HALF', 'time': {'minute': 51, 'second': 51}, 'international_name': 'Dennis Man', 'club_shirt_name': 'Man', 'country_code': 'ROU', 'national_field_position': 'FORWARD', 'national_jersey_number': '20', 'penalty_type': 'MISSED'}]</t>
  </si>
  <si>
    <t>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</t>
  </si>
  <si>
    <t>2024-06-04T18:15:00Z</t>
  </si>
  <si>
    <t>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</t>
  </si>
  <si>
    <t>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</t>
  </si>
  <si>
    <t>2024-06-04T16:00:00Z</t>
  </si>
  <si>
    <t>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</t>
  </si>
  <si>
    <t>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</t>
  </si>
  <si>
    <t>2024-06-03T18:45:00Z</t>
  </si>
  <si>
    <t>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</t>
  </si>
  <si>
    <t>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</t>
  </si>
  <si>
    <t>Newcastle</t>
  </si>
  <si>
    <t>St James' Park</t>
  </si>
  <si>
    <t>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</si>
  <si>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2024-06-03T18:00:00Z</t>
  </si>
  <si>
    <t>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</t>
  </si>
  <si>
    <t>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</t>
  </si>
  <si>
    <t>2024-06-03T17:00:00Z</t>
  </si>
  <si>
    <t>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</t>
  </si>
  <si>
    <t>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</t>
  </si>
  <si>
    <t>2024-06-03T16:00:00Z</t>
  </si>
  <si>
    <t>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</t>
  </si>
  <si>
    <t>Brazil</t>
  </si>
  <si>
    <t>BRA</t>
  </si>
  <si>
    <t>2024-03-26T20:30:00Z</t>
  </si>
  <si>
    <t>Friendly Matches</t>
  </si>
  <si>
    <t>FIRST</t>
  </si>
  <si>
    <t>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</t>
  </si>
  <si>
    <t>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</t>
  </si>
  <si>
    <t>Chile</t>
  </si>
  <si>
    <t>CHI</t>
  </si>
  <si>
    <t>2024-03-26T20:00:00Z</t>
  </si>
  <si>
    <t>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</t>
  </si>
  <si>
    <t>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</t>
  </si>
  <si>
    <t>Egypt</t>
  </si>
  <si>
    <t>EGY</t>
  </si>
  <si>
    <t>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</t>
  </si>
  <si>
    <t>Cairo</t>
  </si>
  <si>
    <t>New Administrative Capital Stadium</t>
  </si>
  <si>
    <t>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</t>
  </si>
  <si>
    <t>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</t>
  </si>
  <si>
    <t>[{'phase': 'FIRST_HALF', 'time': {'minute': 32, 'second': 54}, 'international_name': 'Conor Bradley', 'club_shirt_name': 'Bradley', 'country_code': 'NIR', 'national_field_position': 'DEFENDER', 'national_jersey_number': '2', 'goal_type': 'SCORED'}]</t>
  </si>
  <si>
    <t>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</t>
  </si>
  <si>
    <t>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</t>
  </si>
  <si>
    <t>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</t>
  </si>
  <si>
    <t>[{'phase': 'FIRST_HALF', 'time': {'minute': 23, 'second': 59}, 'international_name': 'Xherdan Shaqiri', 'club_shirt_name': 'Shaqiri', 'country_code': 'SUI', 'national_field_position': 'MIDFIELDER', 'national_jersey_number': '23', 'goal_type': 'SCORED'}]</t>
  </si>
  <si>
    <t>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</t>
  </si>
  <si>
    <t>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</t>
  </si>
  <si>
    <t>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</t>
  </si>
  <si>
    <t>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</t>
  </si>
  <si>
    <t>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</t>
  </si>
  <si>
    <t>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</t>
  </si>
  <si>
    <t>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</t>
  </si>
  <si>
    <t>Colombia</t>
  </si>
  <si>
    <t>COL</t>
  </si>
  <si>
    <t>2024-03-26T19:30:00Z</t>
  </si>
  <si>
    <t>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</t>
  </si>
  <si>
    <t>2024-03-26T19:15:00Z</t>
  </si>
  <si>
    <t>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</t>
  </si>
  <si>
    <t>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</t>
  </si>
  <si>
    <t>2024-03-26T19:00:00Z</t>
  </si>
  <si>
    <t>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</t>
  </si>
  <si>
    <t>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</si>
  <si>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2024-03-26T18:00:00Z</t>
  </si>
  <si>
    <t>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</t>
  </si>
  <si>
    <t>[{'phase': 'SECOND_HALF', 'time': {'minute': 52, 'second': 18}, 'international_name': 'Erling Haaland', 'club_shirt_name': 'Haaland', 'country_code': 'NOR', 'national_field_position': 'FORWARD', 'national_jersey_number': '9', 'penalty_type': 'MISSED'}]</t>
  </si>
  <si>
    <t>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</t>
  </si>
  <si>
    <t>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</t>
  </si>
  <si>
    <t>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</t>
  </si>
  <si>
    <t>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</t>
  </si>
  <si>
    <t>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</t>
  </si>
  <si>
    <t>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</t>
  </si>
  <si>
    <t>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</t>
  </si>
  <si>
    <t>[{'phase': 'FIRST_HALF', 'time': {'minute': 30, 'second': 25}, 'international_name': 'Fredrik Jensen', 'club_shirt_name': 'Jensen', 'country_code': 'FIN', 'national_field_position': 'FORWARD', 'national_jersey_number': '9', 'penalty_type': 'MISSED'}]</t>
  </si>
  <si>
    <t>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</t>
  </si>
  <si>
    <t>Cayman Islands</t>
  </si>
  <si>
    <t>CAY</t>
  </si>
  <si>
    <t>2024-03-26T14:00:00Z</t>
  </si>
  <si>
    <t>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</t>
  </si>
  <si>
    <t>[{'phase': 'SECOND_HALF', 'time': {'minute': 80, 'second': 4}, 'international_name': 'Artur Craciun', 'club_shirt_name': 'Craciun', 'country_code': 'MDA', 'national_field_position': 'DEFENDER', 'national_jersey_number': '14', 'penalty_type': 'MISSED'}]</t>
  </si>
  <si>
    <t>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</t>
  </si>
  <si>
    <t>Mardan</t>
  </si>
  <si>
    <t>Mardan Sport Complex</t>
  </si>
  <si>
    <t>Mardan Antalyaspor</t>
  </si>
  <si>
    <t>Bolivia</t>
  </si>
  <si>
    <t>BOL</t>
  </si>
  <si>
    <t>2024-03-25T21:00:00Z</t>
  </si>
  <si>
    <t>ALG</t>
  </si>
  <si>
    <t>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</t>
  </si>
  <si>
    <t>Annaba</t>
  </si>
  <si>
    <t>19 May 1956 Stadium</t>
  </si>
  <si>
    <t>2024-03-25T18:00:00Z</t>
  </si>
  <si>
    <t>[{'phase': 'SECOND_HALF', 'time': {'minute': 62, 'second': 13}, 'international_name': 'Gustaf Nilsson', 'club_shirt_name': 'Nilsson', 'country_code': 'SWE', 'national_field_position': 'FORWARD', 'national_jersey_number': '24', 'goal_type': 'SCORED'}]</t>
  </si>
  <si>
    <t>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</t>
  </si>
  <si>
    <t>2024-03-25T17:00:00Z</t>
  </si>
  <si>
    <t>[{'phase': 'FIRST_HALF', 'time': {'minute': 7, 'second': 46}, 'international_name': 'Sergej MilinkoviÄ‡-SaviÄ‡', 'club_shirt_name': 'Sergej', 'country_code': 'SRB', 'national_field_position': 'MIDFIELDER', 'national_jersey_number': '20', 'goal_type': 'SCORED'}]</t>
  </si>
  <si>
    <t>[{'phase': 'FIRST_HALF', 'time': {'minute': 11, 'second': 38}, 'international_name': 'Aleksandar MitroviÄ‡', 'club_shirt_name': 'MITROVIC', 'country_code': 'SRB', 'national_field_position': 'FORWARD', 'national_jersey_number': '9', 'penalty_type': 'MISSED'}]</t>
  </si>
  <si>
    <t>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</t>
  </si>
  <si>
    <t>[{'phase': 'FIRST_HALF', 'time': {'minute': 45, 'second': 29}, 'international_name': 'Stevan JovetiÄ‡', 'club_shirt_name': 'JovetiÄ‡', 'country_code': 'MNE', 'national_field_position': 'FORWARD', 'national_jersey_number': '10', 'goal_type': 'SCORED'}]</t>
  </si>
  <si>
    <t>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</t>
  </si>
  <si>
    <t>VTB Arena</t>
  </si>
  <si>
    <t>Dynamo Central Stadium</t>
  </si>
  <si>
    <t>2024-03-25T16:00:00Z</t>
  </si>
  <si>
    <t>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</t>
  </si>
  <si>
    <t>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</t>
  </si>
  <si>
    <t>Ecuador</t>
  </si>
  <si>
    <t>ECU</t>
  </si>
  <si>
    <t>2024-03-24T20:00:00Z</t>
  </si>
  <si>
    <t>USA</t>
  </si>
  <si>
    <t>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</t>
  </si>
  <si>
    <t>New Jersey</t>
  </si>
  <si>
    <t>St Kitts and Nevis</t>
  </si>
  <si>
    <t>SKN</t>
  </si>
  <si>
    <t>2024-03-24T19:45:00Z</t>
  </si>
  <si>
    <t>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</t>
  </si>
  <si>
    <t>2024-03-23T20:00:00Z</t>
  </si>
  <si>
    <t>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</t>
  </si>
  <si>
    <t>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</t>
  </si>
  <si>
    <t>DÃ©cines</t>
  </si>
  <si>
    <t>Groupama Stadium</t>
  </si>
  <si>
    <t>OL Stadium</t>
  </si>
  <si>
    <t>2024-03-23T19:00:00Z</t>
  </si>
  <si>
    <t>[{'phase': 'SECOND_HALF', 'time': {'minute': 80, 'second': 49}, 'international_name': 'Endrick', 'club_shirt_name': 'de Sousa', 'country_code': 'BRA', 'national_field_position': 'FORWARD', 'national_jersey_number': '21', 'goal_type': 'SCORED'}]</t>
  </si>
  <si>
    <t>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</t>
  </si>
  <si>
    <t>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</t>
  </si>
  <si>
    <t>2024-03-23T17:00:00Z</t>
  </si>
  <si>
    <t>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</t>
  </si>
  <si>
    <t>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</t>
  </si>
  <si>
    <t>[{'phase': 'FIRST_HALF', 'time': {'minute': 28, 'second': 39}, 'international_name': 'Evan Ferguson', 'club_shirt_name': 'Ferguson', 'country_code': 'IRL', 'national_field_position': 'FORWARD', 'national_jersey_number': '9', 'penalty_type': 'MISSED'}]</t>
  </si>
  <si>
    <t>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</t>
  </si>
  <si>
    <t>2024-03-22T20:30:00Z</t>
  </si>
  <si>
    <t>[{'phase': 'SECOND_HALF', 'time': {'minute': 61, 'second': 9}, 'international_name': 'Daniel MuÃ±oz', 'club_shirt_name': 'Munoz', 'country_code': 'COL', 'national_field_position': 'DEFENDER', 'national_jersey_number': '21', 'goal_type': 'SCORED'}]</t>
  </si>
  <si>
    <t>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</t>
  </si>
  <si>
    <t>London Stadium</t>
  </si>
  <si>
    <t>Tunisia</t>
  </si>
  <si>
    <t>TUN</t>
  </si>
  <si>
    <t>2024-03-22T20:00:00Z</t>
  </si>
  <si>
    <t>Cairo international stadium</t>
  </si>
  <si>
    <t>2024-03-22T19:45:00Z</t>
  </si>
  <si>
    <t>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</t>
  </si>
  <si>
    <t>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</t>
  </si>
  <si>
    <t>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</t>
  </si>
  <si>
    <t>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</t>
  </si>
  <si>
    <t>[{'phase': 'SECOND_HALF', 'time': {'minute': 48, 'second': 27}, 'international_name': 'Dominik Szoboszlai', 'club_shirt_name': 'Szoboszlai', 'country_code': 'HUN', 'national_field_position': 'MIDFIELDER', 'national_jersey_number': '10', 'goal_type': 'PENALTY'}]</t>
  </si>
  <si>
    <t>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</t>
  </si>
  <si>
    <t>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</t>
  </si>
  <si>
    <t>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</t>
  </si>
  <si>
    <t>2024-03-22T17:00:00Z</t>
  </si>
  <si>
    <t>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</t>
  </si>
  <si>
    <t>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</t>
  </si>
  <si>
    <t>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</t>
  </si>
  <si>
    <t>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</t>
  </si>
  <si>
    <t>Marbella</t>
  </si>
  <si>
    <t>Marbella Football Center</t>
  </si>
  <si>
    <t>2024-03-22T16:00:00Z</t>
  </si>
  <si>
    <t>[{'phase': 'FIRST_HALF', 'time': {'minute': 25, 'second': 21}, 'international_name': 'Milot Rashica', 'club_shirt_name': 'RASHICA', 'country_code': 'KOS', 'national_field_position': 'MIDFIELDER', 'national_jersey_number': '7', 'goal_type': 'SCORED'}]</t>
  </si>
  <si>
    <t>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</t>
  </si>
  <si>
    <t>Mongolia</t>
  </si>
  <si>
    <t>MGL</t>
  </si>
  <si>
    <t>[{'phase': 'SECOND_HALF', 'time': {'injuryMinute': 1, 'minute': 90, 'second': 45}, 'international_name': 'Bahlul Mustafazade', 'club_shirt_name': 'Mustafazade', 'country_code': 'AZE', 'national_field_position': 'DEFENDER', 'national_jersey_number': '4', 'goal_type': 'SCORED'}]</t>
  </si>
  <si>
    <t>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</t>
  </si>
  <si>
    <t>2024-03-22T14:30:00Z</t>
  </si>
  <si>
    <t>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</t>
  </si>
  <si>
    <t>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</t>
  </si>
  <si>
    <t>Tanzania</t>
  </si>
  <si>
    <t>TAN</t>
  </si>
  <si>
    <t>2024-03-22T13:00:00Z</t>
  </si>
  <si>
    <t>[{'phase': 'SECOND_HALF', 'time': {'minute': 52, 'second': 16}, 'international_name': 'Kiril Despodov', 'club_shirt_name': 'Despodov', 'country_code': 'BUL', 'national_field_position': 'FORWARD', 'national_jersey_number': '11', 'goal_type': 'SCORED'}]</t>
  </si>
  <si>
    <t>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</t>
  </si>
  <si>
    <t>Venezuela</t>
  </si>
  <si>
    <t>VEN</t>
  </si>
  <si>
    <t>2024-03-21T21:00:00Z</t>
  </si>
  <si>
    <t>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</t>
  </si>
  <si>
    <t>Fort Lauderdale</t>
  </si>
  <si>
    <t>DRV-PNK Stadium</t>
  </si>
  <si>
    <t>South Africa</t>
  </si>
  <si>
    <t>RSA</t>
  </si>
  <si>
    <t>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</t>
  </si>
  <si>
    <t>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</t>
  </si>
  <si>
    <t>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</t>
  </si>
  <si>
    <t>Not Applicable</t>
  </si>
  <si>
    <t>2024-03-21T18:00:00Z</t>
  </si>
  <si>
    <t>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</t>
  </si>
  <si>
    <t>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</si>
  <si>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</t>
  </si>
  <si>
    <t>[{'phase': 'FIRST_HALF', 'time': {'minute': 45, 'second': 36}, 'international_name': 'Vladislavs Gutkovskis', 'club_shirt_name': 'Gutkovskis', 'country_code': 'LVA', 'national_field_position': 'FORWARD', 'national_jersey_number': '9', 'penalty_type': 'MISSED'}]</t>
  </si>
  <si>
    <t>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</t>
  </si>
  <si>
    <t>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</t>
  </si>
  <si>
    <t>[{'phase': 'FIRST_HALF', 'time': {'minute': 21, 'second': 37}, 'international_name': 'Milan GajiÄ‡', 'club_shirt_name': 'GajiÄ‡', 'country_code': 'SRB', 'national_field_position': 'DEFENDER', 'national_jersey_number': '6'}]</t>
  </si>
  <si>
    <t>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</t>
  </si>
  <si>
    <t>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</t>
  </si>
  <si>
    <t>[{'phase': 'SECOND_HALF', 'time': {'minute': 74, 'second': 38}, 'international_name': 'Max Ebong', 'club_shirt_name': 'Ebonh', 'country_code': 'BLR', 'national_field_position': 'MIDFIELDER', 'national_jersey_number': '9', 'penalty_type': 'MISSED'}]</t>
  </si>
  <si>
    <t>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</t>
  </si>
  <si>
    <t>2024-03-20T19:45:00Z</t>
  </si>
  <si>
    <t>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</t>
  </si>
  <si>
    <t>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</t>
  </si>
  <si>
    <t>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</t>
  </si>
  <si>
    <t>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</t>
  </si>
  <si>
    <t>New Zealand</t>
  </si>
  <si>
    <t>NZL</t>
  </si>
  <si>
    <t>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</t>
  </si>
  <si>
    <t>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</t>
  </si>
  <si>
    <t>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</t>
  </si>
  <si>
    <t>[{'phase': 'SECOND_HALF', 'time': {'minute': 49, 'second': 33}, 'international_name': 'Leroy SanÃ©', 'club_shirt_name': 'SanÃ©', 'country_code': 'GER', 'national_field_position': 'MIDFIELDER', 'national_jersey_number': '19'}]</t>
  </si>
  <si>
    <t>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</t>
  </si>
  <si>
    <t>2023-11-19T16:00:00Z</t>
  </si>
  <si>
    <t>[{'phase': 'FIRST_HALF', 'time': {'minute': 22, 'second': 37}, 'international_name': 'Ioannis Pittas', 'club_shirt_name': 'PITTAS', 'country_code': 'CYP', 'national_field_position': 'FORWARD', 'national_jersey_number': '9', 'goal_type': 'SCORED'}]</t>
  </si>
  <si>
    <t>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</t>
  </si>
  <si>
    <t>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</t>
  </si>
  <si>
    <t>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</t>
  </si>
  <si>
    <t>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</t>
  </si>
  <si>
    <t>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</t>
  </si>
  <si>
    <t>Georgios Kamaras Stadium</t>
  </si>
  <si>
    <t>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</t>
  </si>
  <si>
    <t>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</t>
  </si>
  <si>
    <t>[{'phase': 'FIRST_HALF', 'time': {'minute': 2, 'second': 4}, 'international_name': 'Yannick Carrasco', 'club_shirt_name': 'CARRASCO', 'country_code': 'BEL', 'national_field_position': 'FORWARD', 'national_jersey_number': '11', 'goal_type': 'SCORED'}]</t>
  </si>
  <si>
    <t>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</t>
  </si>
  <si>
    <t>Leuven</t>
  </si>
  <si>
    <t>Den Dreef</t>
  </si>
  <si>
    <t>Den Dreef Stadium</t>
  </si>
  <si>
    <t>Mexico</t>
  </si>
  <si>
    <t>MEX</t>
  </si>
  <si>
    <t>2023-10-18T00:00:00Z</t>
  </si>
  <si>
    <t>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</t>
  </si>
  <si>
    <t>Chicago</t>
  </si>
  <si>
    <t>Soldier Field Stadium</t>
  </si>
  <si>
    <t>2023-10-17T19:00:00Z</t>
  </si>
  <si>
    <t>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</t>
  </si>
  <si>
    <t>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</t>
  </si>
  <si>
    <t>Villeneuve d'Ascq</t>
  </si>
  <si>
    <t>Decathlon Arena Stade Pierre Mauroy</t>
  </si>
  <si>
    <t>Stade Pierre Mauroy</t>
  </si>
  <si>
    <t>Thailand</t>
  </si>
  <si>
    <t>THA</t>
  </si>
  <si>
    <t>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</t>
  </si>
  <si>
    <t>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</t>
  </si>
  <si>
    <t>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</t>
  </si>
  <si>
    <t>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</t>
  </si>
  <si>
    <t>2023-10-17T13:00:00Z</t>
  </si>
  <si>
    <t>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</t>
  </si>
  <si>
    <t>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</t>
  </si>
  <si>
    <t>Strumica</t>
  </si>
  <si>
    <t>Stadion Mladost</t>
  </si>
  <si>
    <t>Mladost</t>
  </si>
  <si>
    <t>2023-10-14T19:00:00Z</t>
  </si>
  <si>
    <t>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</t>
  </si>
  <si>
    <t>East Hartford</t>
  </si>
  <si>
    <t>Pratt &amp; Whitney Stadium</t>
  </si>
  <si>
    <t>Australia</t>
  </si>
  <si>
    <t>AUS</t>
  </si>
  <si>
    <t>[{'phase': 'SECOND_HALF', 'time': {'minute': 57, 'second': 58}, 'international_name': 'Ollie Watkins', 'club_shirt_name': 'Watkins', 'country_code': 'ENG', 'national_field_position': 'FORWARD', 'national_jersey_number': '19', 'goal_type': 'SCORED'}]</t>
  </si>
  <si>
    <t>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</t>
  </si>
  <si>
    <t>2023-10-12T17:00:00Z</t>
  </si>
  <si>
    <t>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</t>
  </si>
  <si>
    <t>[{'phase': 'SECOND_HALF', 'time': {'minute': 74, 'second': 46}, 'international_name': 'Robin Quaison', 'club_shirt_name': 'Quaison', 'country_code': 'SWE', 'national_field_position': 'FORWARD', 'national_jersey_number': '22', 'penalty_type': 'MISSED'}]</t>
  </si>
  <si>
    <t>[{'phase': 'SECOND_HALF', 'time': {'minute': 87, 'second': 28}, 'international_name': 'Artur Craciun', 'club_shirt_name': 'Craciun', 'country_code': 'MDA', 'national_field_position': 'DEFENDER', 'national_jersey_number': '14'}]</t>
  </si>
  <si>
    <t>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</t>
  </si>
  <si>
    <t>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</t>
  </si>
  <si>
    <t>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</t>
  </si>
  <si>
    <t>Lebanon</t>
  </si>
  <si>
    <t>LIB</t>
  </si>
  <si>
    <t>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</t>
  </si>
  <si>
    <t>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</t>
  </si>
  <si>
    <t>2023-10-11T18:45:00Z</t>
  </si>
  <si>
    <t>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</t>
  </si>
  <si>
    <t>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</t>
  </si>
  <si>
    <t>2023-09-12T19:00:00Z</t>
  </si>
  <si>
    <t>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</t>
  </si>
  <si>
    <t>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</t>
  </si>
  <si>
    <t>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</t>
  </si>
  <si>
    <t>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</t>
  </si>
  <si>
    <t>Jordan</t>
  </si>
  <si>
    <t>JOR</t>
  </si>
  <si>
    <t>2023-09-12T16:00:00Z</t>
  </si>
  <si>
    <t>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</t>
  </si>
  <si>
    <t>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</t>
  </si>
  <si>
    <t>Japan</t>
  </si>
  <si>
    <t>JPN</t>
  </si>
  <si>
    <t>2023-09-12T12:23:00Z</t>
  </si>
  <si>
    <t>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</t>
  </si>
  <si>
    <t>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</t>
  </si>
  <si>
    <t>Genk</t>
  </si>
  <si>
    <t>Luminus Arena</t>
  </si>
  <si>
    <t>KRC Genk Arena</t>
  </si>
  <si>
    <t>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</t>
  </si>
  <si>
    <t>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</t>
  </si>
  <si>
    <t>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</t>
  </si>
  <si>
    <t>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</t>
  </si>
  <si>
    <t>Wolfsburg</t>
  </si>
  <si>
    <t>Volkswagen Arena</t>
  </si>
  <si>
    <t>VfL Wolfsburg Arena</t>
  </si>
  <si>
    <t>Korea Republic</t>
  </si>
  <si>
    <t>KOR</t>
  </si>
  <si>
    <t>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</t>
  </si>
  <si>
    <t>2023-09-07T18:30:00Z</t>
  </si>
  <si>
    <t>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</t>
  </si>
  <si>
    <t>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</t>
  </si>
  <si>
    <t>2023-09-07T17:00:00Z</t>
  </si>
  <si>
    <t>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</t>
  </si>
  <si>
    <t>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</t>
  </si>
  <si>
    <t>Iran</t>
  </si>
  <si>
    <t>IRN</t>
  </si>
  <si>
    <t>[{'phase': 'FIRST_HALF', 'time': {'minute': 14, 'second': 1}, 'international_name': 'Mohammad Mohebi', 'club_shirt_name': 'Mohebi', 'country_code': 'IRN', 'national_field_position': 'MIDFIELDER', 'national_jersey_number': '10', 'goal_type': 'SCORED'}]</t>
  </si>
  <si>
    <t>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</t>
  </si>
  <si>
    <t>Plovdiv</t>
  </si>
  <si>
    <t>Hristo Botev</t>
  </si>
  <si>
    <t>2023-09-06T18:00:00Z</t>
  </si>
  <si>
    <t>[{'phase': 'SECOND_HALF', 'time': {'minute': 58, 'second': 56}, 'international_name': 'Joseph Mbong', 'club_shirt_name': 'Mbong', 'country_code': 'MLT', 'national_field_position': 'MIDFIELDER', 'national_jersey_number': '7', 'goal_type': 'SCORED'}]</t>
  </si>
  <si>
    <t>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</t>
  </si>
  <si>
    <t>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</t>
  </si>
  <si>
    <t>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</t>
  </si>
  <si>
    <t>2023-06-20T16:00:00Z</t>
  </si>
  <si>
    <t>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</t>
  </si>
  <si>
    <t>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</t>
  </si>
  <si>
    <t>[{'phase': 'FIRST_HALF', 'time': {'minute': 31, 'second': 12}, 'international_name': 'Jakub Kiwior', 'club_shirt_name': 'Kiwior', 'country_code': 'POL', 'national_field_position': 'DEFENDER', 'national_jersey_number': '14', 'goal_type': 'SCORED'}]</t>
  </si>
  <si>
    <t>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</t>
  </si>
  <si>
    <t>2023-06-16T18:30:00Z</t>
  </si>
  <si>
    <t>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</t>
  </si>
  <si>
    <t>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</t>
  </si>
  <si>
    <t>Generali Arena</t>
  </si>
  <si>
    <t>Viola Park</t>
  </si>
  <si>
    <t>2023-06-16T17:00:00Z</t>
  </si>
  <si>
    <t>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</t>
  </si>
  <si>
    <t>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</t>
  </si>
  <si>
    <t>2023-06-12T16:00:00Z</t>
  </si>
  <si>
    <t>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</t>
  </si>
  <si>
    <t>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</t>
  </si>
  <si>
    <t>2023-06-09T18:15:00Z</t>
  </si>
  <si>
    <t>[{'phase': 'SECOND_HALF', 'time': {'minute': 64, 'second': 20}, 'international_name': 'Kyrian Nwoko', 'club_shirt_name': 'Nwoko', 'country_code': 'MLT', 'national_field_position': 'FORWARD', 'national_jersey_number': '17', 'goal_type': 'SCORED'}]</t>
  </si>
  <si>
    <t>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</t>
  </si>
  <si>
    <t>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</t>
  </si>
  <si>
    <t>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</t>
  </si>
  <si>
    <t>2023-03-28T15:00:00Z</t>
  </si>
  <si>
    <t>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</t>
  </si>
  <si>
    <t>[{'phase': 'SECOND_HALF', 'time': {'minute': 89, 'second': 1}, 'international_name': 'Kostakis Artymatas', 'club_shirt_name': 'K. Artymatas', 'country_code': 'CYP', 'national_field_position': 'MIDFIELDER', 'national_jersey_number': '18'}]</t>
  </si>
  <si>
    <t>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</t>
  </si>
  <si>
    <t>2023-03-27T16:00:00Z</t>
  </si>
  <si>
    <t>[{'phase': 'SECOND_HALF', 'time': {'minute': 81, 'second': 58}, 'international_name': 'Bojan Miovski', 'club_shirt_name': 'Miovski', 'country_code': 'MKD', 'national_field_position': 'MIDFIELDER', 'national_jersey_number': '9', 'goal_type': 'SCORED'}]</t>
  </si>
  <si>
    <t>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</t>
  </si>
  <si>
    <t>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</t>
  </si>
  <si>
    <t>Peru</t>
  </si>
  <si>
    <t>PER</t>
  </si>
  <si>
    <t>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</t>
  </si>
  <si>
    <t>[{'phase': 'SECOND_HALF', 'time': {'minute': 68, 'second': 29}, 'international_name': 'Kai Havertz', 'club_shirt_name': 'Havertz', 'country_code': 'GER', 'national_field_position': 'FORWARD', 'national_jersey_number': '7', 'penalty_type': 'MISSED'}]</t>
  </si>
  <si>
    <t>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</t>
  </si>
  <si>
    <t>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</t>
  </si>
  <si>
    <t>[{'phase': 'FIRST_HALF', 'time': {'minute': 40, 'second': 32}, 'international_name': 'Giorgi Chakvetadze', 'club_shirt_name': 'Chakvetadze', 'country_code': 'GEO', 'national_field_position': 'MIDFIELDER', 'national_jersey_number': '10', 'penalty_type': 'MISSED'}]</t>
  </si>
  <si>
    <t>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</t>
  </si>
  <si>
    <t>2023-03-23T18:30:00Z</t>
  </si>
  <si>
    <t>[{'phase': 'FIRST_HALF', 'time': {'minute': 41, 'second': 55}, 'international_name': 'Martin ÃdÃ¡m', 'club_shirt_name': 'ÃdÃ¡m', 'country_code': 'HUN', 'national_field_position': 'FORWARD', 'national_jersey_number': '9', 'goal_type': 'SCORED'}]</t>
  </si>
  <si>
    <t>[{'phase': 'SECOND_HALF', 'time': {'minute': 71, 'second': 27}, 'international_name': 'Roland Sallai', 'club_shirt_name': 'Sallai', 'country_code': 'HUN', 'national_field_position': 'FORWARD', 'national_jersey_number': '20', 'penalty_type': 'MISSED'}]</t>
  </si>
  <si>
    <t>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</t>
  </si>
  <si>
    <t>2023-03-22T19:45:00Z</t>
  </si>
  <si>
    <t>[{'phase': 'FIRST_HALF', 'time': {'minute': 6, 'second': 39}, 'international_name': "Callum O'Dowda", 'club_shirt_name': "O'Dowda",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</t>
  </si>
  <si>
    <t>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</t>
  </si>
  <si>
    <t>2022-09-27T19:00:00Z</t>
  </si>
  <si>
    <t>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</t>
  </si>
  <si>
    <t>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</t>
  </si>
  <si>
    <t>2022-09-22T16:00:00Z</t>
  </si>
  <si>
    <t>[{'phase': 'SECOND_HALF', 'time': {'minute': 87, 'second': 56}, 'international_name': 'Ãsak Bergmann Johannesson', 'club_shirt_name': 'Johannesson', 'country_code': 'ISL', 'national_field_position': 'MIDFIELDER', 'national_jersey_number': '19', 'goal_type': 'PENALTY'}]</t>
  </si>
  <si>
    <t>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</t>
  </si>
  <si>
    <t>Maria Enzersdorf</t>
  </si>
  <si>
    <t>BSFZ-Arena</t>
  </si>
  <si>
    <t>Bundesstadion SÃ¼dstadt</t>
  </si>
  <si>
    <t>Seychelles</t>
  </si>
  <si>
    <t>SEY</t>
  </si>
  <si>
    <t>2022-09-21T18:45:00Z</t>
  </si>
  <si>
    <t>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</t>
  </si>
  <si>
    <t>2022-06-13T16:00:00Z</t>
  </si>
  <si>
    <t>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</t>
  </si>
  <si>
    <t>2022-06-09T18:45:00Z</t>
  </si>
  <si>
    <t>[{'phase': 'FIRST_HALF', 'time': {'minute': 11, 'second': 33}, 'international_name': 'Aron ElÃ­s ThrÃ¡ndarson', 'club_shirt_name': 'ÃžrÃ¡ndarson', 'country_code': 'ISL', 'national_field_position': 'MIDFIELDER', 'national_jersey_number': '15', 'goal_type': 'SCORED'}]</t>
  </si>
  <si>
    <t>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</t>
  </si>
  <si>
    <t>Argentina</t>
  </si>
  <si>
    <t>ARG</t>
  </si>
  <si>
    <t>2022-06-05T18:00:00Z</t>
  </si>
  <si>
    <t>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</t>
  </si>
  <si>
    <t>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</t>
  </si>
  <si>
    <t>Pamplona</t>
  </si>
  <si>
    <t>El Sadar</t>
  </si>
  <si>
    <t>Reyno de Navarra</t>
  </si>
  <si>
    <t>2022-06-01T17:00:00Z</t>
  </si>
  <si>
    <t>[{'phase': 'FIRST_HALF', 'time': {'minute': 34, 'second': 58}, 'international_name': 'SalomÃ³n RondÃ³n', 'club_shirt_name': 'RondÃ³n G.', 'country_code': 'VEN', 'national_field_position': 'FORWARD', 'national_jersey_number': '23', 'goal_type': 'SCORED'}]</t>
  </si>
  <si>
    <t>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</t>
  </si>
  <si>
    <t>Friendlies</t>
  </si>
  <si>
    <t>PR_PLAY_OFF</t>
  </si>
  <si>
    <t>[{'phase': 'SECOND_HALF', 'time': {'minute': 51, 'second': 0}, 'international_name': 'Fedor ÄŒernych', 'club_shirt_name': 'Cernych', 'country_code': 'LTU', 'national_field_position': 'MIDFIELDER', 'national_jersey_number': '10', 'goal_type': 'SCORED'}]</t>
  </si>
  <si>
    <t>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</t>
  </si>
  <si>
    <t>[{'phase': 'SECOND_HALF', 'time': {'minute': 60, 'second': 16}, 'international_name': 'Armandas KuÄys', 'club_shirt_name': 'KuÄys', 'country_code': 'LTU', 'national_field_position': 'FORWARD', 'national_jersey_number': '14', 'goal_type': 'SCORED'}]</t>
  </si>
  <si>
    <t>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</t>
  </si>
  <si>
    <t>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</t>
  </si>
  <si>
    <t>2023-06-18T18:45:00Z</t>
  </si>
  <si>
    <t>Final</t>
  </si>
  <si>
    <t>FINAL</t>
  </si>
  <si>
    <t>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</t>
  </si>
  <si>
    <t>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</t>
  </si>
  <si>
    <t>2023-06-18T13:00:00Z</t>
  </si>
  <si>
    <t>3rd place</t>
  </si>
  <si>
    <t>THIRD_PLAY_OFF</t>
  </si>
  <si>
    <t>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</t>
  </si>
  <si>
    <t>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</t>
  </si>
  <si>
    <t>Enschede</t>
  </si>
  <si>
    <t>FC Twente Stadion</t>
  </si>
  <si>
    <t>2023-06-15T18:45:00Z</t>
  </si>
  <si>
    <t>SF</t>
  </si>
  <si>
    <t>SEMIFINAL</t>
  </si>
  <si>
    <t>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</t>
  </si>
  <si>
    <t>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</t>
  </si>
  <si>
    <t>2023-06-14T18:45:00Z</t>
  </si>
  <si>
    <t>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</t>
  </si>
  <si>
    <t>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</t>
  </si>
  <si>
    <t>2022-09-27T18:45:00Z</t>
  </si>
  <si>
    <t>Group B1</t>
  </si>
  <si>
    <t>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</t>
  </si>
  <si>
    <t xml:space="preserve">Cracovia Stadium </t>
  </si>
  <si>
    <t>Cracovia Stadium</t>
  </si>
  <si>
    <t>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</t>
  </si>
  <si>
    <t>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</t>
  </si>
  <si>
    <t>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</t>
  </si>
  <si>
    <t>Group A2</t>
  </si>
  <si>
    <t>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</t>
  </si>
  <si>
    <t>[{'phase': 'SECOND_HALF', 'time': {'minute': 61, 'second': 3}, 'international_name': 'TomÃ¡Å¡ SouÄek', 'club_shirt_name': 'SouÄek', 'country_code': 'CZE', 'national_field_position': 'MIDFIELDER', 'national_jersey_number': '22', 'penalty_type': 'MISSED'}]</t>
  </si>
  <si>
    <t>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</t>
  </si>
  <si>
    <t>[{'phase': 'SECOND_HALF', 'time': {'minute': 88, 'second': 37}, 'international_name': 'Ãlvaro Morata', 'club_shirt_name': 'MORATA', 'country_code': 'ESP', 'national_field_position': 'FORWARD', 'national_jersey_number': '7', 'goal_type': 'SCORED'}]</t>
  </si>
  <si>
    <t>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</t>
  </si>
  <si>
    <t>Group B2</t>
  </si>
  <si>
    <t>Group B4</t>
  </si>
  <si>
    <t>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</t>
  </si>
  <si>
    <t>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</t>
  </si>
  <si>
    <t>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</t>
  </si>
  <si>
    <t>[{'phase': 'FIRST_HALF', 'time': {'minute': 11, 'second': 23}, 'international_name': 'Aron Gunnarsson', 'club_shirt_name': 'Gunnarsson', 'country_code': 'ISL', 'national_field_position': 'MIDFIELDER', 'national_jersey_number': '17'}]</t>
  </si>
  <si>
    <t>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</t>
  </si>
  <si>
    <t>Group C2</t>
  </si>
  <si>
    <t>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</t>
  </si>
  <si>
    <t>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</t>
  </si>
  <si>
    <t>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</t>
  </si>
  <si>
    <t>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</t>
  </si>
  <si>
    <t>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</t>
  </si>
  <si>
    <t>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</t>
  </si>
  <si>
    <t>2022-09-26T18:45:00Z</t>
  </si>
  <si>
    <t>Group B3</t>
  </si>
  <si>
    <t>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</t>
  </si>
  <si>
    <t>[{'phase': 'FIRST_HALF', 'time': {'minute': 17, 'second': 30}, 'international_name': 'Å½arko TomaÅ¡eviÄ‡', 'club_shirt_name': 'TomaÅ¡eviÄ‡ ', 'country_code': 'MNE', 'national_field_position': 'DEFENDER', 'national_jersey_number': '6'}]</t>
  </si>
  <si>
    <t>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</t>
  </si>
  <si>
    <t>Group A3</t>
  </si>
  <si>
    <t>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</t>
  </si>
  <si>
    <t>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</t>
  </si>
  <si>
    <t>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</t>
  </si>
  <si>
    <t>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</t>
  </si>
  <si>
    <t>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</t>
  </si>
  <si>
    <t>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</t>
  </si>
  <si>
    <t>Giulesti Stadium</t>
  </si>
  <si>
    <t xml:space="preserve">Stadionul GiuleÈ™ti </t>
  </si>
  <si>
    <t>Group D2</t>
  </si>
  <si>
    <t>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</t>
  </si>
  <si>
    <t>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</t>
  </si>
  <si>
    <t>Group C4</t>
  </si>
  <si>
    <t>[{'phase': 'SECOND_HALF', 'time': {'minute': 50, 'second': 23}, 'international_name': 'Kiril Despodov', 'club_shirt_name': 'Despodov', 'country_code': 'BUL', 'national_field_position': 'FORWARD', 'national_jersey_number': '11', 'goal_type': 'SCORED'}]</t>
  </si>
  <si>
    <t>[{'phase': 'FIRST_HALF', 'time': {'minute': 14, 'second': 31}, 'international_name': 'Todor Todoroski', 'club_shirt_name': 'Todoroski', 'country_code': 'MKD', 'national_field_position': 'MIDFIELDER', 'national_jersey_number': '23'}]</t>
  </si>
  <si>
    <t>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</t>
  </si>
  <si>
    <t>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</t>
  </si>
  <si>
    <t>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</t>
  </si>
  <si>
    <t>2022-09-25T18:45:00Z</t>
  </si>
  <si>
    <t>Group A4</t>
  </si>
  <si>
    <t>[{'phase': 'SECOND_HALF', 'time': {'minute': 73, 'second': 56}, 'international_name': 'Virgil van Dijk', 'club_shirt_name': 'Virgil', 'country_code': 'NED', 'national_field_position': 'DEFENDER', 'national_jersey_number': '4', 'goal_type': 'SCORED'}]</t>
  </si>
  <si>
    <t>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</t>
  </si>
  <si>
    <t>Group A1</t>
  </si>
  <si>
    <t>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</t>
  </si>
  <si>
    <t>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</t>
  </si>
  <si>
    <t>[{'phase': 'SECOND_HALF', 'time': {'minute': 58, 'second': 6}, 'international_name': 'Karol Åšwiderski', 'club_shirt_name': 'Åšwiderski', 'country_code': 'POL', 'national_field_position': 'FORWARD', 'national_jersey_number': '7', 'goal_type': 'SCORED'}]</t>
  </si>
  <si>
    <t>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</t>
  </si>
  <si>
    <t>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</t>
  </si>
  <si>
    <t>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</t>
  </si>
  <si>
    <t>Group C1</t>
  </si>
  <si>
    <t>[{'phase': 'SECOND_HALF', 'time': {'minute': 88, 'second': 58}, 'international_name': 'Gerson Rodrigues', 'club_shirt_name': 'Rodrigues', 'country_code': 'LUX', 'national_field_position': 'FORWARD', 'national_jersey_number': '10', 'goal_type': 'SCORED'}]</t>
  </si>
  <si>
    <t>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</t>
  </si>
  <si>
    <t>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</t>
  </si>
  <si>
    <t>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</t>
  </si>
  <si>
    <t>2022-09-25T16:00:00Z</t>
  </si>
  <si>
    <t>Group C3</t>
  </si>
  <si>
    <t>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</t>
  </si>
  <si>
    <t>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</t>
  </si>
  <si>
    <t>Backa Topola</t>
  </si>
  <si>
    <t>TSC Arena</t>
  </si>
  <si>
    <t>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</t>
  </si>
  <si>
    <t>[{'phase': 'FIRST_HALF', 'time': {'minute': 35, 'second': 59}, 'international_name': 'Nuraly Alip', 'club_shirt_name': 'Alip', 'country_code': 'KAZ', 'national_field_position': 'DEFENDER', 'national_jersey_number': '3'}]</t>
  </si>
  <si>
    <t>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</t>
  </si>
  <si>
    <t>2022-09-25T13:00:00Z</t>
  </si>
  <si>
    <t>Group D1</t>
  </si>
  <si>
    <t>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</t>
  </si>
  <si>
    <t>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</t>
  </si>
  <si>
    <t>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</t>
  </si>
  <si>
    <t>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</t>
  </si>
  <si>
    <t>2022-09-24T18:45:00Z</t>
  </si>
  <si>
    <t>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</t>
  </si>
  <si>
    <t>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</t>
  </si>
  <si>
    <t>[{'phase': 'FIRST_HALF', 'time': {'minute': 18, 'second': 38}, 'international_name': 'Marinos Tzionis', 'club_shirt_name': 'TZIONIS', 'country_code': 'CYP', 'national_field_position': 'FORWARD', 'national_jersey_number': '21', 'goal_type': 'SCORED'}]</t>
  </si>
  <si>
    <t>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</t>
  </si>
  <si>
    <t>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</t>
  </si>
  <si>
    <t>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</t>
  </si>
  <si>
    <t>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</t>
  </si>
  <si>
    <t>[{'phase': 'FIRST_HALF', 'time': {'injuryMinute': 6, 'minute': 45, 'second': 44}, 'international_name': 'Patrik Schick', 'club_shirt_name': 'Schick', 'country_code': 'CZE', 'national_field_position': 'FORWARD', 'national_jersey_number': '10', 'penalty_type': 'MISSED'}]</t>
  </si>
  <si>
    <t>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</t>
  </si>
  <si>
    <t>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</t>
  </si>
  <si>
    <t>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</t>
  </si>
  <si>
    <t>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</t>
  </si>
  <si>
    <t>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</t>
  </si>
  <si>
    <t>2022-09-24T16:00:00Z</t>
  </si>
  <si>
    <t>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</t>
  </si>
  <si>
    <t>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</t>
  </si>
  <si>
    <t>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</t>
  </si>
  <si>
    <t>[{'name': "Lothar D'hondt", 'role': 'FOURTH_OFFICIAL', 'name_short': "D'hondt",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</t>
  </si>
  <si>
    <t>2022-09-24T13:00:00Z</t>
  </si>
  <si>
    <t>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</t>
  </si>
  <si>
    <t>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</t>
  </si>
  <si>
    <t>2022-09-23T18:45:00Z</t>
  </si>
  <si>
    <t>[{'phase': 'FIRST_HALF', 'time': {'minute': 17, 'second': 57}, 'international_name': 'ÃdÃ¡m Szalai', 'club_shirt_name': 'Szalai A.', 'country_code': 'HUN', 'national_field_position': 'FORWARD', 'national_jersey_number': '9', 'goal_type': 'SCORED'}]</t>
  </si>
  <si>
    <t>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</t>
  </si>
  <si>
    <t>[{'phase': 'SECOND_HALF', 'time': {'minute': 68, 'second': 38}, 'international_name': 'Giacomo Raspadori', 'club_shirt_name': 'Raspadori', 'country_code': 'ITA', 'national_field_position': 'FORWARD', 'national_jersey_number': '11', 'goal_type': 'SCORED'}]</t>
  </si>
  <si>
    <t>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</t>
  </si>
  <si>
    <t>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</t>
  </si>
  <si>
    <t>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</t>
  </si>
  <si>
    <t>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</t>
  </si>
  <si>
    <t>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</t>
  </si>
  <si>
    <t>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</t>
  </si>
  <si>
    <t>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</t>
  </si>
  <si>
    <t>2022-09-23T16:00:00Z</t>
  </si>
  <si>
    <t>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</t>
  </si>
  <si>
    <t>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</t>
  </si>
  <si>
    <t>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</t>
  </si>
  <si>
    <t>[{'phase': 'FIRST_HALF', 'time': {'injuryMinute': 4, 'minute': 45, 'second': 50}, 'international_name': 'Jean Borg', 'club_shirt_name': 'Borg', 'country_code': 'MLT', 'national_field_position': 'DEFENDER', 'national_jersey_number': '21'}]</t>
  </si>
  <si>
    <t>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</t>
  </si>
  <si>
    <t>2022-09-22T18:45:00Z</t>
  </si>
  <si>
    <t>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</t>
  </si>
  <si>
    <t>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</t>
  </si>
  <si>
    <t>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</t>
  </si>
  <si>
    <t>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</t>
  </si>
  <si>
    <t>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</t>
  </si>
  <si>
    <t>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</t>
  </si>
  <si>
    <t>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</t>
  </si>
  <si>
    <t>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</t>
  </si>
  <si>
    <t>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</t>
  </si>
  <si>
    <t>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</t>
  </si>
  <si>
    <t>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</t>
  </si>
  <si>
    <t>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</t>
  </si>
  <si>
    <t>BaÅŸakÅŸehir Fatih Terim Stadyumu</t>
  </si>
  <si>
    <t>Basaksehir Fatih Terim Stadyumu</t>
  </si>
  <si>
    <t>BaÅŸakÅŸehir Fatih Terim</t>
  </si>
  <si>
    <t>Ä°stanbul BaÅŸakÅŸehir Fatih Terim Stadyumu</t>
  </si>
  <si>
    <t>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</t>
  </si>
  <si>
    <t>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</t>
  </si>
  <si>
    <t>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</t>
  </si>
  <si>
    <t>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</t>
  </si>
  <si>
    <t>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</t>
  </si>
  <si>
    <t>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</t>
  </si>
  <si>
    <t>2022-09-22T14:00:00Z</t>
  </si>
  <si>
    <t>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</t>
  </si>
  <si>
    <t>[{'phase': 'SECOND_HALF', 'time': {'injuryMinute': 4, 'minute': 90, 'second': 36}, 'international_name': 'Askhat Tagybergen', 'club_shirt_name': 'Tagybergen', 'country_code': 'KAZ', 'national_field_position': 'MIDFIELDER', 'national_jersey_number': '8'}]</t>
  </si>
  <si>
    <t>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</t>
  </si>
  <si>
    <t>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</t>
  </si>
  <si>
    <t>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</t>
  </si>
  <si>
    <t>2022-06-14T18:45:00Z</t>
  </si>
  <si>
    <t>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</t>
  </si>
  <si>
    <t>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</t>
  </si>
  <si>
    <t>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</t>
  </si>
  <si>
    <t>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</t>
  </si>
  <si>
    <t>[{'phase': 'FIRST_HALF', 'time': {'minute': 16, 'second': 22}, 'international_name': 'Michy Batshuayi', 'club_shirt_name': 'BATSHUAYI', 'country_code': 'BEL', 'national_field_position': 'FORWARD', 'national_jersey_number': '23', 'goal_type': 'SCORED'}]</t>
  </si>
  <si>
    <t>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</t>
  </si>
  <si>
    <t>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</t>
  </si>
  <si>
    <t>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</t>
  </si>
  <si>
    <t>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</t>
  </si>
  <si>
    <t>[{'phase': 'SECOND_HALF', 'time': {'minute': 82, 'second': 32}, 'international_name': 'John Stones', 'club_shirt_name': 'Stones', 'country_code': 'ENG', 'national_field_position': 'DEFENDER', 'national_jersey_number': '5'}]</t>
  </si>
  <si>
    <t>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</t>
  </si>
  <si>
    <t>Wolverhampton</t>
  </si>
  <si>
    <t>Molineux</t>
  </si>
  <si>
    <t>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</t>
  </si>
  <si>
    <t>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</t>
  </si>
  <si>
    <t>Lodz</t>
  </si>
  <si>
    <t>Stadion Miejski im Wladyslawa Krola</t>
  </si>
  <si>
    <t>1.	Stadion Miejski al. Unii Lubelskiej 2</t>
  </si>
  <si>
    <t>Stadion Miejski al. Unii Lubelskiej 2</t>
  </si>
  <si>
    <t>King's Stadium</t>
  </si>
  <si>
    <t>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</t>
  </si>
  <si>
    <t>[{'phase': 'SECOND_HALF', 'time': {'minute': 81, 'second': 59}, 'international_name': 'Cengiz Ãœnder', 'club_shirt_name': 'CENGÄ°Z ÃœNDER', 'country_code': 'TUR', 'national_field_position': 'FORWARD', 'national_jersey_number': '17', 'penalty_type': 'MISSED'}]</t>
  </si>
  <si>
    <t>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</t>
  </si>
  <si>
    <t>GÃ¼rsel Aksel</t>
  </si>
  <si>
    <t>GÃ¼rsel Aksel Stadium</t>
  </si>
  <si>
    <t>GÃ¼rsel Aksel Stadyumu</t>
  </si>
  <si>
    <t>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</t>
  </si>
  <si>
    <t>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</t>
  </si>
  <si>
    <t>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</t>
  </si>
  <si>
    <t>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</t>
  </si>
  <si>
    <t>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</t>
  </si>
  <si>
    <t>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</t>
  </si>
  <si>
    <t>2022-06-14T16:00:00Z</t>
  </si>
  <si>
    <t>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</t>
  </si>
  <si>
    <t>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</t>
  </si>
  <si>
    <t>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</t>
  </si>
  <si>
    <t>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</t>
  </si>
  <si>
    <t>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</t>
  </si>
  <si>
    <t>2022-06-13T18:45:00Z</t>
  </si>
  <si>
    <t>[{'phase': 'FIRST_HALF', 'time': {'minute': 5, 'second': 35}, 'international_name': 'Luka ModriÄ‡', 'club_shirt_name': 'MODRIÄ†', 'country_code': 'CRO', 'national_field_position': 'MIDFIELDER', 'national_jersey_number': '10', 'goal_type': 'PENALTY'}]</t>
  </si>
  <si>
    <t>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</t>
  </si>
  <si>
    <t>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</t>
  </si>
  <si>
    <t>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</t>
  </si>
  <si>
    <t>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</t>
  </si>
  <si>
    <t>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</t>
  </si>
  <si>
    <t>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</t>
  </si>
  <si>
    <t>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</t>
  </si>
  <si>
    <t>2022-06-13T14:00:00Z</t>
  </si>
  <si>
    <t>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</t>
  </si>
  <si>
    <t>[{'phase': 'SECOND_HALF', 'time': {'minute': 87, 'second': 38}, 'international_name': 'Ondrej Duda', 'club_shirt_name': 'Duda', 'country_code': 'SVK', 'national_field_position': 'MIDFIELDER', 'national_jersey_number': '8'}]</t>
  </si>
  <si>
    <t>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</t>
  </si>
  <si>
    <t>2022-06-12T18:45:00Z</t>
  </si>
  <si>
    <t>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</t>
  </si>
  <si>
    <t>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</t>
  </si>
  <si>
    <t>Volos</t>
  </si>
  <si>
    <t>Panthessaliko</t>
  </si>
  <si>
    <t>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</t>
  </si>
  <si>
    <t>[{'phase': 'SECOND_HALF', 'time': {'injuryMinute': 1, 'minute': 90, 'second': 14}, 'international_name': 'Predrag RajkoviÄ‡', 'club_shirt_name': 'RAJKOVIC', 'country_code': 'SRB', 'national_field_position': 'GOALKEEPER', 'national_jersey_number': '1'}]</t>
  </si>
  <si>
    <t>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</t>
  </si>
  <si>
    <t>[{'phase': 'FIRST_HALF', 'time': {'minute': 1, 'second': 57}, 'international_name': 'Haris SeferoviÄ‡', 'club_shirt_name': 'SEFEROVIC', 'country_code': 'SUI', 'national_field_position': 'FORWARD', 'national_jersey_number': '9', 'goal_type': 'SCORED'}]</t>
  </si>
  <si>
    <t>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</t>
  </si>
  <si>
    <t>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</t>
  </si>
  <si>
    <t>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</t>
  </si>
  <si>
    <t>[{'phase': 'SECOND_HALF', 'time': {'minute': 50, 'second': 30}, 'international_name': 'Zach Muscat', 'club_shirt_name': 'Muscat Z.', 'country_code': 'MLT', 'national_field_position': 'DEFENDER', 'national_jersey_number': '22', 'goal_type': 'SCORED'}]</t>
  </si>
  <si>
    <t>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</t>
  </si>
  <si>
    <t>2022-06-12T16:00:00Z</t>
  </si>
  <si>
    <t>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</t>
  </si>
  <si>
    <t>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</t>
  </si>
  <si>
    <t>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</t>
  </si>
  <si>
    <t>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</t>
  </si>
  <si>
    <t>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</t>
  </si>
  <si>
    <t>2022-06-12T13:00:00Z</t>
  </si>
  <si>
    <t>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</t>
  </si>
  <si>
    <t>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</t>
  </si>
  <si>
    <t>2022-06-11T18:45:00Z</t>
  </si>
  <si>
    <t>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</t>
  </si>
  <si>
    <t>[{'phase': 'SECOND_HALF', 'time': {'injuryMinute': 1, 'minute': 90, 'second': 43}, 'international_name': 'Memphis Depay', 'club_shirt_name': 'MEMPHIS', 'country_code': 'NED', 'national_field_position': 'FORWARD', 'national_jersey_number': '10', 'penalty_type': 'MISSED'}]</t>
  </si>
  <si>
    <t>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</t>
  </si>
  <si>
    <t>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</t>
  </si>
  <si>
    <t>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</t>
  </si>
  <si>
    <t>[{'phase': 'FIRST_HALF', 'time': {'minute': 30, 'second': 30}, 'international_name': 'NicuÈ™or Bancu', 'club_shirt_name': 'Bancu', 'country_code': 'ROU', 'national_field_position': 'DEFENDER', 'national_jersey_number': '11', 'goal_type': 'SCORED'}]</t>
  </si>
  <si>
    <t>[{'phase': 'FIRST_HALF', 'time': {'minute': 16, 'second': 30}, 'international_name': 'George PuÅŸcaÅŸ', 'club_shirt_name': 'PuÈ™caÈ™', 'country_code': 'ROU', 'national_field_position': 'FORWARD', 'national_jersey_number': '9', 'penalty_type': 'MISSED'}]</t>
  </si>
  <si>
    <t>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</t>
  </si>
  <si>
    <t>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</t>
  </si>
  <si>
    <t>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</t>
  </si>
  <si>
    <t>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</t>
  </si>
  <si>
    <t>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</t>
  </si>
  <si>
    <t>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</t>
  </si>
  <si>
    <t>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</t>
  </si>
  <si>
    <t>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</t>
  </si>
  <si>
    <t>2022-06-11T16:00:00Z</t>
  </si>
  <si>
    <t>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</t>
  </si>
  <si>
    <t>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</t>
  </si>
  <si>
    <t>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</t>
  </si>
  <si>
    <t>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</t>
  </si>
  <si>
    <t>2022-06-11T13:00:00Z</t>
  </si>
  <si>
    <t>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</t>
  </si>
  <si>
    <t>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</t>
  </si>
  <si>
    <t>2022-06-10T18:45:00Z</t>
  </si>
  <si>
    <t>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</t>
  </si>
  <si>
    <t>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</t>
  </si>
  <si>
    <t>[{'phase': 'SECOND_HALF', 'time': {'minute': 69, 'second': 59}, 'international_name': 'Mario PaÅ¡aliÄ‡', 'club_shirt_name': 'PaÅ¡aliÄ‡', 'country_code': 'CRO', 'national_field_position': 'MIDFIELDER', 'national_jersey_number': '15',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</si>
  <si>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</t>
  </si>
  <si>
    <t>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</t>
  </si>
  <si>
    <t>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</t>
  </si>
  <si>
    <t>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</t>
  </si>
  <si>
    <t>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</t>
  </si>
  <si>
    <t>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</t>
  </si>
  <si>
    <t>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</t>
  </si>
  <si>
    <t>2022-06-10T16:00:00Z</t>
  </si>
  <si>
    <t>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</t>
  </si>
  <si>
    <t>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</t>
  </si>
  <si>
    <t>[{'phase': 'SECOND_HALF', 'time': {'minute': 81, 'second': 11}, 'international_name': 'VladimÃ­r Weiss', 'club_shirt_name': 'Weiss', 'country_code': 'SVK', 'national_field_position': 'MIDFIELDER', 'national_jersey_number': '7', 'goal_type': 'SCORED'}]</t>
  </si>
  <si>
    <t>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</t>
  </si>
  <si>
    <t>[{'phase': 'FIRST_HALF', 'time': {'minute': 13, 'second': 23}, 'international_name': 'Pablo Sarabia', 'club_shirt_name': 'Sarabia Garcia', 'country_code': 'ESP', 'national_field_position': 'FORWARD', 'national_jersey_number': '17', 'goal_type': 'SCORED'}]</t>
  </si>
  <si>
    <t>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</t>
  </si>
  <si>
    <t>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</t>
  </si>
  <si>
    <t>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</t>
  </si>
  <si>
    <t>[{'phase': 'FIRST_HALF', 'time': {'injuryMinute': 3, 'minute': 45, 'second': 19}, 'international_name': 'Luka JoviÄ‡', 'club_shirt_name': 'JoviÄ‡', 'country_code': 'SRB', 'national_field_position': 'FORWARD', 'national_jersey_number': '8', 'goal_type': 'SCORED'}]</t>
  </si>
  <si>
    <t>[{'name': 'Bastien Dechepy', 'role': 'ASSISTANT_VIDEO_ASSISTANT_REFEREE', 'name_short': 'Dechepy', 'gender': 'MALE', 'counrty_code': 'FRA', 'counrty': 'France'}, {'name': "Lothar D'hondt", 'role': 'FOURTH_OFFICIAL', 'name_short': "D'hondt",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</t>
  </si>
  <si>
    <t>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</t>
  </si>
  <si>
    <t>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</t>
  </si>
  <si>
    <t>[{'phase': 'SECOND_HALF', 'time': {'minute': 63, 'second': 20}, 'international_name': 'Miha BlaÅ¾iÄ', 'club_shirt_name': 'BlaÅ¾iÄ', 'country_code': 'SVN', 'national_field_position': 'DEFENDER', 'national_jersey_number': '4'}]</t>
  </si>
  <si>
    <t>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</t>
  </si>
  <si>
    <t>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</t>
  </si>
  <si>
    <t>[{'phase': 'FIRST_HALF', 'time': {'minute': 15, 'second': 21}, 'international_name': 'Teddy Teuma', 'club_shirt_name': 'T.Teuma', 'country_code': 'MLT', 'national_field_position': 'MIDFIELDER', 'national_jersey_number': '10', 'penalty_type': 'MISSED'}]</t>
  </si>
  <si>
    <t>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</t>
  </si>
  <si>
    <t>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</t>
  </si>
  <si>
    <t>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</t>
  </si>
  <si>
    <t>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</t>
  </si>
  <si>
    <t>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</t>
  </si>
  <si>
    <t>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</t>
  </si>
  <si>
    <t>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</t>
  </si>
  <si>
    <t>2022-06-08T18:45:00Z</t>
  </si>
  <si>
    <t>[{'phase': 'SECOND_HALF', 'time': {'minute': 49, 'second': 0}, 'international_name': 'Viktor Tsygankov', 'club_shirt_name': 'Tsygankov', 'country_code': 'UKR', 'national_field_position': 'MIDFIELDER', 'national_jersey_number': '15', 'goal_type': 'SCORED'}]</t>
  </si>
  <si>
    <t>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</t>
  </si>
  <si>
    <t>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</t>
  </si>
  <si>
    <t>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</t>
  </si>
  <si>
    <t>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</t>
  </si>
  <si>
    <t>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</t>
  </si>
  <si>
    <t>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</t>
  </si>
  <si>
    <t>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</t>
  </si>
  <si>
    <t>2022-06-07T18:45:00Z</t>
  </si>
  <si>
    <t>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</t>
  </si>
  <si>
    <t>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</t>
  </si>
  <si>
    <t>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</t>
  </si>
  <si>
    <t>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</t>
  </si>
  <si>
    <t>Cesena</t>
  </si>
  <si>
    <t>Stadio Dino Manuzzi</t>
  </si>
  <si>
    <t>Dino Manuzzi</t>
  </si>
  <si>
    <t>[{'phase': 'SECOND_HALF', 'time': {'minute': 68, 'second': 55}, 'international_name': 'Smail Prevljak', 'club_shirt_name': 'Prevljak', 'country_code': 'BIH', 'national_field_position': 'FORWARD', 'national_jersey_number': '9', 'goal_type': 'SCORED'}]</t>
  </si>
  <si>
    <t>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</t>
  </si>
  <si>
    <t>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</t>
  </si>
  <si>
    <t>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</t>
  </si>
  <si>
    <t>[{'phase': 'SECOND_HALF', 'time': {'minute': 74, 'second': 13}, 'international_name': 'Gerson Rodrigues', 'club_shirt_name': 'Rodrigues', 'country_code': 'LUX', 'national_field_position': 'FORWARD', 'national_jersey_number': '10', 'goal_type': 'PENALTY'}]</t>
  </si>
  <si>
    <t>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</t>
  </si>
  <si>
    <t>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</t>
  </si>
  <si>
    <t>2022-06-07T16:00:00Z</t>
  </si>
  <si>
    <t>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</t>
  </si>
  <si>
    <t>[{'name': 'Richard Wilhelmus Martens', 'role': 'FOURTH_OFFICIAL', 'name_short': 'Martens', 'gender': 'MALE', 'counrty_code': 'NED', 'counrty': 'Netherlands'}, {'name': "Michael O'brien", 'role': 'UEFA_DELEGATE', 'name_short': "O'Brien",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</t>
  </si>
  <si>
    <t>2022-06-06T18:45:00Z</t>
  </si>
  <si>
    <t>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</t>
  </si>
  <si>
    <t>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</t>
  </si>
  <si>
    <t>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</t>
  </si>
  <si>
    <t>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</t>
  </si>
  <si>
    <t>[{'phase': 'FIRST_HALF', 'time': {'minute': 26, 'second': 43}, 'international_name': 'Aslan Darabayev', 'club_shirt_name': 'Darabayev', 'country_code': 'KAZ', 'national_field_position': 'MIDFIELDER', 'national_jersey_number': '7', 'goal_type': 'SCORED'}]</t>
  </si>
  <si>
    <t>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</t>
  </si>
  <si>
    <t>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</t>
  </si>
  <si>
    <t>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</t>
  </si>
  <si>
    <t>[{'phase': 'FIRST_HALF', 'time': {'minute': 44, 'second': 49}, 'international_name': 'Victor StÃ®nÄƒ', 'club_shirt_name': '', 'country_code': 'MDA', 'national_field_position': 'MIDFIELDER', 'national_jersey_number': '16'}]</t>
  </si>
  <si>
    <t>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</t>
  </si>
  <si>
    <t>[{'phase': 'SECOND_HALF', 'time': {'minute': 84, 'second': 15}, 'international_name': 'Gismat Aliyev', 'club_shirt_name': 'Aliyev', 'country_code': 'AZE', 'national_field_position': 'MIDFIELDER', 'national_jersey_number': '21'}]</t>
  </si>
  <si>
    <t>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</t>
  </si>
  <si>
    <t>2022-06-06T16:00:00Z</t>
  </si>
  <si>
    <t>[{'phase': 'SECOND_HALF', 'time': {'minute': 73, 'second': 27}, 'international_name': 'ArtÅ«rs Zjuzins', 'club_shirt_name': 'Zjuzins', 'country_code': 'LVA', 'national_field_position': 'MIDFIELDER', 'national_jersey_number': '17', 'goal_type': 'SCORED'}]</t>
  </si>
  <si>
    <t>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</t>
  </si>
  <si>
    <t>2022-06-05T18:45:00Z</t>
  </si>
  <si>
    <t>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</t>
  </si>
  <si>
    <t>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</si>
  <si>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</t>
  </si>
  <si>
    <t>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</t>
  </si>
  <si>
    <t>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</t>
  </si>
  <si>
    <t>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</t>
  </si>
  <si>
    <t>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</t>
  </si>
  <si>
    <t>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</t>
  </si>
  <si>
    <t>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</t>
  </si>
  <si>
    <t>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</t>
  </si>
  <si>
    <t>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</t>
  </si>
  <si>
    <t>[{'phase': 'FIRST_HALF', 'time': {'minute': 36, 'second': 35}, 'international_name': 'Tasos Bakasetas', 'club_shirt_name': 'Bakasetas', 'country_code': 'GRE', 'national_field_position': 'MIDFIELDER', 'national_jersey_number': '11', 'goal_type': 'SCORED'}]</t>
  </si>
  <si>
    <t>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</t>
  </si>
  <si>
    <t>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</t>
  </si>
  <si>
    <t>2022-06-05T16:00:00Z</t>
  </si>
  <si>
    <t>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</t>
  </si>
  <si>
    <t>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</t>
  </si>
  <si>
    <t>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</t>
  </si>
  <si>
    <t>2022-06-05T13:00:00Z</t>
  </si>
  <si>
    <t>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</t>
  </si>
  <si>
    <t>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</t>
  </si>
  <si>
    <t>2022-06-04T18:45:00Z</t>
  </si>
  <si>
    <t>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</t>
  </si>
  <si>
    <t>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</t>
  </si>
  <si>
    <t>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</t>
  </si>
  <si>
    <t>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</t>
  </si>
  <si>
    <t>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</t>
  </si>
  <si>
    <t>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</t>
  </si>
  <si>
    <t>2022-06-04T16:00:00Z</t>
  </si>
  <si>
    <t>[{'phase': 'SECOND_HALF', 'time': {'minute': 66, 'second': 19}, 'international_name': 'Dominik Szoboszlai', 'club_shirt_name': 'Szoboszlai', 'country_code': 'HUN', 'national_field_position': 'MIDFIELDER', 'national_jersey_number': '10', 'goal_type': 'PENALTY'}]</t>
  </si>
  <si>
    <t>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</t>
  </si>
  <si>
    <t>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</t>
  </si>
  <si>
    <t>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</t>
  </si>
  <si>
    <t>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</t>
  </si>
  <si>
    <t>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</t>
  </si>
  <si>
    <t>2022-06-04T13:00:00Z</t>
  </si>
  <si>
    <t>[{'phase': 'SECOND_HALF', 'time': {'minute': 74, 'second': 58}, 'international_name': 'Eduard Spertsyan', 'club_shirt_name': 'Spertsyan', 'country_code': 'ARM', 'national_field_position': 'MIDFIELDER', 'national_jersey_number': '8', 'goal_type': 'SCORED'}]</t>
  </si>
  <si>
    <t>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</t>
  </si>
  <si>
    <t>2022-06-03T18:45:00Z</t>
  </si>
  <si>
    <t>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</t>
  </si>
  <si>
    <t>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</t>
  </si>
  <si>
    <t>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</t>
  </si>
  <si>
    <t>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</t>
  </si>
  <si>
    <t>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</t>
  </si>
  <si>
    <t>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</t>
  </si>
  <si>
    <t>[{'phase': 'SECOND_HALF', 'time': {'minute': 61, 'second': 36}, 'international_name': 'TomÃ¡Å¡ Suslov', 'club_shirt_name': 'Suslov', 'country_code': 'SVK', 'national_field_position': 'FORWARD', 'national_jersey_number': '7', 'goal_type': 'SCORED'}]</t>
  </si>
  <si>
    <t>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</t>
  </si>
  <si>
    <t>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</t>
  </si>
  <si>
    <t>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</t>
  </si>
  <si>
    <t>2022-06-03T16:00:00Z</t>
  </si>
  <si>
    <t>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</t>
  </si>
  <si>
    <t>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</t>
  </si>
  <si>
    <t>2022-06-03T14:00:00Z</t>
  </si>
  <si>
    <t>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</t>
  </si>
  <si>
    <t>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</t>
  </si>
  <si>
    <t>2022-06-02T18:45:00Z</t>
  </si>
  <si>
    <t>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</t>
  </si>
  <si>
    <t>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</t>
  </si>
  <si>
    <t>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</t>
  </si>
  <si>
    <t>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</t>
  </si>
  <si>
    <t>[{'phase': 'FIRST_HALF', 'time': {'minute': 39, 'second': 44}, 'international_name': 'Tasos Bakasetas', 'club_shirt_name': 'Bakasetas', 'country_code': 'GRE', 'national_field_position': 'MIDFIELDER', 'national_jersey_number': '11', 'goal_type': 'SCORED'}]</t>
  </si>
  <si>
    <t>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</t>
  </si>
  <si>
    <t>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</t>
  </si>
  <si>
    <t>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</t>
  </si>
  <si>
    <t>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</t>
  </si>
  <si>
    <t>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</t>
  </si>
  <si>
    <t>[{'phase': 'FIRST_HALF', 'time': {'minute': 26, 'second': 58}, 'international_name': 'Erling Haaland', 'club_shirt_name': 'Haaland', 'country_code': 'NOR', 'national_field_position': 'FORWARD', 'national_jersey_number': '9', 'goal_type': 'SCORED'}]</t>
  </si>
  <si>
    <t>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</t>
  </si>
  <si>
    <t>2022-06-02T16:00:00Z</t>
  </si>
  <si>
    <t>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</t>
  </si>
  <si>
    <t>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</t>
  </si>
  <si>
    <t>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</t>
  </si>
  <si>
    <t>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</t>
  </si>
  <si>
    <t>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</t>
  </si>
  <si>
    <t>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</t>
  </si>
  <si>
    <t>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</t>
  </si>
  <si>
    <t>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</t>
  </si>
  <si>
    <t>2022-06-01T16:00:00Z</t>
  </si>
  <si>
    <t>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</t>
  </si>
  <si>
    <t>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</t>
  </si>
  <si>
    <t>Nations</t>
  </si>
  <si>
    <t>home XG</t>
  </si>
  <si>
    <t>home odds to win</t>
  </si>
  <si>
    <t>away XG</t>
  </si>
  <si>
    <t>away odds to win</t>
  </si>
  <si>
    <t>odds from https://www.oddsportal.com/football/europe/euro-2024/outrights/</t>
  </si>
  <si>
    <t>Turkey</t>
  </si>
  <si>
    <t>country</t>
  </si>
  <si>
    <t>odds</t>
  </si>
  <si>
    <t>check</t>
  </si>
  <si>
    <t>L W D W L</t>
  </si>
  <si>
    <t>W W W W L</t>
  </si>
  <si>
    <t>L W L W W</t>
  </si>
  <si>
    <t>L L D L W</t>
  </si>
  <si>
    <t>W D L W L</t>
  </si>
  <si>
    <t>D D W W L</t>
  </si>
  <si>
    <t>L D W W W</t>
  </si>
  <si>
    <t>D L D D W</t>
  </si>
  <si>
    <t>W W W D L</t>
  </si>
  <si>
    <t>W D W W L</t>
  </si>
  <si>
    <t>L W W D W</t>
  </si>
  <si>
    <t>W L W W W</t>
  </si>
  <si>
    <t>D W L W L</t>
  </si>
  <si>
    <t>D W W D D</t>
  </si>
  <si>
    <t>D W W W D</t>
  </si>
  <si>
    <t>L D W L W</t>
  </si>
  <si>
    <t>W W W L D</t>
  </si>
  <si>
    <t>L W W L D</t>
  </si>
  <si>
    <t>W W D W W</t>
  </si>
  <si>
    <t>W L W L L</t>
  </si>
  <si>
    <t>L W D L D</t>
  </si>
  <si>
    <t>W W D W D</t>
  </si>
  <si>
    <t>W D W W W</t>
  </si>
  <si>
    <t>Last 5</t>
  </si>
  <si>
    <t>xGD/90</t>
  </si>
  <si>
    <t>xGD</t>
  </si>
  <si>
    <t>xGA</t>
  </si>
  <si>
    <t>xG</t>
  </si>
  <si>
    <t>Pts</t>
  </si>
  <si>
    <t>GD</t>
  </si>
  <si>
    <t>GA</t>
  </si>
  <si>
    <t>GF</t>
  </si>
  <si>
    <t>L</t>
  </si>
  <si>
    <t>D</t>
  </si>
  <si>
    <t>W</t>
  </si>
  <si>
    <t>MP</t>
  </si>
  <si>
    <t>Squad</t>
  </si>
  <si>
    <t>abbrev</t>
  </si>
  <si>
    <t>Rk</t>
  </si>
  <si>
    <t>Target - 1 means home team will be in the top 4</t>
  </si>
  <si>
    <t>Row Labels</t>
  </si>
  <si>
    <t>Grand Total</t>
  </si>
  <si>
    <t>Sum of goal differential</t>
  </si>
  <si>
    <t>target value</t>
  </si>
  <si>
    <t>median</t>
  </si>
  <si>
    <t>winner score</t>
  </si>
  <si>
    <t>team</t>
  </si>
  <si>
    <t>home/away?</t>
  </si>
  <si>
    <t>xg</t>
  </si>
  <si>
    <t>cze</t>
  </si>
  <si>
    <t>home</t>
  </si>
  <si>
    <t>alb</t>
  </si>
  <si>
    <t>away</t>
  </si>
  <si>
    <t>opponent xg</t>
  </si>
  <si>
    <t>opponent odds</t>
  </si>
  <si>
    <t>score</t>
  </si>
  <si>
    <t>opponent score</t>
  </si>
  <si>
    <t>w=1, loss=-1, tie=0</t>
  </si>
  <si>
    <t>w/l/t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</si>
</sst>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0" fontId="0" fillId="33" borderId="0" xfId="0" applyFill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zumski" refreshedDate="45463.896450347223" createdVersion="8" refreshedVersion="8" minRefreshableVersion="3" recordCount="570" xr:uid="{C0ACB380-0F78-48A5-94D5-CFCAD5DF4028}">
  <cacheSource type="worksheet">
    <worksheetSource ref="A1:BC561" sheet="uefa 2024 training data"/>
  </cacheSource>
  <cacheFields count="54">
    <cacheField name="id_match" numFmtId="0">
      <sharedItems containsSemiMixedTypes="0" containsString="0" containsNumber="1" containsInteger="1" minValue="2034411" maxValue="2040821"/>
    </cacheField>
    <cacheField name="home_team_code" numFmtId="0">
      <sharedItems/>
    </cacheField>
    <cacheField name="away_team_code" numFmtId="0">
      <sharedItems containsBlank="1"/>
    </cacheField>
    <cacheField name="home_team" numFmtId="0">
      <sharedItems count="67">
        <s v="Albania"/>
        <s v="Andorra"/>
        <s v="Armenia"/>
        <s v="Austria"/>
        <s v="Azerbaijan"/>
        <s v="Belgium"/>
        <s v="Bosnia and Herzegovina"/>
        <s v="Belarus"/>
        <s v="Bulgaria"/>
        <s v="Croatia"/>
        <s v="Cyprus"/>
        <s v="Czechia"/>
        <s v="Denmark"/>
        <s v="England"/>
        <s v="Spain"/>
        <s v="Estonia"/>
        <s v="Finland"/>
        <s v="France"/>
        <s v="Faroe Islands"/>
        <s v="Georgia"/>
        <s v="Gibraltar"/>
        <s v="Greece"/>
        <s v="Hungary"/>
        <s v="Republic of Ireland"/>
        <s v="Iceland"/>
        <s v="Israel"/>
        <s v="Italy"/>
        <s v="Kazakhstan"/>
        <s v="Kosovo"/>
        <s v="Liechtenstein"/>
        <s v="Lithuania"/>
        <s v="Luxembourg"/>
        <s v="Latvia"/>
        <s v="Moldova"/>
        <s v="North Macedonia"/>
        <s v="Malta"/>
        <s v="Montenegro"/>
        <s v="Netherlands"/>
        <s v="Northern Ireland"/>
        <s v="Norway"/>
        <s v="Poland"/>
        <s v="Portugal"/>
        <s v="Romania"/>
        <s v="Scotland"/>
        <s v="San Marino"/>
        <s v="Serbia"/>
        <s v="Switzerland"/>
        <s v="Slovakia"/>
        <s v="Slovenia"/>
        <s v="Sweden"/>
        <s v="Turkey"/>
        <s v="Ukraine"/>
        <s v="Wales"/>
        <s v="Germany"/>
        <s v="Egypt"/>
        <s v="Colombia"/>
        <s v="Cayman Islands"/>
        <s v="Bolivia"/>
        <s v="Russia"/>
        <s v="Ecuador"/>
        <s v="Tunisia"/>
        <s v="Tanzania"/>
        <s v="Venezuela"/>
        <s v="Mexico"/>
        <s v="USA"/>
        <s v="Japan"/>
        <s v="Argentina"/>
      </sharedItems>
    </cacheField>
    <cacheField name="away_team" numFmtId="0">
      <sharedItems/>
    </cacheField>
    <cacheField name="home XG" numFmtId="0">
      <sharedItems containsSemiMixedTypes="0" containsString="0" containsNumber="1" minValue="-2.4" maxValue="2.5"/>
    </cacheField>
    <cacheField name="home odds to win" numFmtId="0">
      <sharedItems containsSemiMixedTypes="0" containsString="0" containsNumber="1" containsInteger="1" minValue="0" maxValue="66820"/>
    </cacheField>
    <cacheField name="away XG" numFmtId="0">
      <sharedItems containsSemiMixedTypes="0" containsString="0" containsNumber="1" minValue="-2.4" maxValue="2.5"/>
    </cacheField>
    <cacheField name="away odds to win" numFmtId="0">
      <sharedItems containsSemiMixedTypes="0" containsString="0" containsNumber="1" containsInteger="1" minValue="0" maxValue="66820"/>
    </cacheField>
    <cacheField name="home_score" numFmtId="0">
      <sharedItems containsString="0" containsBlank="1" containsNumber="1" containsInteger="1" minValue="0" maxValue="14"/>
    </cacheField>
    <cacheField name="away_score" numFmtId="0">
      <sharedItems containsString="0" containsBlank="1" containsNumber="1" containsInteger="1" minValue="0" maxValue="7"/>
    </cacheField>
    <cacheField name="home_penalty" numFmtId="0">
      <sharedItems containsString="0" containsBlank="1" containsNumber="1" containsInteger="1" minValue="3" maxValue="4"/>
    </cacheField>
    <cacheField name="away_penalty" numFmtId="0">
      <sharedItems containsString="0" containsBlank="1" containsNumber="1" containsInteger="1" minValue="2" maxValue="5"/>
    </cacheField>
    <cacheField name="home_score_total" numFmtId="0">
      <sharedItems containsString="0" containsBlank="1" containsNumber="1" containsInteger="1" minValue="0" maxValue="14"/>
    </cacheField>
    <cacheField name="away_score_total" numFmtId="0">
      <sharedItems containsString="0" containsBlank="1" containsNumber="1" containsInteger="1" minValue="0" maxValue="7"/>
    </cacheField>
    <cacheField name="winner" numFmtId="0">
      <sharedItems containsBlank="1"/>
    </cacheField>
    <cacheField name="winner_reason" numFmtId="0">
      <sharedItems containsBlank="1"/>
    </cacheField>
    <cacheField name="year" numFmtId="0">
      <sharedItems containsSemiMixedTypes="0" containsString="0" containsNumber="1" containsInteger="1" minValue="2023" maxValue="2024"/>
    </cacheField>
    <cacheField name="date" numFmtId="14">
      <sharedItems containsSemiMixedTypes="0" containsNonDate="0" containsDate="1" containsString="0" minDate="2022-06-01T00:00:00" maxDate="2024-06-12T00:00:00"/>
    </cacheField>
    <cacheField name="date_time" numFmtId="0">
      <sharedItems/>
    </cacheField>
    <cacheField name="utc_offset_hours" numFmtId="0">
      <sharedItems containsSemiMixedTypes="0" containsString="0" containsNumber="1" containsInteger="1" minValue="-18" maxValue="6"/>
    </cacheField>
    <cacheField name="group_name" numFmtId="0">
      <sharedItems containsBlank="1"/>
    </cacheField>
    <cacheField name="matchday_name" numFmtId="0">
      <sharedItems/>
    </cacheField>
    <cacheField name="condition_humidity" numFmtId="0">
      <sharedItems containsString="0" containsBlank="1" containsNumber="1" containsInteger="1" minValue="41" maxValue="84"/>
    </cacheField>
    <cacheField name="condition_pitch" numFmtId="0">
      <sharedItems containsBlank="1"/>
    </cacheField>
    <cacheField name="condition_temperature" numFmtId="0">
      <sharedItems containsString="0" containsBlank="1" containsNumber="1" containsInteger="1" minValue="2" maxValue="33"/>
    </cacheField>
    <cacheField name="condition_weather" numFmtId="0">
      <sharedItems containsBlank="1"/>
    </cacheField>
    <cacheField name="condition_wind_speed" numFmtId="0">
      <sharedItems containsString="0" containsBlank="1" containsNumber="1" containsInteger="1" minValue="0" maxValue="21"/>
    </cacheField>
    <cacheField name="status" numFmtId="0">
      <sharedItems/>
    </cacheField>
    <cacheField name="type" numFmtId="0">
      <sharedItems/>
    </cacheField>
    <cacheField name="round" numFmtId="0">
      <sharedItems/>
    </cacheField>
    <cacheField name="round_mode" numFmtId="0">
      <sharedItems/>
    </cacheField>
    <cacheField name="match_attendance" numFmtId="0">
      <sharedItems containsString="0" containsBlank="1" containsNumber="1" containsInteger="1" minValue="0" maxValue="83947"/>
    </cacheField>
    <cacheField name="stadium_id" numFmtId="0">
      <sharedItems containsString="0" containsBlank="1" containsNumber="1" containsInteger="1" minValue="52851" maxValue="250005417"/>
    </cacheField>
    <cacheField name="stadium_country_code" numFmtId="0">
      <sharedItems containsBlank="1"/>
    </cacheField>
    <cacheField name="stadium_capacity" numFmtId="0">
      <sharedItems containsString="0" containsBlank="1" containsNumber="1" containsInteger="1" minValue="0" maxValue="87360"/>
    </cacheField>
    <cacheField name="stadium_latitude" numFmtId="0">
      <sharedItems containsString="0" containsBlank="1" containsNumber="1" minValue="0" maxValue="64.143566699999994"/>
    </cacheField>
    <cacheField name="stadium_longitude" numFmtId="0">
      <sharedItems containsString="0" containsBlank="1" containsNumber="1" minValue="-74.149617000000006" maxValue="71.402631"/>
    </cacheField>
    <cacheField name="stadium_pitch_length" numFmtId="0">
      <sharedItems containsString="0" containsBlank="1" containsNumber="1" containsInteger="1" minValue="0" maxValue="105"/>
    </cacheField>
    <cacheField name="stadium_pitch_width" numFmtId="0">
      <sharedItems containsString="0" containsBlank="1" containsNumber="1" containsInteger="1" minValue="0" maxValue="70"/>
    </cacheField>
    <cacheField name="goals" numFmtId="0">
      <sharedItems containsBlank="1" longText="1"/>
    </cacheField>
    <cacheField name="penalties_missed" numFmtId="0">
      <sharedItems containsBlank="1" longText="1"/>
    </cacheField>
    <cacheField name="penalties" numFmtId="0">
      <sharedItems containsBlank="1" longText="1"/>
    </cacheField>
    <cacheField name="red_cards" numFmtId="0">
      <sharedItems containsBlank="1" longText="1"/>
    </cacheField>
    <cacheField name="game_referees" numFmtId="0">
      <sharedItems longText="1"/>
    </cacheField>
    <cacheField name="stadium_city" numFmtId="0">
      <sharedItems containsBlank="1"/>
    </cacheField>
    <cacheField name="stadium_name" numFmtId="0">
      <sharedItems containsBlank="1"/>
    </cacheField>
    <cacheField name="stadium_name_media" numFmtId="0">
      <sharedItems containsBlank="1"/>
    </cacheField>
    <cacheField name="stadium_name_official" numFmtId="0">
      <sharedItems containsBlank="1"/>
    </cacheField>
    <cacheField name="stadium_name_event" numFmtId="0">
      <sharedItems containsBlank="1"/>
    </cacheField>
    <cacheField name="stadium_name_sponsor" numFmtId="0">
      <sharedItems containsBlank="1"/>
    </cacheField>
    <cacheField name="source" numFmtId="0">
      <sharedItems count="3">
        <s v="Qualifiers"/>
        <s v="Friendlies"/>
        <s v="Nations"/>
      </sharedItems>
    </cacheField>
    <cacheField name="Target - 1 means home team will be in the top 4" numFmtId="0">
      <sharedItems containsSemiMixedTypes="0" containsString="0" containsNumber="1" containsInteger="1" minValue="0" maxValue="1"/>
    </cacheField>
    <cacheField name="goal differential" numFmtId="0">
      <sharedItems containsString="0" containsBlank="1" containsNumber="1" containsInteger="1" minValue="-7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2036436"/>
    <s v="ALB"/>
    <s v="CZE"/>
    <x v="0"/>
    <s v="Czechia"/>
    <n v="-2.2000000000000002"/>
    <n v="48468"/>
    <n v="-1.4"/>
    <n v="15861"/>
    <n v="3"/>
    <n v="0"/>
    <m/>
    <m/>
    <n v="3"/>
    <n v="0"/>
    <s v="Albania"/>
    <s v="WIN_REGULAR"/>
    <n v="2024"/>
    <d v="2023-10-12T00:00:00"/>
    <s v="2023-10-12T18:45:00Z"/>
    <n v="2"/>
    <s v="Group E"/>
    <s v="MD7"/>
    <m/>
    <m/>
    <m/>
    <m/>
    <m/>
    <s v="FINISHED"/>
    <s v="GROUP_STAGE"/>
    <s v="QUALIFYING"/>
    <s v="GROUP"/>
    <n v="20917"/>
    <n v="250003909"/>
    <s v="ALB"/>
    <n v="21160"/>
    <n v="41.318402800000001"/>
    <n v="19.823952800000001"/>
    <n v="105"/>
    <n v="68"/>
    <s v="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"/>
    <m/>
    <m/>
    <s v="[{'phase': 'FIRST_HALF', 'time': {'minute': 40, 'second': 9}, 'international_name': 'MojmÃ­r Chytil', 'club_shirt_name': 'Chytil', 'country_code': 'CZE', 'national_field_position': 'FORWARD', 'national_jersey_number': '13'}]"/>
    <s v="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"/>
    <s v="Tirana"/>
    <s v="Air Albania Stadium"/>
    <s v="Air Albania Stadium"/>
    <s v="Arena KombÃ«tare"/>
    <s v="National Arena"/>
    <s v="Air Albania Stadium"/>
    <x v="0"/>
    <n v="0"/>
    <n v="3"/>
  </r>
  <r>
    <n v="2036344"/>
    <s v="ALB"/>
    <s v="MDA"/>
    <x v="0"/>
    <s v="Moldova"/>
    <n v="-2.2000000000000002"/>
    <n v="48468"/>
    <n v="0"/>
    <n v="0"/>
    <n v="2"/>
    <n v="0"/>
    <m/>
    <m/>
    <n v="2"/>
    <n v="0"/>
    <s v="Albania"/>
    <s v="WIN_REGULAR"/>
    <n v="2024"/>
    <d v="2023-06-17T00:00:00"/>
    <s v="2023-06-17T18:45:00Z"/>
    <n v="2"/>
    <s v="Group E"/>
    <s v="MD3"/>
    <m/>
    <m/>
    <m/>
    <m/>
    <m/>
    <s v="FINISHED"/>
    <s v="GROUP_STAGE"/>
    <s v="QUALIFYING"/>
    <s v="GROUP"/>
    <n v="20944"/>
    <n v="250003909"/>
    <s v="ALB"/>
    <n v="21160"/>
    <n v="41.318402800000001"/>
    <n v="19.823952800000001"/>
    <n v="105"/>
    <n v="68"/>
    <s v="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"/>
    <m/>
    <m/>
    <m/>
    <s v="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"/>
    <s v="Tirana"/>
    <s v="Air Albania Stadium"/>
    <s v="Air Albania Stadium"/>
    <s v="Arena KombÃ«tare"/>
    <s v="National Arena"/>
    <s v="Air Albania Stadium"/>
    <x v="0"/>
    <n v="0"/>
    <n v="2"/>
  </r>
  <r>
    <n v="2036414"/>
    <s v="ALB"/>
    <s v="POL"/>
    <x v="0"/>
    <s v="Poland"/>
    <n v="-2.2000000000000002"/>
    <n v="48468"/>
    <n v="-0.1"/>
    <n v="17538"/>
    <n v="2"/>
    <n v="0"/>
    <m/>
    <m/>
    <n v="2"/>
    <n v="0"/>
    <s v="Albania"/>
    <s v="WIN_REGULAR"/>
    <n v="2024"/>
    <d v="2023-09-10T00:00:00"/>
    <s v="2023-09-10T18:45:00Z"/>
    <n v="2"/>
    <s v="Group E"/>
    <s v="MD6"/>
    <m/>
    <m/>
    <m/>
    <m/>
    <m/>
    <s v="FINISHED"/>
    <s v="GROUP_STAGE"/>
    <s v="QUALIFYING"/>
    <s v="GROUP"/>
    <n v="21900"/>
    <n v="250003909"/>
    <s v="ALB"/>
    <n v="21160"/>
    <n v="41.318402800000001"/>
    <n v="19.823952800000001"/>
    <n v="105"/>
    <n v="68"/>
    <s v="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"/>
    <m/>
    <m/>
    <m/>
    <s v="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"/>
    <s v="Tirana"/>
    <s v="Air Albania Stadium"/>
    <s v="Air Albania Stadium"/>
    <s v="Arena KombÃ«tare"/>
    <s v="National Arena"/>
    <s v="Air Albania Stadium"/>
    <x v="0"/>
    <n v="0"/>
    <n v="2"/>
  </r>
  <r>
    <n v="2036506"/>
    <s v="ALB"/>
    <s v="FRO"/>
    <x v="0"/>
    <s v="Faroe Islands"/>
    <n v="-2.2000000000000002"/>
    <n v="48468"/>
    <n v="0"/>
    <n v="0"/>
    <n v="0"/>
    <n v="0"/>
    <m/>
    <m/>
    <n v="0"/>
    <n v="0"/>
    <m/>
    <s v="DRAW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21456"/>
    <n v="250003909"/>
    <s v="ALB"/>
    <n v="21160"/>
    <n v="41.318402800000001"/>
    <n v="19.823952800000001"/>
    <n v="105"/>
    <n v="68"/>
    <m/>
    <m/>
    <m/>
    <m/>
    <s v="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"/>
    <s v="Tirana"/>
    <s v="Air Albania Stadium"/>
    <s v="Air Albania Stadium"/>
    <s v="Arena KombÃ«tare"/>
    <s v="National Arena"/>
    <s v="Air Albania Stadium"/>
    <x v="0"/>
    <n v="0"/>
    <n v="0"/>
  </r>
  <r>
    <n v="2036399"/>
    <s v="AND"/>
    <s v="BLR"/>
    <x v="1"/>
    <s v="Belarus"/>
    <n v="0"/>
    <n v="0"/>
    <n v="0"/>
    <n v="0"/>
    <n v="0"/>
    <n v="0"/>
    <m/>
    <m/>
    <n v="0"/>
    <n v="0"/>
    <m/>
    <s v="DRAW"/>
    <n v="2024"/>
    <d v="2023-09-09T00:00:00"/>
    <s v="2023-09-09T16:00:00Z"/>
    <n v="2"/>
    <s v="Group I"/>
    <s v="MD5"/>
    <m/>
    <m/>
    <m/>
    <m/>
    <m/>
    <s v="FINISHED"/>
    <s v="GROUP_STAGE"/>
    <s v="QUALIFYING"/>
    <s v="GROUP"/>
    <n v="1026"/>
    <n v="91398"/>
    <s v="AND"/>
    <n v="3305"/>
    <n v="42.504688999999999"/>
    <n v="1.5174620000000001"/>
    <n v="105"/>
    <n v="67"/>
    <m/>
    <m/>
    <m/>
    <m/>
    <s v="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"/>
    <s v="Andorra la Vella"/>
    <s v="Estadi Nacional"/>
    <s v="Estadi Nacional"/>
    <s v="Estadi Nacional"/>
    <s v="Estadi Nacional"/>
    <s v="Estadi Nacional"/>
    <x v="0"/>
    <n v="0"/>
    <n v="0"/>
  </r>
  <r>
    <n v="2036353"/>
    <s v="AND"/>
    <s v="SUI"/>
    <x v="1"/>
    <s v="Switzerland"/>
    <n v="0"/>
    <n v="0"/>
    <n v="1.4"/>
    <n v="4995"/>
    <n v="1"/>
    <n v="2"/>
    <m/>
    <m/>
    <n v="1"/>
    <n v="2"/>
    <s v="Switzerland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2490"/>
    <n v="91398"/>
    <s v="AND"/>
    <n v="3305"/>
    <n v="42.504688999999999"/>
    <n v="1.5174620000000001"/>
    <n v="105"/>
    <n v="67"/>
    <s v="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"/>
    <m/>
    <m/>
    <m/>
    <s v="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"/>
    <s v="Andorra la Vella"/>
    <s v="Estadi Nacional"/>
    <s v="Estadi Nacional"/>
    <s v="Estadi Nacional"/>
    <s v="Estadi Nacional"/>
    <s v="Estadi Nacional"/>
    <x v="0"/>
    <n v="0"/>
    <n v="-1"/>
  </r>
  <r>
    <n v="2036309"/>
    <s v="AND"/>
    <s v="ROU"/>
    <x v="1"/>
    <s v="Romania"/>
    <n v="0"/>
    <n v="0"/>
    <n v="0.3"/>
    <n v="12509"/>
    <n v="0"/>
    <n v="2"/>
    <m/>
    <m/>
    <n v="0"/>
    <n v="2"/>
    <s v="Romania"/>
    <s v="WIN_REGULAR"/>
    <n v="2024"/>
    <d v="2023-03-25T00:00:00"/>
    <s v="2023-03-25T19:45:00Z"/>
    <n v="1"/>
    <s v="Group I"/>
    <s v="MD1"/>
    <m/>
    <m/>
    <m/>
    <m/>
    <m/>
    <s v="FINISHED"/>
    <s v="GROUP_STAGE"/>
    <s v="QUALIFYING"/>
    <s v="GROUP"/>
    <n v="2927"/>
    <n v="91398"/>
    <s v="AND"/>
    <n v="3305"/>
    <n v="42.504688999999999"/>
    <n v="1.5174620000000001"/>
    <n v="105"/>
    <n v="67"/>
    <s v="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"/>
    <m/>
    <m/>
    <s v="[{'phase': 'SECOND_HALF', 'time': {'minute': 61, 'second': 28}, 'international_name': 'Marc RebÃ©s', 'club_shirt_name': 'REBES', 'country_code': 'AND', 'national_field_position': 'MIDFIELDER', 'national_jersey_number': '4'}]"/>
    <s v="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"/>
    <s v="Andorra la Vella"/>
    <s v="Estadi Nacional"/>
    <s v="Estadi Nacional"/>
    <s v="Estadi Nacional"/>
    <s v="Estadi Nacional"/>
    <s v="Estadi Nacional"/>
    <x v="0"/>
    <n v="0"/>
    <n v="-2"/>
  </r>
  <r>
    <n v="2036515"/>
    <s v="AND"/>
    <s v="ISR"/>
    <x v="1"/>
    <s v="Israel"/>
    <n v="0"/>
    <n v="0"/>
    <n v="0"/>
    <n v="0"/>
    <n v="0"/>
    <n v="2"/>
    <m/>
    <m/>
    <n v="0"/>
    <n v="2"/>
    <s v="Israel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68"/>
    <n v="91398"/>
    <s v="AND"/>
    <n v="3305"/>
    <n v="42.504688999999999"/>
    <n v="1.5174620000000001"/>
    <n v="105"/>
    <n v="67"/>
    <s v="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"/>
    <m/>
    <m/>
    <m/>
    <s v="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"/>
    <s v="Andorra la Vella"/>
    <s v="Estadi Nacional"/>
    <s v="Estadi Nacional"/>
    <s v="Estadi Nacional"/>
    <s v="Estadi Nacional"/>
    <s v="Estadi Nacional"/>
    <x v="0"/>
    <n v="0"/>
    <n v="-2"/>
  </r>
  <r>
    <n v="2036446"/>
    <s v="AND"/>
    <s v="KOS"/>
    <x v="1"/>
    <s v="Kosovo"/>
    <n v="0"/>
    <n v="0"/>
    <n v="0"/>
    <n v="0"/>
    <n v="0"/>
    <n v="3"/>
    <m/>
    <m/>
    <n v="0"/>
    <n v="3"/>
    <s v="Kosovo"/>
    <s v="WIN_REGULAR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n v="1207"/>
    <n v="91398"/>
    <s v="AND"/>
    <n v="3305"/>
    <n v="42.504688999999999"/>
    <n v="1.5174620000000001"/>
    <n v="105"/>
    <n v="67"/>
    <s v="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"/>
    <m/>
    <m/>
    <m/>
    <s v="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"/>
    <s v="Andorra la Vella"/>
    <s v="Estadi Nacional"/>
    <s v="Estadi Nacional"/>
    <s v="Estadi Nacional"/>
    <s v="Estadi Nacional"/>
    <s v="Estadi Nacional"/>
    <x v="0"/>
    <n v="0"/>
    <n v="-3"/>
  </r>
  <r>
    <n v="2036365"/>
    <s v="ARM"/>
    <s v="LVA"/>
    <x v="2"/>
    <s v="Latvia"/>
    <n v="0"/>
    <n v="0"/>
    <n v="0"/>
    <n v="0"/>
    <n v="2"/>
    <n v="1"/>
    <m/>
    <m/>
    <n v="2"/>
    <n v="1"/>
    <s v="Armenia"/>
    <s v="WIN_REGULAR"/>
    <n v="2024"/>
    <d v="2023-06-19T00:00:00"/>
    <s v="2023-06-19T16:00:00Z"/>
    <n v="4"/>
    <s v="Group D"/>
    <s v="MD4"/>
    <m/>
    <m/>
    <m/>
    <m/>
    <m/>
    <s v="FINISHED"/>
    <s v="GROUP_STAGE"/>
    <s v="QUALIFYING"/>
    <s v="GROUP"/>
    <n v="13450"/>
    <n v="78014"/>
    <s v="ARM"/>
    <n v="14527"/>
    <n v="40.171930600000003"/>
    <n v="44.525680600000001"/>
    <n v="105"/>
    <n v="68"/>
    <s v="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"/>
    <m/>
    <m/>
    <m/>
    <s v="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1"/>
  </r>
  <r>
    <n v="2036481"/>
    <s v="ARM"/>
    <s v="WAL"/>
    <x v="2"/>
    <s v="Wales"/>
    <n v="0"/>
    <n v="0"/>
    <n v="0"/>
    <n v="0"/>
    <n v="1"/>
    <n v="1"/>
    <m/>
    <m/>
    <n v="1"/>
    <n v="1"/>
    <m/>
    <s v="DRAW"/>
    <n v="2024"/>
    <d v="2023-11-18T00:00:00"/>
    <s v="2023-11-18T14:00:00Z"/>
    <n v="4"/>
    <s v="Group D"/>
    <s v="MD9"/>
    <m/>
    <m/>
    <m/>
    <m/>
    <m/>
    <s v="FINISHED"/>
    <s v="GROUP_STAGE"/>
    <s v="QUALIFYING"/>
    <s v="GROUP"/>
    <n v="14271"/>
    <n v="78014"/>
    <s v="ARM"/>
    <n v="14527"/>
    <n v="40.171930600000003"/>
    <n v="44.525680600000001"/>
    <n v="105"/>
    <n v="68"/>
    <s v="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"/>
    <m/>
    <m/>
    <m/>
    <s v="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0"/>
  </r>
  <r>
    <n v="2036296"/>
    <s v="ARM"/>
    <s v="TUR"/>
    <x v="2"/>
    <s v="Turkey"/>
    <n v="0"/>
    <n v="0"/>
    <n v="1.7"/>
    <n v="5515"/>
    <n v="1"/>
    <n v="2"/>
    <m/>
    <m/>
    <n v="1"/>
    <n v="2"/>
    <s v="TÃ¼rkiye"/>
    <s v="WIN_REGULAR"/>
    <n v="2024"/>
    <d v="2023-03-25T00:00:00"/>
    <s v="2023-03-25T17:00:00Z"/>
    <n v="4"/>
    <s v="Group D"/>
    <s v="MD1"/>
    <m/>
    <m/>
    <m/>
    <m/>
    <m/>
    <s v="FINISHED"/>
    <s v="GROUP_STAGE"/>
    <s v="QUALIFYING"/>
    <s v="GROUP"/>
    <n v="14125"/>
    <n v="78014"/>
    <s v="ARM"/>
    <n v="14527"/>
    <n v="40.171930600000003"/>
    <n v="44.525680600000001"/>
    <n v="105"/>
    <n v="68"/>
    <s v="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"/>
    <m/>
    <m/>
    <m/>
    <s v="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411"/>
    <s v="ARM"/>
    <s v="CRO"/>
    <x v="2"/>
    <s v="Croatia"/>
    <n v="0"/>
    <n v="0"/>
    <n v="1.3"/>
    <n v="9340"/>
    <n v="0"/>
    <n v="1"/>
    <m/>
    <m/>
    <n v="0"/>
    <n v="1"/>
    <s v="Croatia"/>
    <s v="WIN_REGULAR"/>
    <n v="2024"/>
    <d v="2023-09-11T00:00:00"/>
    <s v="2023-09-11T16:00:00Z"/>
    <n v="4"/>
    <s v="Group D"/>
    <s v="MD6"/>
    <m/>
    <m/>
    <m/>
    <m/>
    <m/>
    <s v="FINISHED"/>
    <s v="GROUP_STAGE"/>
    <s v="QUALIFYING"/>
    <s v="GROUP"/>
    <n v="14233"/>
    <n v="78014"/>
    <s v="ARM"/>
    <n v="14527"/>
    <n v="40.171930600000003"/>
    <n v="44.525680600000001"/>
    <n v="105"/>
    <n v="68"/>
    <s v="[{'phase': 'FIRST_HALF', 'time': {'minute': 13, 'second': 1}, 'international_name': 'Andrej KramariÄ‡', 'club_shirt_name': 'KramariÄ‡', 'country_code': 'CRO', 'national_field_position': 'FORWARD', 'national_jersey_number': '9', 'goal_type': 'SCORED'}]"/>
    <m/>
    <m/>
    <m/>
    <s v="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301"/>
    <s v="AUT"/>
    <s v="AZE"/>
    <x v="3"/>
    <s v="Azerbaijan"/>
    <n v="-1.2"/>
    <n v="6048"/>
    <n v="0"/>
    <n v="0"/>
    <n v="4"/>
    <n v="1"/>
    <m/>
    <m/>
    <n v="4"/>
    <n v="1"/>
    <s v="Austria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"/>
    <m/>
    <m/>
    <m/>
    <s v="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"/>
    <s v="Linz"/>
    <s v="Raiffeisen Arena"/>
    <s v="OberÃ¶sterreich Arena"/>
    <s v="OberÃ¶sterreich Arena"/>
    <s v="Marco Luckner"/>
    <s v="Raiffeisen Arena"/>
    <x v="0"/>
    <n v="0"/>
    <n v="3"/>
  </r>
  <r>
    <n v="2036369"/>
    <s v="AUT"/>
    <s v="SWE"/>
    <x v="3"/>
    <s v="Sweden"/>
    <n v="-1.2"/>
    <n v="6048"/>
    <n v="0"/>
    <n v="0"/>
    <n v="2"/>
    <n v="0"/>
    <m/>
    <m/>
    <n v="2"/>
    <n v="0"/>
    <s v="Austria"/>
    <s v="WIN_REGULAR"/>
    <n v="2024"/>
    <d v="2023-06-20T00:00:00"/>
    <s v="2023-06-20T18:45:00Z"/>
    <n v="2"/>
    <s v="Group F"/>
    <s v="MD4"/>
    <m/>
    <m/>
    <m/>
    <m/>
    <m/>
    <s v="FINISHED"/>
    <s v="GROUP_STAGE"/>
    <s v="QUALIFYING"/>
    <s v="GROUP"/>
    <n v="46300"/>
    <n v="62085"/>
    <s v="AUT"/>
    <n v="49898"/>
    <n v="48.207188899999998"/>
    <n v="16.420508300000002"/>
    <n v="105"/>
    <n v="68"/>
    <s v="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"/>
    <m/>
    <m/>
    <m/>
    <s v="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"/>
    <s v="Vienna"/>
    <s v="Ernst-Happel-Stadion"/>
    <s v="Ernst-Happel-Stadion"/>
    <s v="Ernst-Happel-Stadion"/>
    <s v="Ernst-Happel-Stadion"/>
    <s v="Ernst-Happel-Stadion"/>
    <x v="0"/>
    <n v="0"/>
    <n v="2"/>
  </r>
  <r>
    <n v="2036324"/>
    <s v="AUT"/>
    <s v="EST"/>
    <x v="3"/>
    <s v="Estonia"/>
    <n v="-1.2"/>
    <n v="6048"/>
    <n v="0"/>
    <n v="0"/>
    <n v="2"/>
    <n v="1"/>
    <m/>
    <m/>
    <n v="2"/>
    <n v="1"/>
    <s v="Austria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"/>
    <s v="[{'phase': 'FIRST_HALF', 'time': {'minute': 17, 'second': 30}, 'international_name': 'Michael Gregoritsch', 'club_shirt_name': 'Gregoritsch', 'country_code': 'AUT', 'national_field_position': 'FORWARD', 'national_jersey_number': '11', 'penalty_type': 'MISSED'}]"/>
    <m/>
    <m/>
    <s v="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"/>
    <s v="Linz"/>
    <s v="Raiffeisen Arena"/>
    <s v="OberÃ¶sterreich Arena"/>
    <s v="OberÃ¶sterreich Arena"/>
    <s v="Marco Luckner"/>
    <s v="Raiffeisen Arena"/>
    <x v="0"/>
    <n v="0"/>
    <n v="1"/>
  </r>
  <r>
    <n v="2036438"/>
    <s v="AUT"/>
    <s v="BEL"/>
    <x v="3"/>
    <s v="Belgium"/>
    <n v="-1.2"/>
    <n v="6048"/>
    <n v="1.1000000000000001"/>
    <n v="2488"/>
    <n v="2"/>
    <n v="3"/>
    <m/>
    <m/>
    <n v="2"/>
    <n v="3"/>
    <s v="Belgium"/>
    <s v="WIN_REGULAR"/>
    <n v="2024"/>
    <d v="2023-10-13T00:00:00"/>
    <s v="2023-10-13T18:45:00Z"/>
    <n v="2"/>
    <s v="Group F"/>
    <s v="MD7"/>
    <m/>
    <m/>
    <m/>
    <m/>
    <m/>
    <s v="FINISHED"/>
    <s v="GROUP_STAGE"/>
    <s v="QUALIFYING"/>
    <s v="GROUP"/>
    <n v="47000"/>
    <n v="62085"/>
    <s v="AUT"/>
    <n v="49898"/>
    <n v="48.207188899999998"/>
    <n v="16.420508300000002"/>
    <n v="105"/>
    <n v="68"/>
    <s v="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"/>
    <m/>
    <m/>
    <s v="[{'phase': 'SECOND_HALF', 'time': {'minute': 78, 'second': 30}, 'international_name': 'Amadou Onana', 'club_shirt_name': 'ONANA', 'country_code': 'BEL', 'national_field_position': 'MIDFIELDER', 'national_jersey_number': '24'}]"/>
    <s v="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"/>
    <s v="Vienna"/>
    <s v="Ernst-Happel-Stadion"/>
    <s v="Ernst-Happel-Stadion"/>
    <s v="Ernst-Happel-Stadion"/>
    <s v="Ernst-Happel-Stadion"/>
    <s v="Ernst-Happel-Stadion"/>
    <x v="0"/>
    <n v="0"/>
    <n v="-1"/>
  </r>
  <r>
    <n v="2036485"/>
    <s v="AZE"/>
    <s v="SWE"/>
    <x v="4"/>
    <s v="Sweden"/>
    <n v="0"/>
    <n v="0"/>
    <n v="0"/>
    <n v="0"/>
    <n v="3"/>
    <n v="0"/>
    <m/>
    <m/>
    <n v="3"/>
    <n v="0"/>
    <s v="Azerbaijan"/>
    <s v="WIN_REGULAR"/>
    <n v="2024"/>
    <d v="2023-11-16T00:00:00"/>
    <s v="2023-11-16T17:00:00Z"/>
    <n v="4"/>
    <s v="Group F"/>
    <s v="MD9"/>
    <m/>
    <m/>
    <m/>
    <m/>
    <m/>
    <s v="FINISHED"/>
    <s v="GROUP_STAGE"/>
    <s v="QUALIFYING"/>
    <s v="GROUP"/>
    <n v="5570"/>
    <n v="63269"/>
    <s v="AZE"/>
    <n v="31200"/>
    <n v="40.397380599999998"/>
    <n v="49.852391699999998"/>
    <n v="105"/>
    <n v="68"/>
    <s v="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"/>
    <m/>
    <m/>
    <s v="[{'phase': 'SECOND_HALF', 'time': {'minute': 57, 'second': 55}, 'international_name': 'Bahlul Mustafazade', 'club_shirt_name': 'Mustafazade', 'country_code': 'AZE', 'national_field_position': 'DEFENDER', 'national_jersey_number': '4'}]"/>
    <s v="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3"/>
  </r>
  <r>
    <n v="2036346"/>
    <s v="AZE"/>
    <s v="EST"/>
    <x v="4"/>
    <s v="Estonia"/>
    <n v="0"/>
    <n v="0"/>
    <n v="0"/>
    <n v="0"/>
    <n v="1"/>
    <n v="1"/>
    <m/>
    <m/>
    <n v="1"/>
    <n v="1"/>
    <m/>
    <s v="DRAW"/>
    <n v="2024"/>
    <d v="2023-06-17T00:00:00"/>
    <s v="2023-06-17T16:00:00Z"/>
    <n v="4"/>
    <s v="Group F"/>
    <s v="MD3"/>
    <m/>
    <m/>
    <m/>
    <m/>
    <m/>
    <s v="FINISHED"/>
    <s v="GROUP_STAGE"/>
    <s v="QUALIFYING"/>
    <s v="GROUP"/>
    <n v="3900"/>
    <n v="250001297"/>
    <s v="AZE"/>
    <n v="6700"/>
    <n v="40.481057999999997"/>
    <n v="50.145446"/>
    <n v="105"/>
    <n v="68"/>
    <s v="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"/>
    <m/>
    <m/>
    <m/>
    <s v="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"/>
    <s v="Baku"/>
    <s v="Liv Bona Dea Arena"/>
    <s v="Dalga Stadium"/>
    <s v="Dalga Arena"/>
    <s v="Dalga Arena"/>
    <s v="Liv Bona Dea Arena"/>
    <x v="0"/>
    <n v="0"/>
    <n v="0"/>
  </r>
  <r>
    <n v="2036392"/>
    <s v="AZE"/>
    <s v="BEL"/>
    <x v="4"/>
    <s v="Belgium"/>
    <n v="0"/>
    <n v="0"/>
    <n v="1.1000000000000001"/>
    <n v="2488"/>
    <n v="0"/>
    <n v="1"/>
    <m/>
    <m/>
    <n v="0"/>
    <n v="1"/>
    <s v="Belgium"/>
    <s v="WIN_REGULAR"/>
    <n v="2024"/>
    <d v="2023-09-09T00:00:00"/>
    <s v="2023-09-09T13:00:00Z"/>
    <n v="4"/>
    <s v="Group F"/>
    <s v="MD5"/>
    <m/>
    <m/>
    <m/>
    <m/>
    <m/>
    <s v="FINISHED"/>
    <s v="GROUP_STAGE"/>
    <s v="QUALIFYING"/>
    <s v="GROUP"/>
    <n v="4500"/>
    <n v="250001297"/>
    <s v="AZE"/>
    <n v="6700"/>
    <n v="40.481057999999997"/>
    <n v="50.145446"/>
    <n v="105"/>
    <n v="68"/>
    <s v="[{'phase': 'FIRST_HALF', 'time': {'minute': 38, 'second': 35}, 'international_name': 'Yannick Carrasco', 'club_shirt_name': 'CARRASCO', 'country_code': 'BEL', 'national_field_position': 'FORWARD', 'national_jersey_number': '11', 'goal_type': 'SCORED'}]"/>
    <m/>
    <m/>
    <m/>
    <s v="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"/>
    <s v="Baku"/>
    <s v="Liv Bona Dea Arena"/>
    <s v="Dalga Stadium"/>
    <s v="Dalga Arena"/>
    <s v="Dalga Arena"/>
    <s v="Liv Bona Dea Arena"/>
    <x v="0"/>
    <n v="0"/>
    <n v="-1"/>
  </r>
  <r>
    <n v="2036461"/>
    <s v="AZE"/>
    <s v="AUT"/>
    <x v="4"/>
    <s v="Austria"/>
    <n v="0"/>
    <n v="0"/>
    <n v="-1.2"/>
    <n v="6048"/>
    <n v="0"/>
    <n v="1"/>
    <m/>
    <m/>
    <n v="0"/>
    <n v="1"/>
    <s v="Austria"/>
    <s v="WIN_REGULAR"/>
    <n v="2024"/>
    <d v="2023-10-16T00:00:00"/>
    <s v="2023-10-16T16:00:00Z"/>
    <n v="4"/>
    <s v="Group F"/>
    <s v="MD8"/>
    <m/>
    <m/>
    <m/>
    <m/>
    <m/>
    <s v="FINISHED"/>
    <s v="GROUP_STAGE"/>
    <s v="QUALIFYING"/>
    <s v="GROUP"/>
    <n v="4446"/>
    <n v="63269"/>
    <s v="AZE"/>
    <n v="31200"/>
    <n v="40.397380599999998"/>
    <n v="49.852391699999998"/>
    <n v="105"/>
    <n v="68"/>
    <s v="[{'phase': 'SECOND_HALF', 'time': {'minute': 48, 'second': 44}, 'international_name': 'Marcel Sabitzer', 'club_shirt_name': 'Sabitzer', 'country_code': 'AUT', 'national_field_position': 'MIDFIELDER', 'national_jersey_number': '9', 'goal_type': 'PENALTY'}]"/>
    <m/>
    <m/>
    <s v="[{'phase': 'SECOND_HALF', 'time': {'injuryMinute': 4, 'minute': 90, 'second': 45}, 'international_name': 'Guido Burgstaller', 'club_shirt_name': 'Burgstaller', 'country_code': 'AUT', 'national_field_position': 'FORWARD', 'national_jersey_number': '3'}]"/>
    <s v="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-1"/>
  </r>
  <r>
    <n v="2036415"/>
    <s v="BEL"/>
    <s v="EST"/>
    <x v="5"/>
    <s v="Estonia"/>
    <n v="1.1000000000000001"/>
    <n v="2488"/>
    <n v="0"/>
    <n v="0"/>
    <n v="5"/>
    <n v="0"/>
    <m/>
    <m/>
    <n v="5"/>
    <n v="0"/>
    <s v="Belgium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24127"/>
    <n v="62073"/>
    <s v="BEL"/>
    <n v="48693"/>
    <n v="50.895758299999997"/>
    <n v="4.3339471999999999"/>
    <n v="105"/>
    <n v="68"/>
    <s v="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"/>
    <s v="Brussels"/>
    <s v="King Baudouin Stadium"/>
    <s v="King Baudouin Stadium"/>
    <s v="King Baudouin Stadium"/>
    <s v="King Baudouin Stadium"/>
    <s v="King Baudouin Stadium"/>
    <x v="0"/>
    <n v="0"/>
    <n v="5"/>
  </r>
  <r>
    <n v="2036507"/>
    <s v="BEL"/>
    <s v="AZE"/>
    <x v="5"/>
    <s v="Azerbaijan"/>
    <n v="1.1000000000000001"/>
    <n v="2488"/>
    <n v="0"/>
    <n v="0"/>
    <n v="5"/>
    <n v="0"/>
    <m/>
    <m/>
    <n v="5"/>
    <n v="0"/>
    <s v="Belgium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30276"/>
    <n v="62073"/>
    <s v="BEL"/>
    <n v="48693"/>
    <n v="50.895758299999997"/>
    <n v="4.3339471999999999"/>
    <n v="105"/>
    <n v="68"/>
    <s v="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"/>
    <m/>
    <m/>
    <s v="[{'phase': 'FIRST_HALF', 'time': {'minute': 24, 'second': 7}, 'international_name': 'Eddy', 'club_shirt_name': 'Ä°srafilov', 'country_code': 'AZE', 'national_field_position': 'MIDFIELDER', 'national_jersey_number': '14'}]"/>
    <s v="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"/>
    <s v="Brussels"/>
    <s v="King Baudouin Stadium"/>
    <s v="King Baudouin Stadium"/>
    <s v="King Baudouin Stadium"/>
    <s v="King Baudouin Stadium"/>
    <s v="King Baudouin Stadium"/>
    <x v="0"/>
    <n v="0"/>
    <n v="5"/>
  </r>
  <r>
    <n v="2036347"/>
    <s v="BEL"/>
    <s v="AUT"/>
    <x v="5"/>
    <s v="Austria"/>
    <n v="1.1000000000000001"/>
    <n v="2488"/>
    <n v="-1.2"/>
    <n v="6048"/>
    <n v="1"/>
    <n v="1"/>
    <m/>
    <m/>
    <n v="1"/>
    <n v="1"/>
    <m/>
    <s v="DRAW"/>
    <n v="2024"/>
    <d v="2023-06-17T00:00:00"/>
    <s v="2023-06-17T18:45:00Z"/>
    <n v="2"/>
    <s v="Group F"/>
    <s v="MD3"/>
    <n v="41"/>
    <s v="EXCELLENT"/>
    <n v="25"/>
    <s v="PARTLY_CLOUDY_NIGHT"/>
    <n v="5"/>
    <s v="FINISHED"/>
    <s v="GROUP_STAGE"/>
    <s v="QUALIFYING"/>
    <s v="GROUP"/>
    <n v="39237"/>
    <n v="62073"/>
    <s v="BEL"/>
    <n v="48693"/>
    <n v="50.895758299999997"/>
    <n v="4.3339471999999999"/>
    <n v="105"/>
    <n v="68"/>
    <s v="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"/>
    <m/>
    <m/>
    <m/>
    <s v="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"/>
    <s v="Brussels"/>
    <s v="King Baudouin Stadium"/>
    <s v="King Baudouin Stadium"/>
    <s v="King Baudouin Stadium"/>
    <s v="King Baudouin Stadium"/>
    <s v="King Baudouin Stadium"/>
    <x v="0"/>
    <n v="0"/>
    <n v="0"/>
  </r>
  <r>
    <n v="2036462"/>
    <s v="BEL"/>
    <s v="SWE"/>
    <x v="5"/>
    <s v="Sweden"/>
    <n v="1.1000000000000001"/>
    <n v="2488"/>
    <n v="0"/>
    <n v="0"/>
    <n v="1"/>
    <n v="1"/>
    <m/>
    <m/>
    <n v="1"/>
    <n v="1"/>
    <m/>
    <s v="DRAW"/>
    <n v="2024"/>
    <d v="2023-10-16T00:00:00"/>
    <s v="2023-10-16T18:45:00Z"/>
    <n v="2"/>
    <s v="Group F"/>
    <s v="MD8"/>
    <m/>
    <s v="EXCELLENT"/>
    <n v="8"/>
    <s v="CLEAR_NIGHT"/>
    <n v="0"/>
    <s v="ABANDONED"/>
    <s v="GROUP_STAGE"/>
    <s v="QUALIFYING"/>
    <s v="GROUP"/>
    <n v="0"/>
    <n v="62073"/>
    <s v="BEL"/>
    <n v="48693"/>
    <n v="50.895758299999997"/>
    <n v="4.3339471999999999"/>
    <n v="105"/>
    <n v="68"/>
    <s v="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"/>
    <m/>
    <m/>
    <m/>
    <s v="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"/>
    <s v="Brussels"/>
    <s v="King Baudouin Stadium"/>
    <s v="King Baudouin Stadium"/>
    <s v="King Baudouin Stadium"/>
    <s v="King Baudouin Stadium"/>
    <s v="King Baudouin Stadium"/>
    <x v="0"/>
    <n v="0"/>
    <n v="0"/>
  </r>
  <r>
    <n v="2036312"/>
    <s v="BIH"/>
    <s v="ISL"/>
    <x v="6"/>
    <s v="Iceland"/>
    <n v="0"/>
    <n v="0"/>
    <n v="0"/>
    <n v="0"/>
    <n v="3"/>
    <n v="0"/>
    <m/>
    <m/>
    <n v="3"/>
    <n v="0"/>
    <s v="Bosnia and Herzegovina"/>
    <s v="WIN_REGULAR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9234"/>
    <n v="66178"/>
    <s v="BIH"/>
    <n v="13694"/>
    <n v="44.205794400000002"/>
    <n v="17.907188900000001"/>
    <n v="105"/>
    <n v="68"/>
    <s v="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"/>
    <m/>
    <m/>
    <m/>
    <s v="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"/>
    <s v="Zenica"/>
    <s v="Stadion Bilino Polje"/>
    <s v="Stadion Bilino Polje"/>
    <s v="Stadion Bilino Polje"/>
    <s v="Stadion Bilino Polje"/>
    <s v="Stadion Bilino Polje"/>
    <x v="0"/>
    <n v="0"/>
    <n v="3"/>
  </r>
  <r>
    <n v="2036403"/>
    <s v="BIH"/>
    <s v="LIE"/>
    <x v="6"/>
    <s v="Liechtenstein"/>
    <n v="0"/>
    <n v="0"/>
    <n v="0"/>
    <n v="0"/>
    <n v="2"/>
    <n v="1"/>
    <m/>
    <m/>
    <n v="2"/>
    <n v="1"/>
    <s v="Bosnia and Herzegovina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6189"/>
    <n v="66178"/>
    <s v="BIH"/>
    <n v="13694"/>
    <n v="44.205794400000002"/>
    <n v="17.907188900000001"/>
    <n v="105"/>
    <n v="68"/>
    <s v="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"/>
    <m/>
    <m/>
    <m/>
    <s v="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"/>
    <s v="Zenica"/>
    <s v="Stadion Bilino Polje"/>
    <s v="Stadion Bilino Polje"/>
    <s v="Stadion Bilino Polje"/>
    <s v="Stadion Bilino Polje"/>
    <s v="Stadion Bilino Polje"/>
    <x v="0"/>
    <n v="0"/>
    <n v="1"/>
  </r>
  <r>
    <n v="2036518"/>
    <s v="BIH"/>
    <s v="SVK"/>
    <x v="6"/>
    <s v="Slovakia"/>
    <n v="0"/>
    <n v="0"/>
    <n v="-1.1000000000000001"/>
    <n v="15850"/>
    <n v="1"/>
    <n v="2"/>
    <m/>
    <m/>
    <n v="1"/>
    <n v="2"/>
    <s v="Slovakia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3800"/>
    <n v="66178"/>
    <s v="BIH"/>
    <n v="13694"/>
    <n v="44.205794400000002"/>
    <n v="17.907188900000001"/>
    <n v="105"/>
    <n v="68"/>
    <s v="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"/>
    <m/>
    <m/>
    <s v="[{'phase': 'SECOND_HALF', 'time': {'minute': 63, 'second': 37}, 'international_name': 'Renato GojkoviÄ‡', 'club_shirt_name': 'GojkoviÄ‡', 'country_code': 'BIH', 'national_field_position': 'DEFENDER', 'national_jersey_number': '2'}]"/>
    <s v="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Zenica"/>
    <s v="Stadion Bilino Polje"/>
    <s v="Stadion Bilino Polje"/>
    <s v="Stadion Bilino Polje"/>
    <s v="Stadion Bilino Polje"/>
    <s v="Stadion Bilino Polje"/>
    <x v="0"/>
    <n v="0"/>
    <n v="-1"/>
  </r>
  <r>
    <n v="2039644"/>
    <s v="BIH"/>
    <s v="UKR"/>
    <x v="6"/>
    <s v="Ukraine"/>
    <n v="0"/>
    <n v="0"/>
    <n v="-0.3"/>
    <n v="20062"/>
    <n v="1"/>
    <n v="2"/>
    <m/>
    <m/>
    <n v="1"/>
    <n v="2"/>
    <s v="Ukraine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0992"/>
    <n v="66178"/>
    <s v="BIH"/>
    <n v="13694"/>
    <n v="44.205794400000002"/>
    <n v="17.907188900000001"/>
    <n v="105"/>
    <n v="68"/>
    <s v="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"/>
    <m/>
    <m/>
    <m/>
    <s v="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"/>
    <s v="Zenica"/>
    <s v="Stadion Bilino Polje"/>
    <s v="Stadion Bilino Polje"/>
    <s v="Stadion Bilino Polje"/>
    <s v="Stadion Bilino Polje"/>
    <s v="Stadion Bilino Polje"/>
    <x v="0"/>
    <n v="0"/>
    <n v="-1"/>
  </r>
  <r>
    <n v="2036380"/>
    <s v="BIH"/>
    <s v="LUX"/>
    <x v="6"/>
    <s v="Luxembourg"/>
    <n v="0"/>
    <n v="0"/>
    <n v="0"/>
    <n v="0"/>
    <n v="0"/>
    <n v="2"/>
    <m/>
    <m/>
    <n v="0"/>
    <n v="2"/>
    <s v="Luxembourg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8600"/>
    <n v="66178"/>
    <s v="BIH"/>
    <n v="13694"/>
    <n v="44.205794400000002"/>
    <n v="17.907188900000001"/>
    <n v="105"/>
    <n v="68"/>
    <s v="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"/>
    <s v="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"/>
    <m/>
    <m/>
    <s v="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"/>
    <s v="Zenica"/>
    <s v="Stadion Bilino Polje"/>
    <s v="Stadion Bilino Polje"/>
    <s v="Stadion Bilino Polje"/>
    <s v="Stadion Bilino Polje"/>
    <s v="Stadion Bilino Polje"/>
    <x v="0"/>
    <n v="0"/>
    <n v="-2"/>
  </r>
  <r>
    <n v="2036472"/>
    <s v="BIH"/>
    <s v="POR"/>
    <x v="6"/>
    <s v="Portugal"/>
    <n v="0"/>
    <n v="0"/>
    <n v="1.4"/>
    <n v="601"/>
    <n v="0"/>
    <n v="5"/>
    <m/>
    <m/>
    <n v="0"/>
    <n v="5"/>
    <s v="Portugal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13047"/>
    <n v="66178"/>
    <s v="BIH"/>
    <n v="13694"/>
    <n v="44.205794400000002"/>
    <n v="17.907188900000001"/>
    <n v="105"/>
    <n v="68"/>
    <s v="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"/>
    <m/>
    <m/>
    <m/>
    <s v="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"/>
    <s v="Zenica"/>
    <s v="Stadion Bilino Polje"/>
    <s v="Stadion Bilino Polje"/>
    <s v="Stadion Bilino Polje"/>
    <s v="Stadion Bilino Polje"/>
    <s v="Stadion Bilino Polje"/>
    <x v="0"/>
    <n v="0"/>
    <n v="-5"/>
  </r>
  <r>
    <n v="2036378"/>
    <s v="BLR"/>
    <s v="KOS"/>
    <x v="7"/>
    <s v="Kosovo"/>
    <n v="0"/>
    <n v="0"/>
    <n v="0"/>
    <n v="0"/>
    <n v="2"/>
    <n v="1"/>
    <m/>
    <m/>
    <n v="2"/>
    <n v="1"/>
    <s v="Belarus"/>
    <s v="WIN_REGULAR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"/>
    <m/>
    <m/>
    <m/>
    <s v="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"/>
    <s v="Budapest"/>
    <s v="Szusza Ferenc Stadion"/>
    <s v="Ferenc Szusza Stadion"/>
    <s v="Szusza Ferenc Stadion"/>
    <s v="Szusza Ferenc Stadion"/>
    <s v="Szusza Ferenc Stadion"/>
    <x v="0"/>
    <n v="0"/>
    <n v="1"/>
  </r>
  <r>
    <n v="2036491"/>
    <s v="BLR"/>
    <s v="AND"/>
    <x v="7"/>
    <s v="Andorra"/>
    <n v="0"/>
    <n v="0"/>
    <n v="0"/>
    <n v="0"/>
    <n v="1"/>
    <n v="0"/>
    <m/>
    <m/>
    <n v="1"/>
    <n v="0"/>
    <s v="Belarus"/>
    <s v="WIN_REGULAR"/>
    <n v="2024"/>
    <d v="2023-11-18T00:00:00"/>
    <s v="2023-11-18T17:00:00Z"/>
    <n v="1"/>
    <s v="Group I"/>
    <s v="MD9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83, 'second': 27}, 'international_name': 'Denis Laptev', 'club_shirt_name': 'Laptseu', 'country_code': 'BLR', 'national_field_position': 'FORWARD', 'national_jersey_number': '22', 'goal_type': 'SCORED'}]"/>
    <m/>
    <m/>
    <m/>
    <s v="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"/>
    <s v="Budapest"/>
    <s v="Szusza Ferenc Stadion"/>
    <s v="Ferenc Szusza Stadion"/>
    <s v="Szusza Ferenc Stadion"/>
    <s v="Szusza Ferenc Stadion"/>
    <s v="Szusza Ferenc Stadion"/>
    <x v="0"/>
    <n v="0"/>
    <n v="1"/>
  </r>
  <r>
    <n v="2036447"/>
    <s v="BLR"/>
    <s v="ROU"/>
    <x v="7"/>
    <s v="Romania"/>
    <n v="0"/>
    <n v="0"/>
    <n v="0.3"/>
    <n v="12509"/>
    <n v="0"/>
    <n v="0"/>
    <m/>
    <m/>
    <n v="0"/>
    <n v="0"/>
    <m/>
    <s v="DRAW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m/>
    <m/>
    <m/>
    <m/>
    <s v="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"/>
    <s v="Budapest"/>
    <s v="Szusza Ferenc Stadion"/>
    <s v="Ferenc Szusza Stadion"/>
    <s v="Szusza Ferenc Stadion"/>
    <s v="Szusza Ferenc Stadion"/>
    <s v="Szusza Ferenc Stadion"/>
    <x v="0"/>
    <n v="0"/>
    <n v="0"/>
  </r>
  <r>
    <n v="2036354"/>
    <s v="BLR"/>
    <s v="ISR"/>
    <x v="7"/>
    <s v="Israel"/>
    <n v="0"/>
    <n v="0"/>
    <n v="0"/>
    <n v="0"/>
    <n v="1"/>
    <n v="2"/>
    <m/>
    <m/>
    <n v="1"/>
    <n v="2"/>
    <s v="Israel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"/>
    <m/>
    <m/>
    <m/>
    <s v="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1"/>
  </r>
  <r>
    <n v="2036307"/>
    <s v="BLR"/>
    <s v="SUI"/>
    <x v="7"/>
    <s v="Switzerland"/>
    <n v="0"/>
    <n v="0"/>
    <n v="1.4"/>
    <n v="4995"/>
    <n v="0"/>
    <n v="5"/>
    <m/>
    <m/>
    <n v="0"/>
    <n v="5"/>
    <s v="Switzerland"/>
    <s v="WIN_REGULAR"/>
    <n v="2024"/>
    <d v="2023-03-25T00:00:00"/>
    <s v="2023-03-25T17:00:00Z"/>
    <n v="1"/>
    <s v="Group I"/>
    <s v="MD1"/>
    <m/>
    <m/>
    <m/>
    <m/>
    <m/>
    <s v="FINISHED"/>
    <s v="GROUP_STAGE"/>
    <s v="QUALIFYING"/>
    <s v="GROUP"/>
    <m/>
    <n v="65087"/>
    <s v="SRB"/>
    <n v="12300"/>
    <n v="45.246908300000001"/>
    <n v="19.8422944"/>
    <n v="105"/>
    <n v="68"/>
    <s v="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"/>
    <m/>
    <m/>
    <m/>
    <s v="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"/>
    <s v="Novi Sad"/>
    <s v="Stadion Karadjordje"/>
    <s v="Karadjordje"/>
    <s v="Stadion Karadjordje"/>
    <s v="Stadion Karadjordje"/>
    <s v="Stadion Karadjordje"/>
    <x v="0"/>
    <n v="0"/>
    <n v="-5"/>
  </r>
  <r>
    <n v="2036372"/>
    <s v="BUL"/>
    <s v="SRB"/>
    <x v="8"/>
    <s v="Serbia"/>
    <n v="0"/>
    <n v="0"/>
    <n v="-0.3"/>
    <n v="15858"/>
    <n v="1"/>
    <n v="1"/>
    <m/>
    <m/>
    <n v="1"/>
    <n v="1"/>
    <m/>
    <s v="DRAW"/>
    <n v="2024"/>
    <d v="2023-06-20T00:00:00"/>
    <s v="2023-06-20T18:45:00Z"/>
    <n v="3"/>
    <s v="Group G"/>
    <s v="MD4"/>
    <m/>
    <m/>
    <m/>
    <m/>
    <m/>
    <s v="FINISHED"/>
    <s v="GROUP_STAGE"/>
    <s v="QUALIFYING"/>
    <s v="GROUP"/>
    <n v="6700"/>
    <n v="250001569"/>
    <s v="BUL"/>
    <n v="10423"/>
    <n v="43.534722000000002"/>
    <n v="26.527221999999998"/>
    <n v="105"/>
    <n v="68"/>
    <s v="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"/>
    <m/>
    <m/>
    <m/>
    <s v="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"/>
    <s v="Razgrad"/>
    <s v="Huvepharma Arena"/>
    <s v="Ludogorets Arena"/>
    <s v="Ludogorets Arena"/>
    <s v="Huvapharma Arena"/>
    <s v="Huvepharma Arena"/>
    <x v="0"/>
    <n v="0"/>
    <n v="0"/>
  </r>
  <r>
    <n v="2036486"/>
    <s v="BUL"/>
    <s v="HUN"/>
    <x v="8"/>
    <s v="Hungary"/>
    <n v="0"/>
    <n v="0"/>
    <n v="-1.5"/>
    <n v="40918"/>
    <n v="2"/>
    <n v="2"/>
    <m/>
    <m/>
    <n v="2"/>
    <n v="2"/>
    <m/>
    <s v="DRAW"/>
    <n v="2024"/>
    <d v="2023-11-16T00:00:00"/>
    <s v="2023-11-16T17:00:00Z"/>
    <n v="2"/>
    <s v="Group G"/>
    <s v="MD9"/>
    <m/>
    <m/>
    <m/>
    <m/>
    <m/>
    <s v="FINISHED"/>
    <s v="GROUP_STAGE"/>
    <s v="QUALIFYING"/>
    <s v="GROUP"/>
    <n v="230"/>
    <n v="62091"/>
    <s v="BUL"/>
    <n v="43230"/>
    <n v="42.687600000000003"/>
    <n v="23.335369"/>
    <n v="105"/>
    <n v="68"/>
    <s v="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"/>
    <m/>
    <m/>
    <s v="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"/>
    <s v="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0"/>
  </r>
  <r>
    <n v="2036302"/>
    <s v="BUL"/>
    <s v="MNE"/>
    <x v="8"/>
    <s v="Montenegro"/>
    <n v="0"/>
    <n v="0"/>
    <n v="0"/>
    <n v="0"/>
    <n v="0"/>
    <n v="1"/>
    <m/>
    <m/>
    <n v="0"/>
    <n v="1"/>
    <s v="Montenegro"/>
    <s v="WIN_REGULAR"/>
    <n v="2024"/>
    <d v="2023-03-24T00:00:00"/>
    <s v="2023-03-24T17:00:00Z"/>
    <n v="2"/>
    <s v="Group G"/>
    <s v="MD1"/>
    <m/>
    <m/>
    <m/>
    <m/>
    <m/>
    <s v="FINISHED"/>
    <s v="GROUP_STAGE"/>
    <s v="QUALIFYING"/>
    <s v="GROUP"/>
    <n v="9180"/>
    <n v="250001569"/>
    <s v="BUL"/>
    <n v="10423"/>
    <n v="43.534722000000002"/>
    <n v="26.527221999999998"/>
    <n v="105"/>
    <n v="68"/>
    <s v="[{'phase': 'SECOND_HALF', 'time': {'minute': 70, 'second': 29}, 'international_name': 'Nikola KrstoviÄ‡', 'club_shirt_name': 'KrstoviÄ‡', 'country_code': 'MNE', 'national_field_position': 'FORWARD', 'national_jersey_number': '11', 'goal_type': 'SCORED'}]"/>
    <m/>
    <m/>
    <m/>
    <s v="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"/>
    <s v="Razgrad"/>
    <s v="Huvepharma Arena"/>
    <s v="Ludogorets Arena"/>
    <s v="Ludogorets Arena"/>
    <s v="Huvapharma Arena"/>
    <s v="Huvepharma Arena"/>
    <x v="0"/>
    <n v="0"/>
    <n v="-1"/>
  </r>
  <r>
    <n v="2036440"/>
    <s v="BUL"/>
    <s v="LTU"/>
    <x v="8"/>
    <s v="Lithuania"/>
    <n v="0"/>
    <n v="0"/>
    <n v="0"/>
    <n v="0"/>
    <n v="0"/>
    <n v="2"/>
    <m/>
    <m/>
    <n v="0"/>
    <n v="2"/>
    <s v="Lithuania"/>
    <s v="WIN_REGULAR"/>
    <n v="2024"/>
    <d v="2023-10-14T00:00:00"/>
    <s v="2023-10-14T16:00:00Z"/>
    <n v="3"/>
    <s v="Group G"/>
    <s v="MD7"/>
    <m/>
    <m/>
    <m/>
    <m/>
    <m/>
    <s v="FINISHED"/>
    <s v="GROUP_STAGE"/>
    <s v="QUALIFYING"/>
    <s v="GROUP"/>
    <n v="6916"/>
    <n v="62091"/>
    <s v="BUL"/>
    <n v="43230"/>
    <n v="42.687600000000003"/>
    <n v="23.335369"/>
    <n v="105"/>
    <n v="68"/>
    <s v="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"/>
    <m/>
    <m/>
    <s v="[{'phase': 'FIRST_HALF', 'time': {'minute': 42, 'second': 45}, 'international_name': 'Andrian Kraev', 'club_shirt_name': 'A.Kraev', 'country_code': 'BUL', 'national_field_position': 'MIDFIELDER', 'national_jersey_number': '8'}]"/>
    <s v="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-2"/>
  </r>
  <r>
    <n v="2036388"/>
    <s v="CRO"/>
    <s v="LVA"/>
    <x v="9"/>
    <s v="Latvia"/>
    <n v="1.3"/>
    <n v="9340"/>
    <n v="0"/>
    <n v="0"/>
    <n v="5"/>
    <n v="0"/>
    <m/>
    <m/>
    <n v="5"/>
    <n v="0"/>
    <s v="Croatia"/>
    <s v="WIN_REGULAR"/>
    <n v="2024"/>
    <d v="2023-09-08T00:00:00"/>
    <s v="2023-09-08T18:45:00Z"/>
    <n v="2"/>
    <s v="Group D"/>
    <s v="MD5"/>
    <m/>
    <m/>
    <m/>
    <m/>
    <m/>
    <s v="FINISHED"/>
    <s v="GROUP_STAGE"/>
    <s v="QUALIFYING"/>
    <s v="GROUP"/>
    <n v="8152"/>
    <n v="250002873"/>
    <s v="CRO"/>
    <n v="8191"/>
    <n v="45.346535000000003"/>
    <n v="14.405457999999999"/>
    <n v="105"/>
    <n v="68"/>
    <s v="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"/>
    <m/>
    <m/>
    <m/>
    <s v="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"/>
    <s v="Rijeka"/>
    <s v="Stadion HNK Rijeka"/>
    <s v="Stadion HNK Rijeka"/>
    <s v="Stadion HNK Rijeka"/>
    <s v="Stadion HNK Rijeka"/>
    <s v="Stadion HNK Rijeka"/>
    <x v="0"/>
    <n v="0"/>
    <n v="5"/>
  </r>
  <r>
    <n v="2036503"/>
    <s v="CRO"/>
    <s v="ARM"/>
    <x v="9"/>
    <s v="Armenia"/>
    <n v="1.3"/>
    <n v="9340"/>
    <n v="0"/>
    <n v="0"/>
    <n v="1"/>
    <n v="0"/>
    <m/>
    <m/>
    <n v="1"/>
    <n v="0"/>
    <s v="Croatia"/>
    <s v="WIN_REGULAR"/>
    <n v="2024"/>
    <d v="2023-11-21T00:00:00"/>
    <s v="2023-11-21T19:45:00Z"/>
    <n v="1"/>
    <s v="Group D"/>
    <s v="MD10"/>
    <m/>
    <m/>
    <m/>
    <m/>
    <m/>
    <s v="FINISHED"/>
    <s v="GROUP_STAGE"/>
    <s v="QUALIFYING"/>
    <s v="GROUP"/>
    <n v="20398"/>
    <n v="62092"/>
    <s v="CRO"/>
    <n v="25074"/>
    <n v="45.818872200000001"/>
    <n v="16.0180528"/>
    <n v="105"/>
    <n v="68"/>
    <s v="[{'phase': 'FIRST_HALF', 'time': {'minute': 43, 'second': 6}, 'international_name': 'Ante Budimir', 'club_shirt_name': 'Budimir', 'country_code': 'CRO', 'national_field_position': 'FORWARD', 'national_jersey_number': '16', 'goal_type': 'SCORED'}]"/>
    <m/>
    <m/>
    <m/>
    <s v="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"/>
    <s v="Zagreb"/>
    <s v="Stadion Maksimir"/>
    <s v="Stadion Maksimir"/>
    <s v="Stadion Maksimir"/>
    <s v="Stadion Maksimir"/>
    <s v="Stadion Maksimir"/>
    <x v="0"/>
    <n v="0"/>
    <n v="1"/>
  </r>
  <r>
    <n v="2036297"/>
    <s v="CRO"/>
    <s v="WAL"/>
    <x v="9"/>
    <s v="Wales"/>
    <n v="1.3"/>
    <n v="9340"/>
    <n v="0"/>
    <n v="0"/>
    <n v="1"/>
    <n v="1"/>
    <m/>
    <m/>
    <n v="1"/>
    <n v="1"/>
    <m/>
    <s v="DRAW"/>
    <n v="2024"/>
    <d v="2023-03-25T00:00:00"/>
    <s v="2023-03-25T19:45:00Z"/>
    <n v="1"/>
    <s v="Group D"/>
    <s v="MD1"/>
    <m/>
    <m/>
    <m/>
    <m/>
    <m/>
    <s v="FINISHED"/>
    <s v="GROUP_STAGE"/>
    <s v="QUALIFYING"/>
    <s v="GROUP"/>
    <n v="33474"/>
    <n v="63806"/>
    <s v="CRO"/>
    <n v="33987"/>
    <n v="43.519455600000001"/>
    <n v="16.431699999999999"/>
    <n v="105"/>
    <n v="68"/>
    <s v="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"/>
    <m/>
    <m/>
    <m/>
    <s v="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"/>
    <s v="Split"/>
    <s v="Stadion Poljud"/>
    <s v="Stadion Poljud"/>
    <s v="Stadion Poljud"/>
    <s v="Stadion Poljud"/>
    <s v="Stadion Poljud"/>
    <x v="0"/>
    <n v="0"/>
    <n v="0"/>
  </r>
  <r>
    <n v="2036434"/>
    <s v="CRO"/>
    <s v="TUR"/>
    <x v="9"/>
    <s v="Turkey"/>
    <n v="1.3"/>
    <n v="9340"/>
    <n v="1.7"/>
    <n v="5515"/>
    <n v="0"/>
    <n v="1"/>
    <m/>
    <m/>
    <n v="0"/>
    <n v="1"/>
    <s v="TÃ¼rkiye"/>
    <s v="WIN_REGULAR"/>
    <n v="2024"/>
    <d v="2023-10-12T00:00:00"/>
    <s v="2023-10-12T18:45:00Z"/>
    <n v="2"/>
    <s v="Group D"/>
    <s v="MD7"/>
    <m/>
    <m/>
    <m/>
    <m/>
    <m/>
    <s v="FINISHED"/>
    <s v="GROUP_STAGE"/>
    <s v="QUALIFYING"/>
    <s v="GROUP"/>
    <n v="12812"/>
    <n v="250005138"/>
    <s v="CRO"/>
    <n v="13005"/>
    <n v="45.564090999999998"/>
    <n v="18.661652"/>
    <n v="105"/>
    <n v="68"/>
    <s v="[{'phase': 'FIRST_HALF', 'time': {'minute': 30, 'second': 39}, 'international_name': 'BarÄ±ÅŸ Alper YÄ±lmaz', 'club_shirt_name': 'BARIÅž', 'country_code': 'TUR', 'national_field_position': 'FORWARD', 'national_jersey_number': '21', 'goal_type': 'SCORED'}]"/>
    <m/>
    <m/>
    <m/>
    <s v="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"/>
    <s v="Osijek"/>
    <s v="Opus Arena"/>
    <s v="Opus Arena"/>
    <s v="Opus Arena"/>
    <s v="Opus Arena"/>
    <s v="Opus Arena"/>
    <x v="0"/>
    <n v="0"/>
    <n v="-1"/>
  </r>
  <r>
    <n v="2036337"/>
    <s v="CYP"/>
    <s v="GEO"/>
    <x v="10"/>
    <s v="Georgia"/>
    <n v="0"/>
    <n v="0"/>
    <n v="-1.7"/>
    <n v="66820"/>
    <n v="1"/>
    <n v="2"/>
    <m/>
    <m/>
    <n v="1"/>
    <n v="2"/>
    <s v="Georgia"/>
    <s v="WIN_REGULAR"/>
    <n v="2024"/>
    <d v="2023-06-17T00:00:00"/>
    <s v="2023-06-17T18:45:00Z"/>
    <n v="3"/>
    <s v="Group A"/>
    <s v="MD3"/>
    <m/>
    <m/>
    <m/>
    <m/>
    <m/>
    <s v="FINISHED"/>
    <s v="GROUP_STAGE"/>
    <s v="QUALIFYING"/>
    <s v="GROUP"/>
    <n v="3763"/>
    <n v="250003355"/>
    <s v="CYP"/>
    <n v="8056"/>
    <n v="34.927106999999999"/>
    <n v="33.597839999999998"/>
    <n v="105"/>
    <n v="68"/>
    <s v="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"/>
    <m/>
    <m/>
    <m/>
    <s v="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"/>
    <s v="Larnaca"/>
    <s v="AEK Arena"/>
    <s v="AEK Arena"/>
    <s v="AEK Arena"/>
    <s v="AEK Arena"/>
    <s v="AEK Arena"/>
    <x v="0"/>
    <n v="0"/>
    <n v="-1"/>
  </r>
  <r>
    <n v="2036475"/>
    <s v="CYP"/>
    <s v="ESP"/>
    <x v="10"/>
    <s v="Spain"/>
    <n v="0"/>
    <n v="0"/>
    <n v="-0.1"/>
    <n v="545"/>
    <n v="1"/>
    <n v="3"/>
    <m/>
    <m/>
    <n v="1"/>
    <n v="3"/>
    <s v="Spain"/>
    <s v="WIN_REGULAR"/>
    <n v="2024"/>
    <d v="2023-11-16T00:00:00"/>
    <s v="2023-11-16T17:00:00Z"/>
    <n v="2"/>
    <s v="Group A"/>
    <s v="MD9"/>
    <m/>
    <m/>
    <m/>
    <m/>
    <m/>
    <s v="FINISHED"/>
    <s v="GROUP_STAGE"/>
    <s v="QUALIFYING"/>
    <s v="GROUP"/>
    <n v="9667"/>
    <n v="250004969"/>
    <s v="CYP"/>
    <n v="10638"/>
    <n v="34.698092000000003"/>
    <n v="33.040767000000002"/>
    <n v="105"/>
    <n v="68"/>
    <s v="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"/>
    <m/>
    <m/>
    <m/>
    <s v="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"/>
    <s v="Limassol"/>
    <s v="Alphamega Stadium"/>
    <s v="New Limassol Stadium"/>
    <s v="Limassol Stadium"/>
    <s v="Limassol Arena "/>
    <s v="Alphamega Stadium"/>
    <x v="0"/>
    <n v="0"/>
    <n v="-2"/>
  </r>
  <r>
    <n v="2036383"/>
    <s v="CYP"/>
    <s v="SCO"/>
    <x v="10"/>
    <s v="Scotland"/>
    <n v="0"/>
    <n v="0"/>
    <n v="-2.4"/>
    <n v="20868"/>
    <n v="0"/>
    <n v="3"/>
    <m/>
    <m/>
    <n v="0"/>
    <n v="3"/>
    <s v="Scotland"/>
    <s v="WIN_REGULAR"/>
    <n v="2024"/>
    <d v="2023-09-08T00:00:00"/>
    <s v="2023-09-08T18:45:00Z"/>
    <n v="3"/>
    <s v="Group A"/>
    <s v="MD5"/>
    <m/>
    <m/>
    <m/>
    <m/>
    <m/>
    <s v="FINISHED"/>
    <s v="GROUP_STAGE"/>
    <s v="QUALIFYING"/>
    <s v="GROUP"/>
    <n v="6633"/>
    <n v="250003355"/>
    <s v="CYP"/>
    <n v="8056"/>
    <n v="34.927106999999999"/>
    <n v="33.597839999999998"/>
    <n v="105"/>
    <n v="68"/>
    <s v="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"/>
    <m/>
    <m/>
    <m/>
    <s v="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"/>
    <s v="Larnaca"/>
    <s v="AEK Arena"/>
    <s v="AEK Arena"/>
    <s v="AEK Arena"/>
    <s v="AEK Arena"/>
    <s v="AEK Arena"/>
    <x v="0"/>
    <n v="0"/>
    <n v="-3"/>
  </r>
  <r>
    <n v="2036429"/>
    <s v="CYP"/>
    <s v="NOR"/>
    <x v="10"/>
    <s v="Norway"/>
    <n v="0"/>
    <n v="0"/>
    <n v="0"/>
    <n v="0"/>
    <n v="0"/>
    <n v="4"/>
    <m/>
    <m/>
    <n v="0"/>
    <n v="4"/>
    <s v="Norway"/>
    <s v="WIN_REGULAR"/>
    <n v="2024"/>
    <d v="2023-10-12T00:00:00"/>
    <s v="2023-10-12T18:45:00Z"/>
    <n v="3"/>
    <s v="Group A"/>
    <s v="MD7"/>
    <m/>
    <m/>
    <m/>
    <m/>
    <m/>
    <s v="FINISHED"/>
    <s v="GROUP_STAGE"/>
    <s v="QUALIFYING"/>
    <s v="GROUP"/>
    <n v="7206"/>
    <n v="250003355"/>
    <s v="CYP"/>
    <n v="8056"/>
    <n v="34.927106999999999"/>
    <n v="33.597839999999998"/>
    <n v="105"/>
    <n v="68"/>
    <s v="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"/>
    <m/>
    <m/>
    <m/>
    <s v="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"/>
    <s v="Larnaca"/>
    <s v="AEK Arena"/>
    <s v="AEK Arena"/>
    <s v="AEK Arena"/>
    <s v="AEK Arena"/>
    <s v="AEK Arena"/>
    <x v="0"/>
    <n v="0"/>
    <n v="-4"/>
  </r>
  <r>
    <n v="2036505"/>
    <s v="CZE"/>
    <s v="MDA"/>
    <x v="11"/>
    <s v="Moldova"/>
    <n v="-1.4"/>
    <n v="15861"/>
    <n v="0"/>
    <n v="0"/>
    <n v="3"/>
    <n v="0"/>
    <m/>
    <m/>
    <n v="3"/>
    <n v="0"/>
    <s v="Czechia"/>
    <s v="WIN_REGULAR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11653"/>
    <n v="64035"/>
    <s v="CZE"/>
    <n v="12483"/>
    <n v="49.600205600000002"/>
    <n v="17.2481917"/>
    <n v="105"/>
    <n v="68"/>
    <s v="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"/>
    <m/>
    <m/>
    <s v="[{'phase': 'SECOND_HALF', 'time': {'minute': 55, 'second': 23}, 'international_name': 'Vladislav Baboglo', 'club_shirt_name': 'Baboglo', 'country_code': 'MDA', 'national_field_position': 'DEFENDER', 'national_jersey_number': '4'}]"/>
    <s v="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"/>
    <s v="Olomouc"/>
    <s v="AndrÅ¯v stadion "/>
    <s v="Ander Stadium"/>
    <s v="AndrÅ¯v stadion "/>
    <s v="AndrÅ¯v stadion "/>
    <s v="AndrÅ¯v stadion "/>
    <x v="0"/>
    <n v="0"/>
    <n v="3"/>
  </r>
  <r>
    <n v="2036298"/>
    <s v="CZE"/>
    <s v="POL"/>
    <x v="11"/>
    <s v="Poland"/>
    <n v="-1.4"/>
    <n v="15861"/>
    <n v="-0.1"/>
    <n v="17538"/>
    <n v="3"/>
    <n v="1"/>
    <m/>
    <m/>
    <n v="3"/>
    <n v="1"/>
    <s v="Czechia"/>
    <s v="WIN_REGULAR"/>
    <n v="2024"/>
    <d v="2023-03-24T00:00:00"/>
    <s v="2023-03-24T19:45:00Z"/>
    <n v="1"/>
    <s v="Group E"/>
    <s v="MD1"/>
    <m/>
    <m/>
    <m/>
    <m/>
    <m/>
    <s v="FINISHED"/>
    <s v="GROUP_STAGE"/>
    <s v="QUALIFYING"/>
    <s v="GROUP"/>
    <n v="19045"/>
    <n v="64009"/>
    <s v="CZE"/>
    <n v="19370"/>
    <n v="50.067475000000002"/>
    <n v="14.4714861"/>
    <n v="105"/>
    <n v="68"/>
    <s v="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"/>
    <m/>
    <m/>
    <m/>
    <s v="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"/>
    <s v="Prague"/>
    <s v="Fortuna Arena"/>
    <s v="FORTUNA Arena"/>
    <s v="Eden Arena"/>
    <s v="FORTUNA Arena"/>
    <s v="Fortuna Arena"/>
    <x v="0"/>
    <n v="0"/>
    <n v="2"/>
  </r>
  <r>
    <n v="2036459"/>
    <s v="CZE"/>
    <s v="FRO"/>
    <x v="11"/>
    <s v="Faroe Islands"/>
    <n v="-1.4"/>
    <n v="15861"/>
    <n v="0"/>
    <n v="0"/>
    <n v="1"/>
    <n v="0"/>
    <m/>
    <m/>
    <n v="1"/>
    <n v="0"/>
    <s v="Czechia"/>
    <s v="WIN_REGULAR"/>
    <n v="2024"/>
    <d v="2023-10-15T00:00:00"/>
    <s v="2023-10-15T16:00:00Z"/>
    <n v="2"/>
    <s v="Group E"/>
    <s v="MD8"/>
    <m/>
    <m/>
    <m/>
    <m/>
    <m/>
    <s v="FINISHED"/>
    <s v="GROUP_STAGE"/>
    <s v="QUALIFYING"/>
    <s v="GROUP"/>
    <n v="9115"/>
    <n v="64439"/>
    <s v="CZE"/>
    <n v="11354"/>
    <n v="49.750058299999999"/>
    <n v="13.385483300000001"/>
    <n v="105"/>
    <n v="68"/>
    <s v="[{'phase': 'SECOND_HALF', 'time': {'minute': 76, 'second': 18}, 'international_name': 'TomÃ¡Å¡ SouÄek', 'club_shirt_name': 'SouÄek', 'country_code': 'CZE', 'national_field_position': 'MIDFIELDER', 'national_jersey_number': '22', 'goal_type': 'PENALTY'}]"/>
    <m/>
    <m/>
    <m/>
    <s v="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"/>
    <s v="Plzen"/>
    <s v="Doosan Arena"/>
    <s v="Stadion mÄ›sta PlznÄ›"/>
    <s v="Stadion mÄ›sta PlznÄ›"/>
    <s v="Stadion mÄ›sta PlznÄ›"/>
    <s v="Doosan Arena"/>
    <x v="0"/>
    <n v="0"/>
    <n v="1"/>
  </r>
  <r>
    <n v="2036391"/>
    <s v="CZE"/>
    <s v="ALB"/>
    <x v="11"/>
    <s v="Albania"/>
    <n v="-1.4"/>
    <n v="15861"/>
    <n v="-2.2000000000000002"/>
    <n v="48468"/>
    <n v="1"/>
    <n v="1"/>
    <m/>
    <m/>
    <n v="1"/>
    <n v="1"/>
    <m/>
    <s v="DRAW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18641"/>
    <n v="64009"/>
    <s v="CZE"/>
    <n v="19370"/>
    <n v="50.067475000000002"/>
    <n v="14.4714861"/>
    <n v="105"/>
    <n v="68"/>
    <s v="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"/>
    <m/>
    <m/>
    <m/>
    <s v="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"/>
    <s v="Prague"/>
    <s v="Fortuna Arena"/>
    <s v="FORTUNA Arena"/>
    <s v="Eden Arena"/>
    <s v="FORTUNA Arena"/>
    <s v="Fortuna Arena"/>
    <x v="0"/>
    <n v="0"/>
    <n v="0"/>
  </r>
  <r>
    <n v="2036397"/>
    <s v="DEN"/>
    <s v="SMR"/>
    <x v="12"/>
    <s v="San Marino"/>
    <n v="0.6"/>
    <n v="5264"/>
    <n v="0"/>
    <n v="0"/>
    <n v="4"/>
    <n v="0"/>
    <m/>
    <m/>
    <n v="4"/>
    <n v="0"/>
    <s v="Denmark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36262"/>
    <n v="63462"/>
    <s v="DEN"/>
    <n v="38052"/>
    <n v="55.702761099999996"/>
    <n v="12.572274999999999"/>
    <n v="105"/>
    <n v="68"/>
    <s v="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"/>
    <m/>
    <m/>
    <m/>
    <s v="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"/>
    <s v="Copenhagen"/>
    <s v="Parken"/>
    <s v="Parken"/>
    <s v="Parken"/>
    <s v="Parken Stadium"/>
    <s v="Parken"/>
    <x v="0"/>
    <n v="0"/>
    <n v="4"/>
  </r>
  <r>
    <n v="2036305"/>
    <s v="DEN"/>
    <s v="FIN"/>
    <x v="12"/>
    <s v="Finland"/>
    <n v="0.6"/>
    <n v="5264"/>
    <n v="0"/>
    <n v="0"/>
    <n v="3"/>
    <n v="1"/>
    <m/>
    <m/>
    <n v="3"/>
    <n v="1"/>
    <s v="Denmark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35851"/>
    <n v="63462"/>
    <s v="DEN"/>
    <n v="38052"/>
    <n v="55.702761099999996"/>
    <n v="12.572274999999999"/>
    <n v="105"/>
    <n v="68"/>
    <s v="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"/>
    <m/>
    <m/>
    <m/>
    <s v="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"/>
    <s v="Copenhagen"/>
    <s v="Parken"/>
    <s v="Parken"/>
    <s v="Parken"/>
    <s v="Parken Stadium"/>
    <s v="Parken"/>
    <x v="0"/>
    <n v="0"/>
    <n v="2"/>
  </r>
  <r>
    <n v="2036444"/>
    <s v="DEN"/>
    <s v="KAZ"/>
    <x v="12"/>
    <s v="Kazakhstan"/>
    <n v="0.6"/>
    <n v="5264"/>
    <n v="0"/>
    <n v="0"/>
    <n v="3"/>
    <n v="1"/>
    <m/>
    <m/>
    <n v="3"/>
    <n v="1"/>
    <s v="Denmark"/>
    <s v="WIN_REGULAR"/>
    <n v="2024"/>
    <d v="2023-10-14T00:00:00"/>
    <s v="2023-10-14T18:45:00Z"/>
    <n v="2"/>
    <s v="Group H"/>
    <s v="MD7"/>
    <m/>
    <m/>
    <m/>
    <m/>
    <m/>
    <s v="FINISHED"/>
    <s v="GROUP_STAGE"/>
    <s v="QUALIFYING"/>
    <s v="GROUP"/>
    <n v="35845"/>
    <n v="63462"/>
    <s v="DEN"/>
    <n v="38052"/>
    <n v="55.702761099999996"/>
    <n v="12.572274999999999"/>
    <n v="105"/>
    <n v="68"/>
    <s v="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"/>
    <m/>
    <m/>
    <m/>
    <s v="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"/>
    <s v="Copenhagen"/>
    <s v="Parken"/>
    <s v="Parken"/>
    <s v="Parken"/>
    <s v="Parken Stadium"/>
    <s v="Parken"/>
    <x v="0"/>
    <n v="0"/>
    <n v="2"/>
  </r>
  <r>
    <n v="2036350"/>
    <s v="DEN"/>
    <s v="NIR"/>
    <x v="12"/>
    <s v="Northern Ireland"/>
    <n v="0.6"/>
    <n v="5264"/>
    <n v="0"/>
    <n v="0"/>
    <n v="1"/>
    <n v="0"/>
    <m/>
    <m/>
    <n v="1"/>
    <n v="0"/>
    <s v="Denmark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35701"/>
    <n v="63462"/>
    <s v="DEN"/>
    <n v="38052"/>
    <n v="55.702761099999996"/>
    <n v="12.572274999999999"/>
    <n v="105"/>
    <n v="68"/>
    <s v="[{'phase': 'SECOND_HALF', 'time': {'minute': 47, 'second': 53}, 'international_name': 'Jonas Wind', 'club_shirt_name': 'Wind', 'country_code': 'DEN', 'national_field_position': 'FORWARD', 'national_jersey_number': '19', 'goal_type': 'SCORED'}]"/>
    <m/>
    <m/>
    <m/>
    <s v="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"/>
    <s v="Copenhagen"/>
    <s v="Parken"/>
    <s v="Parken"/>
    <s v="Parken"/>
    <s v="Parken Stadium"/>
    <s v="Parken"/>
    <x v="0"/>
    <n v="0"/>
    <n v="1"/>
  </r>
  <r>
    <n v="2036490"/>
    <s v="DEN"/>
    <s v="SVN"/>
    <x v="12"/>
    <s v="Slovenia"/>
    <n v="0.6"/>
    <n v="5264"/>
    <n v="-0.6"/>
    <n v="18358"/>
    <n v="2"/>
    <n v="1"/>
    <m/>
    <m/>
    <n v="2"/>
    <n v="1"/>
    <s v="Denmark"/>
    <s v="WIN_REGULAR"/>
    <n v="2024"/>
    <d v="2023-11-17T00:00:00"/>
    <s v="2023-11-17T19:45:00Z"/>
    <n v="1"/>
    <s v="Group H"/>
    <s v="MD9"/>
    <m/>
    <m/>
    <m/>
    <m/>
    <m/>
    <s v="FINISHED"/>
    <s v="GROUP_STAGE"/>
    <s v="QUALIFYING"/>
    <s v="GROUP"/>
    <n v="35608"/>
    <n v="63462"/>
    <s v="DEN"/>
    <n v="38052"/>
    <n v="55.702761099999996"/>
    <n v="12.572274999999999"/>
    <n v="105"/>
    <n v="68"/>
    <s v="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"/>
    <m/>
    <m/>
    <m/>
    <s v="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"/>
    <s v="Copenhagen"/>
    <s v="Parken"/>
    <s v="Parken"/>
    <s v="Parken"/>
    <s v="Parken Stadium"/>
    <s v="Parken"/>
    <x v="0"/>
    <n v="0"/>
    <n v="1"/>
  </r>
  <r>
    <n v="2036363"/>
    <s v="ENG"/>
    <s v="MKD"/>
    <x v="13"/>
    <s v="North Macedonia"/>
    <n v="0.3"/>
    <n v="451"/>
    <n v="0"/>
    <n v="0"/>
    <n v="7"/>
    <n v="0"/>
    <m/>
    <m/>
    <n v="7"/>
    <n v="0"/>
    <s v="England"/>
    <s v="WIN_REGULAR"/>
    <n v="2024"/>
    <d v="2023-06-19T00:00:00"/>
    <s v="2023-06-19T18:45:00Z"/>
    <n v="1"/>
    <s v="Group C"/>
    <s v="MD4"/>
    <m/>
    <m/>
    <m/>
    <m/>
    <m/>
    <s v="FINISHED"/>
    <s v="GROUP_STAGE"/>
    <s v="QUALIFYING"/>
    <s v="GROUP"/>
    <n v="70708"/>
    <n v="53106"/>
    <s v="ENG"/>
    <n v="73924"/>
    <n v="53.4630583"/>
    <n v="-2.2913416999999998"/>
    <n v="105"/>
    <n v="68"/>
    <s v="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"/>
    <m/>
    <m/>
    <m/>
    <s v="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"/>
    <s v="Manchester"/>
    <s v="Old Trafford"/>
    <s v="Old Trafford"/>
    <s v="Old Trafford"/>
    <s v="Old Trafford"/>
    <s v="Old Trafford"/>
    <x v="0"/>
    <n v="1"/>
    <n v="7"/>
  </r>
  <r>
    <n v="2036317"/>
    <s v="ENG"/>
    <s v="UKR"/>
    <x v="13"/>
    <s v="Ukraine"/>
    <n v="0.3"/>
    <n v="451"/>
    <n v="-0.3"/>
    <n v="20062"/>
    <n v="2"/>
    <n v="0"/>
    <m/>
    <m/>
    <n v="2"/>
    <n v="0"/>
    <s v="England"/>
    <s v="WIN_REGULAR"/>
    <n v="2024"/>
    <d v="2023-03-26T00:00:00"/>
    <s v="2023-03-26T16:00:00Z"/>
    <n v="1"/>
    <s v="Group C"/>
    <s v="MD2"/>
    <m/>
    <m/>
    <m/>
    <m/>
    <m/>
    <s v="FINISHED"/>
    <s v="GROUP_STAGE"/>
    <s v="QUALIFYING"/>
    <s v="GROUP"/>
    <n v="83947"/>
    <n v="1100043"/>
    <s v="ENG"/>
    <n v="87360"/>
    <n v="51.555841700000002"/>
    <n v="-0.27959719999999999"/>
    <n v="105"/>
    <n v="68"/>
    <s v="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"/>
    <m/>
    <m/>
    <m/>
    <s v="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"/>
    <s v="London"/>
    <s v="Wembley Stadium"/>
    <s v="Wembley Stadium"/>
    <s v="Wembley Stadium"/>
    <s v="Wembley Stadium"/>
    <s v="Wembley Stadium"/>
    <x v="0"/>
    <n v="0"/>
    <n v="2"/>
  </r>
  <r>
    <n v="2036455"/>
    <s v="ENG"/>
    <s v="ITA"/>
    <x v="13"/>
    <s v="Italy"/>
    <n v="0.3"/>
    <n v="451"/>
    <n v="1"/>
    <n v="1971"/>
    <n v="3"/>
    <n v="1"/>
    <m/>
    <m/>
    <n v="3"/>
    <n v="1"/>
    <s v="England"/>
    <s v="WIN_REGULAR"/>
    <n v="2024"/>
    <d v="2023-10-17T00:00:00"/>
    <s v="2023-10-17T18:45:00Z"/>
    <n v="1"/>
    <s v="Group C"/>
    <s v="MD8"/>
    <n v="66"/>
    <s v="DRY"/>
    <n v="13"/>
    <s v="PARTLY_CLOUDY_NIGHT"/>
    <n v="21"/>
    <s v="FINISHED"/>
    <s v="GROUP_STAGE"/>
    <s v="QUALIFYING"/>
    <s v="GROUP"/>
    <n v="83194"/>
    <n v="1100043"/>
    <s v="ENG"/>
    <n v="87360"/>
    <n v="51.555841700000002"/>
    <n v="-0.27959719999999999"/>
    <n v="105"/>
    <n v="68"/>
    <s v="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"/>
    <m/>
    <m/>
    <m/>
    <s v="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London"/>
    <s v="Wembley Stadium"/>
    <s v="Wembley Stadium"/>
    <s v="Wembley Stadium"/>
    <s v="Wembley Stadium"/>
    <s v="Wembley Stadium"/>
    <x v="0"/>
    <n v="0"/>
    <n v="2"/>
  </r>
  <r>
    <n v="2036479"/>
    <s v="ENG"/>
    <s v="MLT"/>
    <x v="13"/>
    <s v="Malta"/>
    <n v="0.3"/>
    <n v="451"/>
    <n v="0"/>
    <n v="0"/>
    <n v="2"/>
    <n v="0"/>
    <m/>
    <m/>
    <n v="2"/>
    <n v="0"/>
    <s v="England"/>
    <s v="WIN_REGULAR"/>
    <n v="2024"/>
    <d v="2023-11-17T00:00:00"/>
    <s v="2023-11-17T19:45:00Z"/>
    <n v="0"/>
    <s v="Group C"/>
    <s v="MD9"/>
    <m/>
    <m/>
    <m/>
    <m/>
    <m/>
    <s v="FINISHED"/>
    <s v="GROUP_STAGE"/>
    <s v="QUALIFYING"/>
    <s v="GROUP"/>
    <n v="81388"/>
    <n v="1100043"/>
    <s v="ENG"/>
    <n v="87360"/>
    <n v="51.555841700000002"/>
    <n v="-0.27959719999999999"/>
    <n v="105"/>
    <n v="68"/>
    <s v="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"/>
    <m/>
    <m/>
    <m/>
    <s v="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"/>
    <s v="London"/>
    <s v="Wembley Stadium"/>
    <s v="Wembley Stadium"/>
    <s v="Wembley Stadium"/>
    <s v="Wembley Stadium"/>
    <s v="Wembley Stadium"/>
    <x v="0"/>
    <n v="0"/>
    <n v="2"/>
  </r>
  <r>
    <n v="2036405"/>
    <s v="ESP"/>
    <s v="CYP"/>
    <x v="14"/>
    <s v="Cyprus"/>
    <n v="-0.1"/>
    <n v="545"/>
    <n v="0"/>
    <n v="0"/>
    <n v="6"/>
    <n v="0"/>
    <m/>
    <m/>
    <n v="6"/>
    <n v="0"/>
    <s v="Spain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17311"/>
    <n v="63654"/>
    <s v="ESP"/>
    <n v="19174"/>
    <n v="37.153008300000003"/>
    <n v="-3.5957583"/>
    <n v="105"/>
    <n v="68"/>
    <s v="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"/>
    <m/>
    <m/>
    <m/>
    <s v="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"/>
    <s v="Granada"/>
    <s v="Estadio Municipal Nuevo Los Carmenes"/>
    <s v="Estadio Municipal Nuevo Los CÃ¡rmenes"/>
    <s v="Estadio Municipal  Nuevo Los CÃ¡rmenes"/>
    <s v="Estadio Municipal  Nuevo Los CÃ¡rmenes"/>
    <s v="Estadio Municipal Nuevo Los Carmenes"/>
    <x v="0"/>
    <n v="0"/>
    <n v="6"/>
  </r>
  <r>
    <n v="2036291"/>
    <s v="ESP"/>
    <s v="NOR"/>
    <x v="14"/>
    <s v="Norway"/>
    <n v="-0.1"/>
    <n v="545"/>
    <n v="0"/>
    <n v="0"/>
    <n v="3"/>
    <n v="0"/>
    <m/>
    <m/>
    <n v="3"/>
    <n v="0"/>
    <s v="Spain"/>
    <s v="WIN_REGULAR"/>
    <n v="2024"/>
    <d v="2023-03-25T00:00:00"/>
    <s v="2023-03-25T19:45:00Z"/>
    <n v="1"/>
    <s v="Group A"/>
    <s v="MD1"/>
    <m/>
    <m/>
    <m/>
    <m/>
    <m/>
    <s v="FINISHED"/>
    <s v="GROUP_STAGE"/>
    <s v="QUALIFYING"/>
    <s v="GROUP"/>
    <n v="29214"/>
    <n v="63226"/>
    <s v="ESP"/>
    <n v="30370"/>
    <n v="36.7340917"/>
    <n v="-4.4264416999999998"/>
    <n v="105"/>
    <n v="68"/>
    <s v="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"/>
    <m/>
    <m/>
    <m/>
    <s v="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"/>
    <s v="Malaga"/>
    <s v="La Rosaleda"/>
    <s v="La Rosaleda"/>
    <s v="La Rosaleda"/>
    <s v="La Rosaleda"/>
    <s v="La Rosaleda"/>
    <x v="0"/>
    <n v="0"/>
    <n v="3"/>
  </r>
  <r>
    <n v="2036428"/>
    <s v="ESP"/>
    <s v="SCO"/>
    <x v="14"/>
    <s v="Scotland"/>
    <n v="-0.1"/>
    <n v="545"/>
    <n v="-2.4"/>
    <n v="20868"/>
    <n v="2"/>
    <n v="0"/>
    <m/>
    <m/>
    <n v="2"/>
    <n v="0"/>
    <s v="Spain"/>
    <s v="WIN_REGULAR"/>
    <n v="2024"/>
    <d v="2023-10-12T00:00:00"/>
    <s v="2023-10-12T18:45:00Z"/>
    <n v="2"/>
    <s v="Group A"/>
    <s v="MD7"/>
    <m/>
    <m/>
    <m/>
    <m/>
    <m/>
    <s v="FINISHED"/>
    <s v="GROUP_STAGE"/>
    <s v="QUALIFYING"/>
    <s v="GROUP"/>
    <n v="45623"/>
    <n v="74459"/>
    <s v="ESP"/>
    <n v="57619"/>
    <n v="37.417261099999997"/>
    <n v="-6.0046333000000001"/>
    <n v="105"/>
    <n v="68"/>
    <s v="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"/>
    <m/>
    <m/>
    <m/>
    <s v="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"/>
    <s v="Seville"/>
    <s v="Estadio La Cartuja de Sevilla"/>
    <s v="Stadium La Cartuja Sevilla"/>
    <s v="La Cartuja de Sevilla"/>
    <s v="La Cartuja Stadium"/>
    <s v="Estadio La Cartuja de Sevilla"/>
    <x v="0"/>
    <n v="0"/>
    <n v="2"/>
  </r>
  <r>
    <n v="2036497"/>
    <s v="ESP"/>
    <s v="GEO"/>
    <x v="14"/>
    <s v="Georgia"/>
    <n v="-0.1"/>
    <n v="545"/>
    <n v="-1.7"/>
    <n v="66820"/>
    <n v="3"/>
    <n v="1"/>
    <m/>
    <m/>
    <n v="3"/>
    <n v="1"/>
    <s v="Spain"/>
    <s v="WIN_REGULAR"/>
    <n v="2024"/>
    <d v="2023-11-19T00:00:00"/>
    <s v="2023-11-19T19:45:00Z"/>
    <n v="1"/>
    <s v="Group A"/>
    <s v="MD10"/>
    <m/>
    <m/>
    <m/>
    <m/>
    <m/>
    <s v="FINISHED"/>
    <s v="GROUP_STAGE"/>
    <s v="QUALIFYING"/>
    <s v="GROUP"/>
    <n v="24146"/>
    <n v="63236"/>
    <s v="ESP"/>
    <n v="27066"/>
    <n v="41.644580599999998"/>
    <n v="-4.7612193999999999"/>
    <n v="105"/>
    <n v="68"/>
    <s v="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"/>
    <m/>
    <m/>
    <m/>
    <s v="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"/>
    <s v="Valladolid"/>
    <s v="JosÃ© Zorrilla"/>
    <s v="JosÃ© Zorrilla"/>
    <s v="JosÃ© Zorrilla"/>
    <s v="JosÃ© Zorrilla"/>
    <s v="JosÃ© Zorrilla"/>
    <x v="0"/>
    <n v="0"/>
    <n v="2"/>
  </r>
  <r>
    <n v="2036439"/>
    <s v="EST"/>
    <s v="AZE"/>
    <x v="15"/>
    <s v="Azerbaijan"/>
    <n v="0"/>
    <n v="0"/>
    <n v="0"/>
    <n v="0"/>
    <n v="0"/>
    <n v="2"/>
    <m/>
    <m/>
    <n v="0"/>
    <n v="2"/>
    <s v="Azerbaijan"/>
    <s v="WIN_REGULAR"/>
    <n v="2024"/>
    <d v="2023-10-13T00:00:00"/>
    <s v="2023-10-13T16:00:00Z"/>
    <n v="3"/>
    <s v="Group F"/>
    <s v="MD7"/>
    <m/>
    <m/>
    <m/>
    <m/>
    <m/>
    <s v="FINISHED"/>
    <s v="GROUP_STAGE"/>
    <s v="QUALIFYING"/>
    <s v="GROUP"/>
    <n v="5652"/>
    <n v="77966"/>
    <s v="EST"/>
    <n v="14336"/>
    <n v="59.421358300000001"/>
    <n v="24.732155599999999"/>
    <n v="105"/>
    <n v="68"/>
    <s v="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"/>
    <m/>
    <m/>
    <m/>
    <s v="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"/>
    <s v="Tallinn"/>
    <s v="A. Le Coq Arena"/>
    <s v="A. Le Coq Arena"/>
    <s v="LillekÃ¼la Stadium"/>
    <s v="LillekÃ¼la Stadium"/>
    <s v="A. Le Coq Arena"/>
    <x v="0"/>
    <n v="0"/>
    <n v="-2"/>
  </r>
  <r>
    <n v="2036484"/>
    <s v="EST"/>
    <s v="AUT"/>
    <x v="15"/>
    <s v="Austria"/>
    <n v="0"/>
    <n v="0"/>
    <n v="-1.2"/>
    <n v="6048"/>
    <n v="0"/>
    <n v="2"/>
    <m/>
    <m/>
    <n v="0"/>
    <n v="2"/>
    <s v="Austria"/>
    <s v="WIN_REGULAR"/>
    <n v="2024"/>
    <d v="2023-11-16T00:00:00"/>
    <s v="2023-11-16T17:00:00Z"/>
    <n v="2"/>
    <s v="Group F"/>
    <s v="MD9"/>
    <m/>
    <m/>
    <m/>
    <m/>
    <m/>
    <s v="FINISHED"/>
    <s v="GROUP_STAGE"/>
    <s v="QUALIFYING"/>
    <s v="GROUP"/>
    <n v="4488"/>
    <n v="77966"/>
    <s v="EST"/>
    <n v="14336"/>
    <n v="59.421358300000001"/>
    <n v="24.732155599999999"/>
    <n v="105"/>
    <n v="68"/>
    <s v="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"/>
    <m/>
    <m/>
    <m/>
    <s v="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"/>
    <s v="Tallinn"/>
    <s v="A. Le Coq Arena"/>
    <s v="A. Le Coq Arena"/>
    <s v="LillekÃ¼la Stadium"/>
    <s v="LillekÃ¼la Stadium"/>
    <s v="A. Le Coq Arena"/>
    <x v="0"/>
    <n v="0"/>
    <n v="-2"/>
  </r>
  <r>
    <n v="2036370"/>
    <s v="EST"/>
    <s v="BEL"/>
    <x v="15"/>
    <s v="Belgium"/>
    <n v="0"/>
    <n v="0"/>
    <n v="1.1000000000000001"/>
    <n v="2488"/>
    <n v="0"/>
    <n v="3"/>
    <m/>
    <m/>
    <n v="0"/>
    <n v="3"/>
    <s v="Belgium"/>
    <s v="WIN_REGULAR"/>
    <n v="2024"/>
    <d v="2023-06-20T00:00:00"/>
    <s v="2023-06-20T18:45:00Z"/>
    <n v="3"/>
    <s v="Group F"/>
    <s v="MD4"/>
    <m/>
    <m/>
    <m/>
    <m/>
    <m/>
    <s v="FINISHED"/>
    <s v="GROUP_STAGE"/>
    <s v="QUALIFYING"/>
    <s v="GROUP"/>
    <n v="11772"/>
    <n v="77966"/>
    <s v="EST"/>
    <n v="14336"/>
    <n v="59.421358300000001"/>
    <n v="24.732155599999999"/>
    <n v="105"/>
    <n v="68"/>
    <s v="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"/>
    <m/>
    <m/>
    <m/>
    <s v="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"/>
    <s v="Tallinn"/>
    <s v="A. Le Coq Arena"/>
    <s v="A. Le Coq Arena"/>
    <s v="LillekÃ¼la Stadium"/>
    <s v="LillekÃ¼la Stadium"/>
    <s v="A. Le Coq Arena"/>
    <x v="0"/>
    <n v="0"/>
    <n v="-3"/>
  </r>
  <r>
    <n v="2036393"/>
    <s v="EST"/>
    <s v="SWE"/>
    <x v="15"/>
    <s v="Sweden"/>
    <n v="0"/>
    <n v="0"/>
    <n v="0"/>
    <n v="0"/>
    <n v="0"/>
    <n v="5"/>
    <m/>
    <m/>
    <n v="0"/>
    <n v="5"/>
    <s v="Sweden"/>
    <s v="WIN_REGULAR"/>
    <n v="2024"/>
    <d v="2023-09-09T00:00:00"/>
    <s v="2023-09-09T16:00:00Z"/>
    <n v="3"/>
    <s v="Group F"/>
    <s v="MD5"/>
    <m/>
    <m/>
    <m/>
    <m/>
    <m/>
    <s v="FINISHED"/>
    <s v="GROUP_STAGE"/>
    <s v="QUALIFYING"/>
    <s v="GROUP"/>
    <n v="11411"/>
    <n v="77966"/>
    <s v="EST"/>
    <n v="14336"/>
    <n v="59.421358300000001"/>
    <n v="24.732155599999999"/>
    <n v="105"/>
    <n v="68"/>
    <s v="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"/>
    <m/>
    <m/>
    <m/>
    <s v="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"/>
    <s v="Tallinn"/>
    <s v="A. Le Coq Arena"/>
    <s v="A. Le Coq Arena"/>
    <s v="LillekÃ¼la Stadium"/>
    <s v="LillekÃ¼la Stadium"/>
    <s v="A. Le Coq Arena"/>
    <x v="0"/>
    <n v="0"/>
    <n v="-5"/>
  </r>
  <r>
    <n v="2036374"/>
    <s v="FIN"/>
    <s v="SMR"/>
    <x v="16"/>
    <s v="San Marino"/>
    <n v="0"/>
    <n v="0"/>
    <n v="0"/>
    <n v="0"/>
    <n v="6"/>
    <n v="0"/>
    <m/>
    <m/>
    <n v="6"/>
    <n v="0"/>
    <s v="Finland"/>
    <s v="WIN_REGULAR"/>
    <n v="2024"/>
    <d v="2023-06-19T00:00:00"/>
    <s v="2023-06-19T16:00:00Z"/>
    <n v="3"/>
    <s v="Group H"/>
    <s v="MD4"/>
    <m/>
    <m/>
    <m/>
    <m/>
    <m/>
    <s v="FINISHED"/>
    <s v="GROUP_STAGE"/>
    <s v="QUALIFYING"/>
    <s v="GROUP"/>
    <n v="32812"/>
    <n v="62101"/>
    <s v="FIN"/>
    <n v="36251"/>
    <n v="60.186961099999998"/>
    <n v="24.927258299999998"/>
    <n v="105"/>
    <n v="68"/>
    <s v="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"/>
    <m/>
    <m/>
    <m/>
    <s v="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"/>
    <s v="Helsinki"/>
    <s v="Helsinki Olympic Stadium"/>
    <s v="Helsinki Olympic Stadium"/>
    <s v="Helsinki Olympic Stadium"/>
    <s v="Helsingin olympiastadion"/>
    <s v="Helsinki Olympic Stadium"/>
    <x v="0"/>
    <n v="1"/>
    <n v="6"/>
  </r>
  <r>
    <n v="2036488"/>
    <s v="FIN"/>
    <s v="NIR"/>
    <x v="16"/>
    <s v="Northern Ireland"/>
    <n v="0"/>
    <n v="0"/>
    <n v="0"/>
    <n v="0"/>
    <n v="4"/>
    <n v="0"/>
    <m/>
    <m/>
    <n v="4"/>
    <n v="0"/>
    <s v="Finland"/>
    <s v="WIN_REGULAR"/>
    <n v="2024"/>
    <d v="2023-11-17T00:00:00"/>
    <s v="2023-11-17T17:00:00Z"/>
    <n v="2"/>
    <s v="Group H"/>
    <s v="MD9"/>
    <m/>
    <m/>
    <m/>
    <m/>
    <m/>
    <s v="FINISHED"/>
    <s v="GROUP_STAGE"/>
    <s v="QUALIFYING"/>
    <s v="GROUP"/>
    <n v="28711"/>
    <n v="62101"/>
    <s v="FIN"/>
    <n v="36251"/>
    <n v="60.186961099999998"/>
    <n v="24.927258299999998"/>
    <n v="105"/>
    <n v="68"/>
    <s v="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"/>
    <m/>
    <m/>
    <m/>
    <s v="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"/>
    <s v="Helsinki"/>
    <s v="Helsinki Olympic Stadium"/>
    <s v="Helsinki Olympic Stadium"/>
    <s v="Helsinki Olympic Stadium"/>
    <s v="Helsingin olympiastadion"/>
    <s v="Helsinki Olympic Stadium"/>
    <x v="0"/>
    <n v="0"/>
    <n v="4"/>
  </r>
  <r>
    <n v="2036351"/>
    <s v="FIN"/>
    <s v="SVN"/>
    <x v="16"/>
    <s v="Slovenia"/>
    <n v="0"/>
    <n v="0"/>
    <n v="-0.6"/>
    <n v="18358"/>
    <n v="2"/>
    <n v="0"/>
    <m/>
    <m/>
    <n v="2"/>
    <n v="0"/>
    <s v="Finland"/>
    <s v="WIN_REGULAR"/>
    <n v="2024"/>
    <d v="2023-06-16T00:00:00"/>
    <s v="2023-06-16T16:00:00Z"/>
    <n v="3"/>
    <s v="Group H"/>
    <s v="MD3"/>
    <m/>
    <m/>
    <m/>
    <m/>
    <m/>
    <s v="FINISHED"/>
    <s v="GROUP_STAGE"/>
    <s v="QUALIFYING"/>
    <s v="GROUP"/>
    <n v="32560"/>
    <n v="62101"/>
    <s v="FIN"/>
    <n v="36251"/>
    <n v="60.186961099999998"/>
    <n v="24.927258299999998"/>
    <n v="105"/>
    <n v="68"/>
    <s v="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"/>
    <m/>
    <m/>
    <m/>
    <s v="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"/>
    <s v="Helsinki"/>
    <s v="Helsinki Olympic Stadium"/>
    <s v="Helsinki Olympic Stadium"/>
    <s v="Helsinki Olympic Stadium"/>
    <s v="Helsingin olympiastadion"/>
    <s v="Helsinki Olympic Stadium"/>
    <x v="0"/>
    <n v="0"/>
    <n v="2"/>
  </r>
  <r>
    <n v="2036419"/>
    <s v="FIN"/>
    <s v="DEN"/>
    <x v="16"/>
    <s v="Denmark"/>
    <n v="0"/>
    <n v="0"/>
    <n v="0.6"/>
    <n v="5264"/>
    <n v="0"/>
    <n v="1"/>
    <m/>
    <m/>
    <n v="0"/>
    <n v="1"/>
    <s v="Denmark"/>
    <s v="WIN_REGULAR"/>
    <n v="2024"/>
    <d v="2023-09-10T00:00:00"/>
    <s v="2023-09-10T16:00:00Z"/>
    <n v="3"/>
    <s v="Group H"/>
    <s v="MD6"/>
    <m/>
    <m/>
    <m/>
    <m/>
    <m/>
    <s v="FINISHED"/>
    <s v="GROUP_STAGE"/>
    <s v="QUALIFYING"/>
    <s v="GROUP"/>
    <n v="32571"/>
    <n v="62101"/>
    <s v="FIN"/>
    <n v="36251"/>
    <n v="60.186961099999998"/>
    <n v="24.927258299999998"/>
    <n v="105"/>
    <n v="68"/>
    <s v="[{'phase': 'SECOND_HALF', 'time': {'minute': 86, 'second': 40}, 'international_name': 'Pierre-Emile HÃ¸jbjerg', 'club_shirt_name': 'Hojbjerg', 'country_code': 'DEN', 'national_field_position': 'MIDFIELDER', 'national_jersey_number': '23', 'goal_type': 'SCORED'}]"/>
    <m/>
    <m/>
    <m/>
    <s v="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66"/>
    <s v="FIN"/>
    <s v="KAZ"/>
    <x v="16"/>
    <s v="Kazakhstan"/>
    <n v="0"/>
    <n v="0"/>
    <n v="0"/>
    <n v="0"/>
    <n v="1"/>
    <n v="2"/>
    <m/>
    <m/>
    <n v="1"/>
    <n v="2"/>
    <s v="Kazakhstan"/>
    <s v="WIN_REGULAR"/>
    <n v="2024"/>
    <d v="2023-10-17T00:00:00"/>
    <s v="2023-10-17T16:00:00Z"/>
    <n v="3"/>
    <s v="Group H"/>
    <s v="MD8"/>
    <m/>
    <m/>
    <m/>
    <m/>
    <m/>
    <s v="FINISHED"/>
    <s v="GROUP_STAGE"/>
    <s v="QUALIFYING"/>
    <s v="GROUP"/>
    <n v="30375"/>
    <n v="62101"/>
    <s v="FIN"/>
    <n v="36251"/>
    <n v="60.186961099999998"/>
    <n v="24.927258299999998"/>
    <n v="105"/>
    <n v="68"/>
    <s v="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"/>
    <m/>
    <m/>
    <m/>
    <s v="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76"/>
    <s v="FRA"/>
    <s v="GIB"/>
    <x v="17"/>
    <s v="Gibraltar"/>
    <n v="1.2"/>
    <n v="401"/>
    <n v="0"/>
    <n v="0"/>
    <n v="14"/>
    <n v="0"/>
    <m/>
    <m/>
    <n v="14"/>
    <n v="0"/>
    <s v="France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32758"/>
    <n v="250002059"/>
    <s v="FRA"/>
    <n v="32784"/>
    <n v="43.704999999999998"/>
    <n v="7.1925999999999997"/>
    <n v="105"/>
    <n v="68"/>
    <s v="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"/>
    <m/>
    <m/>
    <s v="[{'phase': 'FIRST_HALF', 'time': {'minute': 18, 'second': 14}, 'international_name': 'Ethan Santos', 'club_shirt_name': 'Santos', 'country_code': 'GIB', 'national_field_position': 'DEFENDER', 'national_jersey_number': '15'}]"/>
    <s v="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"/>
    <s v="Nice"/>
    <s v="Allianz Riviera"/>
    <s v="Grand Stade de Nice"/>
    <s v="Grand Stade de Nice"/>
    <s v="Grand Stade de Nice"/>
    <s v="Allianz Riviera"/>
    <x v="0"/>
    <n v="1"/>
    <n v="14"/>
  </r>
  <r>
    <n v="2036292"/>
    <s v="FRA"/>
    <s v="NED"/>
    <x v="17"/>
    <s v="Netherlands"/>
    <n v="1.2"/>
    <n v="401"/>
    <n v="0.1"/>
    <n v="1553"/>
    <n v="4"/>
    <n v="0"/>
    <m/>
    <m/>
    <n v="4"/>
    <n v="0"/>
    <s v="France"/>
    <s v="WIN_REGULAR"/>
    <n v="2024"/>
    <d v="2023-03-24T00:00:00"/>
    <s v="2023-03-24T19:45:00Z"/>
    <n v="1"/>
    <s v="Group B"/>
    <s v="MD1"/>
    <m/>
    <m/>
    <m/>
    <m/>
    <m/>
    <s v="FINISHED"/>
    <s v="GROUP_STAGE"/>
    <s v="QUALIFYING"/>
    <s v="GROUP"/>
    <n v="77328"/>
    <n v="70584"/>
    <s v="FRA"/>
    <n v="81286"/>
    <n v="48.924547199999999"/>
    <n v="2.3600667"/>
    <n v="105"/>
    <n v="68"/>
    <s v="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"/>
    <s v="[{'phase': 'SECOND_HALF', 'time': {'injuryMinute': 5, 'minute': 90, 'second': 56}, 'international_name': 'Memphis Depay', 'club_shirt_name': 'MEMPHIS', 'country_code': 'NED', 'national_field_position': 'FORWARD', 'national_jersey_number': '10', 'penalty_type': 'MISSED'}]"/>
    <m/>
    <m/>
    <s v="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"/>
    <s v="Saint-Denis"/>
    <s v="Stade de France"/>
    <s v="Stade de France"/>
    <s v="Stade de France"/>
    <s v="Stade de France"/>
    <s v="Stade de France"/>
    <x v="0"/>
    <n v="0"/>
    <n v="4"/>
  </r>
  <r>
    <n v="2036384"/>
    <s v="FRA"/>
    <s v="IRL"/>
    <x v="17"/>
    <s v="Republic of Ireland"/>
    <n v="1.2"/>
    <n v="401"/>
    <n v="0"/>
    <n v="0"/>
    <n v="2"/>
    <n v="0"/>
    <m/>
    <m/>
    <n v="2"/>
    <n v="0"/>
    <s v="France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43995"/>
    <n v="57779"/>
    <s v="FRA"/>
    <n v="47926"/>
    <n v="48.841433299999998"/>
    <n v="2.2530332999999998"/>
    <n v="105"/>
    <n v="68"/>
    <s v="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"/>
    <m/>
    <m/>
    <m/>
    <s v="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"/>
    <s v="Paris"/>
    <s v="Parc des Princes"/>
    <s v="Parc des Princes"/>
    <s v="Parc des Princes"/>
    <s v="Parc des Princes"/>
    <s v="Parc des Princes"/>
    <x v="0"/>
    <n v="0"/>
    <n v="2"/>
  </r>
  <r>
    <n v="2036361"/>
    <s v="FRA"/>
    <s v="GRE"/>
    <x v="17"/>
    <s v="Greece"/>
    <n v="1.2"/>
    <n v="401"/>
    <n v="0"/>
    <n v="0"/>
    <n v="1"/>
    <n v="0"/>
    <m/>
    <m/>
    <n v="1"/>
    <n v="0"/>
    <s v="France"/>
    <s v="WIN_REGULAR"/>
    <n v="2024"/>
    <d v="2023-06-19T00:00:00"/>
    <s v="2023-06-19T18:45:00Z"/>
    <n v="2"/>
    <s v="Group B"/>
    <s v="MD4"/>
    <m/>
    <m/>
    <m/>
    <m/>
    <m/>
    <s v="FINISHED"/>
    <s v="GROUP_STAGE"/>
    <s v="QUALIFYING"/>
    <s v="GROUP"/>
    <n v="76500"/>
    <n v="70584"/>
    <s v="FRA"/>
    <n v="81286"/>
    <n v="48.924547199999999"/>
    <n v="2.3600667"/>
    <n v="105"/>
    <n v="68"/>
    <s v="[{'phase': 'SECOND_HALF', 'time': {'minute': 55, 'second': 53}, 'international_name': 'Kylian MbappÃ©', 'club_shirt_name': 'MbappÃ©', 'country_code': 'FRA', 'national_field_position': 'FORWARD', 'national_jersey_number': '10', 'goal_type': 'PENALTY'}]"/>
    <s v="[{'phase': 'SECOND_HALF', 'time': {'minute': 53, 'second': 52}, 'international_name': 'Kylian MbappÃ©', 'club_shirt_name': 'MbappÃ©', 'country_code': 'FRA', 'national_field_position': 'FORWARD', 'national_jersey_number': '10', 'penalty_type': 'MISSED'}]"/>
    <m/>
    <s v="[{'phase': 'SECOND_HALF', 'time': {'minute': 70, 'second': 20}, 'international_name': 'Konstantinos Mavropanos', 'club_shirt_name': 'Mavropanos', 'country_code': 'GRE', 'national_field_position': 'DEFENDER', 'national_jersey_number': '4'}]"/>
    <s v="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"/>
    <s v="Saint-Denis"/>
    <s v="Stade de France"/>
    <s v="Stade de France"/>
    <s v="Stade de France"/>
    <s v="Stade de France"/>
    <s v="Stade de France"/>
    <x v="0"/>
    <n v="0"/>
    <n v="1"/>
  </r>
  <r>
    <n v="2036413"/>
    <s v="FRO"/>
    <s v="MDA"/>
    <x v="18"/>
    <s v="Moldova"/>
    <n v="0"/>
    <n v="0"/>
    <n v="0"/>
    <n v="0"/>
    <n v="0"/>
    <n v="1"/>
    <m/>
    <m/>
    <n v="0"/>
    <n v="1"/>
    <s v="Moldova"/>
    <s v="WIN_REGULAR"/>
    <n v="2024"/>
    <d v="2023-09-10T00:00:00"/>
    <s v="2023-09-10T16:00:00Z"/>
    <n v="1"/>
    <s v="Group E"/>
    <s v="MD6"/>
    <m/>
    <m/>
    <m/>
    <m/>
    <m/>
    <s v="FINISHED"/>
    <s v="GROUP_STAGE"/>
    <s v="QUALIFYING"/>
    <s v="GROUP"/>
    <n v="2710"/>
    <n v="74169"/>
    <s v="FRO"/>
    <n v="5098"/>
    <n v="62.0191722"/>
    <n v="-6.7780611000000004"/>
    <n v="105"/>
    <n v="68"/>
    <s v="[{'phase': 'SECOND_HALF', 'time': {'minute': 53, 'second': 42}, 'international_name': 'Vadim RaÅ£Äƒ', 'club_shirt_name': 'RaÈ›a', 'country_code': 'MDA', 'national_field_position': 'MIDFIELDER', 'national_jersey_number': '22', 'goal_type': 'SCORED'}]"/>
    <m/>
    <m/>
    <m/>
    <s v="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"/>
    <s v="Torshavn"/>
    <s v="TÃ³rsvÃ¸llur"/>
    <s v="TÃ³rsvÃ¸llur"/>
    <s v="TÃ³rsvÃ¸llur"/>
    <s v="TÃ³rsvÃ¸llur"/>
    <s v="TÃ³rsvÃ¸llur"/>
    <x v="0"/>
    <n v="0"/>
    <n v="-1"/>
  </r>
  <r>
    <n v="2036368"/>
    <s v="FRO"/>
    <s v="ALB"/>
    <x v="18"/>
    <s v="Albania"/>
    <n v="0"/>
    <n v="0"/>
    <n v="-2.2000000000000002"/>
    <n v="48468"/>
    <n v="1"/>
    <n v="3"/>
    <m/>
    <m/>
    <n v="1"/>
    <n v="3"/>
    <s v="Albania"/>
    <s v="WIN_REGULAR"/>
    <n v="2024"/>
    <d v="2023-06-20T00:00:00"/>
    <s v="2023-06-20T18:45:00Z"/>
    <n v="1"/>
    <s v="Group E"/>
    <s v="MD4"/>
    <m/>
    <m/>
    <m/>
    <m/>
    <m/>
    <s v="FINISHED"/>
    <s v="GROUP_STAGE"/>
    <s v="QUALIFYING"/>
    <s v="GROUP"/>
    <n v="2507"/>
    <n v="74169"/>
    <s v="FRO"/>
    <n v="5098"/>
    <n v="62.0191722"/>
    <n v="-6.7780611000000004"/>
    <n v="105"/>
    <n v="68"/>
    <s v="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"/>
    <s v="[{'phase': 'FIRST_HALF', 'time': {'minute': 32, 'second': 59}, 'international_name': 'Sokol Ã‡ikalleshi', 'club_shirt_name': 'CIKALLESHI', 'country_code': 'ALB', 'national_field_position': 'FORWARD', 'national_jersey_number': '16', 'penalty_type': 'MISSED'}]"/>
    <m/>
    <m/>
    <s v="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"/>
    <s v="Torshavn"/>
    <s v="TÃ³rsvÃ¸llur"/>
    <s v="TÃ³rsvÃ¸llur"/>
    <s v="TÃ³rsvÃ¸llur"/>
    <s v="TÃ³rsvÃ¸llur"/>
    <s v="TÃ³rsvÃ¸llur"/>
    <x v="0"/>
    <n v="0"/>
    <n v="-2"/>
  </r>
  <r>
    <n v="2036437"/>
    <s v="FRO"/>
    <s v="POL"/>
    <x v="18"/>
    <s v="Poland"/>
    <n v="0"/>
    <n v="0"/>
    <n v="-0.1"/>
    <n v="17538"/>
    <n v="0"/>
    <n v="2"/>
    <m/>
    <m/>
    <n v="0"/>
    <n v="2"/>
    <s v="Poland"/>
    <s v="WIN_REGULAR"/>
    <n v="2024"/>
    <d v="2023-10-12T00:00:00"/>
    <s v="2023-10-12T18:45:00Z"/>
    <n v="1"/>
    <s v="Group E"/>
    <s v="MD7"/>
    <m/>
    <m/>
    <m/>
    <m/>
    <m/>
    <s v="FINISHED"/>
    <s v="GROUP_STAGE"/>
    <s v="QUALIFYING"/>
    <s v="GROUP"/>
    <n v="3220"/>
    <n v="74169"/>
    <s v="FRO"/>
    <n v="5098"/>
    <n v="62.0191722"/>
    <n v="-6.7780611000000004"/>
    <n v="105"/>
    <n v="68"/>
    <s v="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"/>
    <m/>
    <m/>
    <s v="[{'phase': 'SECOND_HALF', 'time': {'minute': 49, 'second': 29}, 'international_name': 'HÃ¸rdur Askham', 'club_shirt_name': 'Askham', 'country_code': 'FRO', 'national_field_position': 'DEFENDER', 'national_jersey_number': '13'}]"/>
    <s v="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"/>
    <s v="Torshavn"/>
    <s v="TÃ³rsvÃ¸llur"/>
    <s v="TÃ³rsvÃ¸llur"/>
    <s v="TÃ³rsvÃ¸llur"/>
    <s v="TÃ³rsvÃ¸llur"/>
    <s v="TÃ³rsvÃ¸llur"/>
    <x v="0"/>
    <n v="0"/>
    <n v="-2"/>
  </r>
  <r>
    <n v="2036345"/>
    <s v="FRO"/>
    <s v="CZE"/>
    <x v="18"/>
    <s v="Czechia"/>
    <n v="0"/>
    <n v="0"/>
    <n v="-1.4"/>
    <n v="15861"/>
    <n v="0"/>
    <n v="3"/>
    <m/>
    <m/>
    <n v="0"/>
    <n v="3"/>
    <s v="Czechia"/>
    <s v="WIN_REGULAR"/>
    <n v="2024"/>
    <d v="2023-06-17T00:00:00"/>
    <s v="2023-06-17T18:45:00Z"/>
    <n v="1"/>
    <s v="Group E"/>
    <s v="MD3"/>
    <m/>
    <m/>
    <m/>
    <m/>
    <m/>
    <s v="FINISHED"/>
    <s v="GROUP_STAGE"/>
    <s v="QUALIFYING"/>
    <s v="GROUP"/>
    <n v="2232"/>
    <n v="74169"/>
    <s v="FRO"/>
    <n v="5098"/>
    <n v="62.0191722"/>
    <n v="-6.7780611000000004"/>
    <n v="105"/>
    <n v="68"/>
    <s v="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"/>
    <m/>
    <m/>
    <m/>
    <s v="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"/>
    <s v="Torshavn"/>
    <s v="TÃ³rsvÃ¸llur"/>
    <s v="TÃ³rsvÃ¸llur"/>
    <s v="TÃ³rsvÃ¸llur"/>
    <s v="TÃ³rsvÃ¸llur"/>
    <s v="TÃ³rsvÃ¸llur"/>
    <x v="0"/>
    <n v="0"/>
    <n v="-3"/>
  </r>
  <r>
    <n v="2036451"/>
    <s v="GEO"/>
    <s v="CYP"/>
    <x v="19"/>
    <s v="Cyprus"/>
    <n v="-1.7"/>
    <n v="66820"/>
    <n v="0"/>
    <n v="0"/>
    <n v="4"/>
    <n v="0"/>
    <m/>
    <m/>
    <n v="4"/>
    <n v="0"/>
    <s v="Georgia"/>
    <s v="WIN_REGULAR"/>
    <n v="2024"/>
    <d v="2023-10-15T00:00:00"/>
    <s v="2023-10-15T13:00:00Z"/>
    <n v="4"/>
    <s v="Group A"/>
    <s v="MD8"/>
    <m/>
    <m/>
    <m/>
    <m/>
    <m/>
    <s v="FINISHED"/>
    <s v="GROUP_STAGE"/>
    <s v="QUALIFYING"/>
    <s v="GROUP"/>
    <n v="15871"/>
    <n v="66195"/>
    <s v="GEO"/>
    <n v="22754"/>
    <n v="41.709827799999999"/>
    <n v="44.746205600000003"/>
    <n v="105"/>
    <n v="68"/>
    <s v="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"/>
    <m/>
    <m/>
    <m/>
    <s v="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"/>
    <s v="Tbilisi"/>
    <s v="Mikheil Meskhi I Stadium"/>
    <s v="Mikheil Meskhi Stadioni"/>
    <s v="Mikheil Meskhi I Stadium"/>
    <s v="Meskhi Stadium"/>
    <s v="Mikheil Meskhi I Stadium"/>
    <x v="0"/>
    <n v="0"/>
    <n v="4"/>
  </r>
  <r>
    <n v="2039641"/>
    <s v="GEO"/>
    <s v="LUX"/>
    <x v="19"/>
    <s v="Luxembourg"/>
    <n v="-1.7"/>
    <n v="66820"/>
    <n v="0"/>
    <n v="0"/>
    <n v="2"/>
    <n v="0"/>
    <m/>
    <m/>
    <n v="2"/>
    <n v="0"/>
    <s v="Georgia"/>
    <s v="WIN_REGULAR"/>
    <n v="2024"/>
    <d v="2024-03-21T00:00:00"/>
    <s v="2024-03-21T17:00:00Z"/>
    <n v="4"/>
    <m/>
    <s v="MD11"/>
    <m/>
    <m/>
    <m/>
    <m/>
    <m/>
    <s v="FINISHED"/>
    <s v="SINGLE"/>
    <s v="FINAL_TOURNAMENT_PLAY_OFF"/>
    <s v="KNOCK_OUT"/>
    <n v="51404"/>
    <n v="62104"/>
    <s v="GEO"/>
    <n v="44000"/>
    <n v="41.7229472"/>
    <n v="44.7897806"/>
    <n v="105"/>
    <n v="68"/>
    <s v="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"/>
    <m/>
    <m/>
    <s v="[{'phase': 'SECOND_HALF', 'time': {'minute': 58, 'second': 25}, 'international_name': 'Maxime Chanot', 'club_shirt_name': 'Chanot', 'country_code': 'LUX', 'national_field_position': 'DEFENDER', 'national_jersey_number': '2'}]"/>
    <s v="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2"/>
  </r>
  <r>
    <n v="2036313"/>
    <s v="GEO"/>
    <s v="NOR"/>
    <x v="19"/>
    <s v="Norway"/>
    <n v="-1.7"/>
    <n v="66820"/>
    <n v="0"/>
    <n v="0"/>
    <n v="1"/>
    <n v="1"/>
    <m/>
    <m/>
    <n v="1"/>
    <n v="1"/>
    <m/>
    <s v="DRAW"/>
    <n v="2024"/>
    <d v="2023-03-28T00:00:00"/>
    <s v="2023-03-28T16:00:00Z"/>
    <n v="4"/>
    <s v="Group A"/>
    <s v="MD2"/>
    <m/>
    <m/>
    <m/>
    <m/>
    <m/>
    <s v="FINISHED"/>
    <s v="GROUP_STAGE"/>
    <s v="QUALIFYING"/>
    <s v="GROUP"/>
    <n v="20300"/>
    <n v="250004268"/>
    <s v="GEO"/>
    <n v="20383"/>
    <n v="41.635272999999998"/>
    <n v="41.618972999999997"/>
    <n v="105"/>
    <n v="68"/>
    <s v="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"/>
    <m/>
    <m/>
    <m/>
    <s v="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"/>
    <s v="Batumi"/>
    <s v="AdjaraBet Arena"/>
    <s v="Batumi Arena"/>
    <s v="Batumi Stadium"/>
    <s v="Batumi Arena"/>
    <s v="AdjaraBet Arena"/>
    <x v="0"/>
    <n v="0"/>
    <n v="0"/>
  </r>
  <r>
    <n v="2036474"/>
    <s v="GEO"/>
    <s v="SCO"/>
    <x v="19"/>
    <s v="Scotland"/>
    <n v="-1.7"/>
    <n v="66820"/>
    <n v="-2.4"/>
    <n v="20868"/>
    <n v="2"/>
    <n v="2"/>
    <m/>
    <m/>
    <n v="2"/>
    <n v="2"/>
    <m/>
    <s v="DRAW"/>
    <n v="2024"/>
    <d v="2023-11-16T00:00:00"/>
    <s v="2023-11-16T17:00:00Z"/>
    <n v="4"/>
    <s v="Group A"/>
    <s v="MD9"/>
    <m/>
    <m/>
    <m/>
    <m/>
    <m/>
    <s v="FINISHED"/>
    <s v="GROUP_STAGE"/>
    <s v="QUALIFYING"/>
    <s v="GROUP"/>
    <n v="44595"/>
    <n v="62104"/>
    <s v="GEO"/>
    <n v="44000"/>
    <n v="41.7229472"/>
    <n v="44.7897806"/>
    <n v="105"/>
    <n v="68"/>
    <s v="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"/>
    <m/>
    <m/>
    <m/>
    <s v="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9647"/>
    <s v="GEO"/>
    <s v="GRE"/>
    <x v="19"/>
    <s v="Greece"/>
    <n v="-1.7"/>
    <n v="66820"/>
    <n v="0"/>
    <n v="0"/>
    <n v="0"/>
    <n v="0"/>
    <n v="4"/>
    <n v="2"/>
    <n v="0"/>
    <n v="0"/>
    <s v="Georgia"/>
    <s v="WIN_ON_PENALTIES"/>
    <n v="2024"/>
    <d v="2024-03-26T00:00:00"/>
    <s v="2024-03-26T17:00:00Z"/>
    <n v="4"/>
    <m/>
    <s v="MD12"/>
    <m/>
    <m/>
    <m/>
    <m/>
    <m/>
    <s v="FINISHED"/>
    <s v="SINGLE"/>
    <s v="FINAL_TOURNAMENT_PLAY_OFF"/>
    <s v="KNOCK_OUT"/>
    <n v="44000"/>
    <n v="62104"/>
    <s v="GEO"/>
    <n v="44000"/>
    <n v="41.7229472"/>
    <n v="44.7897806"/>
    <n v="105"/>
    <n v="68"/>
    <m/>
    <m/>
    <s v="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"/>
    <s v="[{'phase': 'FIRST_HALF', 'time': {'injuryMinute': 3, 'minute': 45, 'second': 5}, 'international_name': 'Giorgi Loria', 'club_shirt_name': 'Loria', 'country_code': 'GEO', 'national_field_position': 'GOALKEEPER', 'national_jersey_number': '1'}]"/>
    <s v="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6382"/>
    <s v="GEO"/>
    <s v="ESP"/>
    <x v="19"/>
    <s v="Spain"/>
    <n v="-1.7"/>
    <n v="66820"/>
    <n v="-0.1"/>
    <n v="545"/>
    <n v="1"/>
    <n v="7"/>
    <m/>
    <m/>
    <n v="1"/>
    <n v="7"/>
    <s v="Spain"/>
    <s v="WIN_REGULAR"/>
    <n v="2024"/>
    <d v="2023-09-08T00:00:00"/>
    <s v="2023-09-08T16:00:00Z"/>
    <n v="4"/>
    <s v="Group A"/>
    <s v="MD5"/>
    <m/>
    <m/>
    <m/>
    <m/>
    <m/>
    <s v="FINISHED"/>
    <s v="GROUP_STAGE"/>
    <s v="QUALIFYING"/>
    <s v="GROUP"/>
    <n v="51694"/>
    <n v="62104"/>
    <s v="GEO"/>
    <n v="44000"/>
    <n v="41.7229472"/>
    <n v="44.7897806"/>
    <n v="105"/>
    <n v="68"/>
    <s v="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"/>
    <m/>
    <m/>
    <m/>
    <s v="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-6"/>
  </r>
  <r>
    <n v="2036293"/>
    <s v="GIB"/>
    <s v="GRE"/>
    <x v="20"/>
    <s v="Greece"/>
    <n v="0"/>
    <n v="0"/>
    <n v="0"/>
    <n v="0"/>
    <n v="0"/>
    <n v="3"/>
    <m/>
    <m/>
    <n v="0"/>
    <n v="3"/>
    <s v="Greece"/>
    <s v="WIN_REGULAR"/>
    <n v="2024"/>
    <d v="2023-03-24T00:00:00"/>
    <s v="2023-03-24T19:45:00Z"/>
    <n v="0"/>
    <s v="Group B"/>
    <s v="MD1"/>
    <m/>
    <m/>
    <m/>
    <m/>
    <m/>
    <s v="FINISHED"/>
    <s v="GROUP_STAGE"/>
    <s v="QUALIFYING"/>
    <s v="GROUP"/>
    <n v="390"/>
    <n v="83174"/>
    <s v="POR"/>
    <n v="21329"/>
    <n v="37.0882972"/>
    <n v="-7.9747528000000001"/>
    <n v="105"/>
    <n v="68"/>
    <s v="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"/>
    <m/>
    <m/>
    <m/>
    <s v="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"/>
    <s v="Faro-LoulÃ©"/>
    <s v="EstÃ¡dio Algarve"/>
    <s v="EstÃ¡dio Algarve"/>
    <s v="EstÃ¡dio Algarve"/>
    <s v="EstÃ¡dio Algarve"/>
    <s v="EstÃ¡dio Algarve"/>
    <x v="0"/>
    <n v="0"/>
    <n v="-3"/>
  </r>
  <r>
    <n v="2036339"/>
    <s v="GIB"/>
    <s v="FRA"/>
    <x v="20"/>
    <s v="France"/>
    <n v="0"/>
    <n v="0"/>
    <n v="1.2"/>
    <n v="401"/>
    <n v="0"/>
    <n v="3"/>
    <m/>
    <m/>
    <n v="0"/>
    <n v="3"/>
    <s v="France"/>
    <s v="WIN_REGULAR"/>
    <n v="2024"/>
    <d v="2023-06-16T00:00:00"/>
    <s v="2023-06-16T18:45:00Z"/>
    <n v="1"/>
    <s v="Group B"/>
    <s v="MD3"/>
    <m/>
    <m/>
    <m/>
    <m/>
    <m/>
    <s v="FINISHED"/>
    <s v="GROUP_STAGE"/>
    <s v="QUALIFYING"/>
    <s v="GROUP"/>
    <n v="4065"/>
    <n v="83174"/>
    <s v="POR"/>
    <n v="21329"/>
    <n v="37.0882972"/>
    <n v="-7.9747528000000001"/>
    <n v="105"/>
    <n v="68"/>
    <s v="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"/>
    <m/>
    <m/>
    <m/>
    <s v="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"/>
    <s v="Faro-LoulÃ©"/>
    <s v="EstÃ¡dio Algarve"/>
    <s v="EstÃ¡dio Algarve"/>
    <s v="EstÃ¡dio Algarve"/>
    <s v="EstÃ¡dio Algarve"/>
    <s v="EstÃ¡dio Algarve"/>
    <x v="0"/>
    <n v="0"/>
    <n v="-3"/>
  </r>
  <r>
    <n v="2036454"/>
    <s v="GIB"/>
    <s v="IRL"/>
    <x v="20"/>
    <s v="Republic of Ireland"/>
    <n v="0"/>
    <n v="0"/>
    <n v="0"/>
    <n v="0"/>
    <n v="0"/>
    <n v="4"/>
    <m/>
    <m/>
    <n v="0"/>
    <n v="4"/>
    <s v="Republic of Ireland"/>
    <s v="WIN_REGULAR"/>
    <n v="2024"/>
    <d v="2023-10-16T00:00:00"/>
    <s v="2023-10-16T18:45:00Z"/>
    <n v="1"/>
    <s v="Group B"/>
    <s v="MD8"/>
    <m/>
    <m/>
    <m/>
    <m/>
    <m/>
    <s v="FINISHED"/>
    <s v="GROUP_STAGE"/>
    <s v="QUALIFYING"/>
    <s v="GROUP"/>
    <n v="4000"/>
    <n v="83174"/>
    <s v="POR"/>
    <n v="21329"/>
    <n v="37.0882972"/>
    <n v="-7.9747528000000001"/>
    <n v="105"/>
    <n v="68"/>
    <s v="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"/>
    <m/>
    <m/>
    <m/>
    <s v="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"/>
    <s v="Faro-LoulÃ©"/>
    <s v="EstÃ¡dio Algarve"/>
    <s v="EstÃ¡dio Algarve"/>
    <s v="EstÃ¡dio Algarve"/>
    <s v="EstÃ¡dio Algarve"/>
    <s v="EstÃ¡dio Algarve"/>
    <x v="0"/>
    <n v="0"/>
    <n v="-4"/>
  </r>
  <r>
    <n v="2036500"/>
    <s v="GIB"/>
    <s v="NED"/>
    <x v="20"/>
    <s v="Netherlands"/>
    <n v="0"/>
    <n v="0"/>
    <n v="0.1"/>
    <n v="1553"/>
    <n v="0"/>
    <n v="6"/>
    <m/>
    <m/>
    <n v="0"/>
    <n v="6"/>
    <s v="Netherlands"/>
    <s v="WIN_REGULAR"/>
    <n v="2024"/>
    <d v="2023-11-21T00:00:00"/>
    <s v="2023-11-21T19:45:00Z"/>
    <n v="0"/>
    <s v="Group B"/>
    <s v="MD10"/>
    <m/>
    <m/>
    <m/>
    <m/>
    <m/>
    <s v="FINISHED"/>
    <s v="GROUP_STAGE"/>
    <s v="QUALIFYING"/>
    <s v="GROUP"/>
    <n v="2280"/>
    <n v="83174"/>
    <s v="POR"/>
    <n v="21329"/>
    <n v="37.0882972"/>
    <n v="-7.9747528000000001"/>
    <n v="105"/>
    <n v="68"/>
    <s v="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"/>
    <m/>
    <m/>
    <m/>
    <s v="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"/>
    <s v="Faro-LoulÃ©"/>
    <s v="EstÃ¡dio Algarve"/>
    <s v="EstÃ¡dio Algarve"/>
    <s v="EstÃ¡dio Algarve"/>
    <s v="EstÃ¡dio Algarve"/>
    <s v="EstÃ¡dio Algarve"/>
    <x v="0"/>
    <n v="0"/>
    <n v="-6"/>
  </r>
  <r>
    <n v="2036408"/>
    <s v="GRE"/>
    <s v="GIB"/>
    <x v="21"/>
    <s v="Gibraltar"/>
    <n v="0"/>
    <n v="0"/>
    <n v="0"/>
    <n v="0"/>
    <n v="5"/>
    <n v="0"/>
    <m/>
    <m/>
    <n v="5"/>
    <n v="0"/>
    <s v="Greece"/>
    <s v="WIN_REGULAR"/>
    <n v="2024"/>
    <d v="2023-09-10T00:00:00"/>
    <s v="2023-09-10T18:45:00Z"/>
    <n v="3"/>
    <s v="Group B"/>
    <s v="MD6"/>
    <m/>
    <m/>
    <m/>
    <m/>
    <m/>
    <s v="FINISHED"/>
    <s v="GROUP_STAGE"/>
    <s v="QUALIFYING"/>
    <s v="GROUP"/>
    <n v="9774"/>
    <n v="250004933"/>
    <s v="GRE"/>
    <n v="31100"/>
    <n v="38.037242399999997"/>
    <n v="23.741695400000001"/>
    <n v="105"/>
    <n v="68"/>
    <s v="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"/>
    <m/>
    <m/>
    <m/>
    <s v="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"/>
    <s v="Athens"/>
    <s v="OPAP Arena"/>
    <s v="AEK Arena"/>
    <s v="AEK Arena"/>
    <s v="AEK Arena"/>
    <s v="OPAP Arena"/>
    <x v="0"/>
    <n v="0"/>
    <n v="5"/>
  </r>
  <r>
    <n v="2039642"/>
    <s v="GRE"/>
    <s v="KAZ"/>
    <x v="21"/>
    <s v="Kazakhstan"/>
    <n v="0"/>
    <n v="0"/>
    <n v="0"/>
    <n v="0"/>
    <n v="5"/>
    <n v="0"/>
    <m/>
    <m/>
    <n v="5"/>
    <n v="0"/>
    <s v="Greece"/>
    <s v="WIN_REGULAR"/>
    <n v="2024"/>
    <d v="2024-03-21T00:00:00"/>
    <s v="2024-03-21T19:45:00Z"/>
    <n v="2"/>
    <m/>
    <s v="MD11"/>
    <m/>
    <m/>
    <m/>
    <m/>
    <m/>
    <s v="FINISHED"/>
    <s v="SINGLE"/>
    <s v="FINAL_TOURNAMENT_PLAY_OFF"/>
    <s v="KNOCK_OUT"/>
    <n v="25200"/>
    <n v="250004933"/>
    <s v="GRE"/>
    <n v="31100"/>
    <n v="38.037242399999997"/>
    <n v="23.741695400000001"/>
    <n v="105"/>
    <n v="68"/>
    <s v="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"/>
    <m/>
    <m/>
    <m/>
    <s v="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"/>
    <s v="Athens"/>
    <s v="OPAP Arena"/>
    <s v="AEK Arena"/>
    <s v="AEK Arena"/>
    <s v="AEK Arena"/>
    <s v="OPAP Arena"/>
    <x v="0"/>
    <n v="0"/>
    <n v="5"/>
  </r>
  <r>
    <n v="2036338"/>
    <s v="GRE"/>
    <s v="IRL"/>
    <x v="21"/>
    <s v="Republic of Ireland"/>
    <n v="0"/>
    <n v="0"/>
    <n v="0"/>
    <n v="0"/>
    <n v="2"/>
    <n v="1"/>
    <m/>
    <m/>
    <n v="2"/>
    <n v="1"/>
    <s v="Greece"/>
    <s v="WIN_REGULAR"/>
    <n v="2024"/>
    <d v="2023-06-16T00:00:00"/>
    <s v="2023-06-16T18:45:00Z"/>
    <n v="3"/>
    <s v="Group B"/>
    <s v="MD3"/>
    <m/>
    <m/>
    <m/>
    <m/>
    <m/>
    <s v="FINISHED"/>
    <s v="GROUP_STAGE"/>
    <s v="QUALIFYING"/>
    <s v="GROUP"/>
    <n v="17452"/>
    <n v="250004933"/>
    <s v="GRE"/>
    <n v="31100"/>
    <n v="38.037242399999997"/>
    <n v="23.741695400000001"/>
    <n v="105"/>
    <n v="68"/>
    <s v="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"/>
    <m/>
    <m/>
    <s v="[{'phase': 'SECOND_HALF', 'time': {'injuryMinute': 5, 'minute': 90, 'second': 42}, 'international_name': 'Matt Doherty', 'club_shirt_name': 'Doherty', 'country_code': 'IRL', 'national_field_position': 'DEFENDER', 'national_jersey_number': '2'}]"/>
    <s v="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"/>
    <s v="Athens"/>
    <s v="OPAP Arena"/>
    <s v="AEK Arena"/>
    <s v="AEK Arena"/>
    <s v="AEK Arena"/>
    <s v="OPAP Arena"/>
    <x v="0"/>
    <n v="0"/>
    <n v="1"/>
  </r>
  <r>
    <n v="2036499"/>
    <s v="GRE"/>
    <s v="FRA"/>
    <x v="21"/>
    <s v="France"/>
    <n v="0"/>
    <n v="0"/>
    <n v="1.2"/>
    <n v="401"/>
    <n v="2"/>
    <n v="2"/>
    <m/>
    <m/>
    <n v="2"/>
    <n v="2"/>
    <m/>
    <s v="DRAW"/>
    <n v="2024"/>
    <d v="2023-11-21T00:00:00"/>
    <s v="2023-11-21T19:45:00Z"/>
    <n v="2"/>
    <s v="Group B"/>
    <s v="MD10"/>
    <m/>
    <m/>
    <m/>
    <m/>
    <m/>
    <s v="FINISHED"/>
    <s v="GROUP_STAGE"/>
    <s v="QUALIFYING"/>
    <s v="GROUP"/>
    <n v="24820"/>
    <n v="250004933"/>
    <s v="GRE"/>
    <n v="31100"/>
    <n v="38.037242399999997"/>
    <n v="23.741695400000001"/>
    <n v="105"/>
    <n v="68"/>
    <s v="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"/>
    <m/>
    <m/>
    <m/>
    <s v="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"/>
    <s v="Athens"/>
    <s v="OPAP Arena"/>
    <s v="AEK Arena"/>
    <s v="AEK Arena"/>
    <s v="AEK Arena"/>
    <s v="OPAP Arena"/>
    <x v="0"/>
    <n v="0"/>
    <n v="0"/>
  </r>
  <r>
    <n v="2036453"/>
    <s v="GRE"/>
    <s v="NED"/>
    <x v="21"/>
    <s v="Netherlands"/>
    <n v="0"/>
    <n v="0"/>
    <n v="0.1"/>
    <n v="1553"/>
    <n v="0"/>
    <n v="1"/>
    <m/>
    <m/>
    <n v="0"/>
    <n v="1"/>
    <s v="Netherlands"/>
    <s v="WIN_REGULAR"/>
    <n v="2024"/>
    <d v="2023-10-16T00:00:00"/>
    <s v="2023-10-16T18:45:00Z"/>
    <n v="3"/>
    <s v="Group B"/>
    <s v="MD8"/>
    <m/>
    <m/>
    <m/>
    <m/>
    <m/>
    <s v="FINISHED"/>
    <s v="GROUP_STAGE"/>
    <s v="QUALIFYING"/>
    <s v="GROUP"/>
    <n v="24967"/>
    <n v="250004933"/>
    <s v="GRE"/>
    <n v="31100"/>
    <n v="38.037242399999997"/>
    <n v="23.741695400000001"/>
    <n v="105"/>
    <n v="68"/>
    <s v="[{'phase': 'SECOND_HALF', 'time': {'injuryMinute': 3, 'minute': 90, 'second': 47}, 'international_name': 'Virgil van Dijk', 'club_shirt_name': 'Virgil', 'country_code': 'NED', 'national_field_position': 'DEFENDER', 'national_jersey_number': '4', 'goal_type': 'PENALTY'}]"/>
    <s v="[{'phase': 'FIRST_HALF', 'time': {'minute': 28, 'second': 23}, 'international_name': 'Wout Weghorst', 'club_shirt_name': 'Weghorst', 'country_code': 'NED', 'national_field_position': 'FORWARD', 'national_jersey_number': '9', 'penalty_type': 'MISSED'}]"/>
    <m/>
    <m/>
    <s v="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"/>
    <s v="Athens"/>
    <s v="OPAP Arena"/>
    <s v="AEK Arena"/>
    <s v="AEK Arena"/>
    <s v="AEK Arena"/>
    <s v="OPAP Arena"/>
    <x v="0"/>
    <n v="0"/>
    <n v="-1"/>
  </r>
  <r>
    <n v="2036325"/>
    <s v="HUN"/>
    <s v="BUL"/>
    <x v="22"/>
    <s v="Bulgaria"/>
    <n v="-1.5"/>
    <n v="40918"/>
    <n v="0"/>
    <n v="0"/>
    <n v="3"/>
    <n v="0"/>
    <m/>
    <m/>
    <n v="3"/>
    <n v="0"/>
    <s v="Hungary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53000"/>
    <n v="250004078"/>
    <s v="HUN"/>
    <n v="65014"/>
    <n v="47.503110999999997"/>
    <n v="19.098023999999999"/>
    <n v="105"/>
    <n v="68"/>
    <s v="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"/>
    <m/>
    <m/>
    <m/>
    <s v="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"/>
    <s v="Budapest"/>
    <s v="PuskÃ¡s ArÃ©na"/>
    <s v="PuskÃ¡s ArÃ©na"/>
    <s v="PuskÃ¡s ArÃ©na"/>
    <s v="PuskÃ¡s ArÃ©na"/>
    <s v="PuskÃ¡s ArÃ©na"/>
    <x v="0"/>
    <n v="0"/>
    <n v="3"/>
  </r>
  <r>
    <n v="2036371"/>
    <s v="HUN"/>
    <s v="LTU"/>
    <x v="22"/>
    <s v="Lithuania"/>
    <n v="-1.5"/>
    <n v="40918"/>
    <n v="0"/>
    <n v="0"/>
    <n v="2"/>
    <n v="0"/>
    <m/>
    <m/>
    <n v="2"/>
    <n v="0"/>
    <s v="Hungary"/>
    <s v="WIN_REGULAR"/>
    <n v="2024"/>
    <d v="2023-06-20T00:00:00"/>
    <s v="2023-06-20T18:45:00Z"/>
    <n v="2"/>
    <s v="Group G"/>
    <s v="MD4"/>
    <m/>
    <m/>
    <m/>
    <m/>
    <m/>
    <s v="FINISHED"/>
    <s v="GROUP_STAGE"/>
    <s v="QUALIFYING"/>
    <s v="GROUP"/>
    <n v="58274"/>
    <n v="250004078"/>
    <s v="HUN"/>
    <n v="65014"/>
    <n v="47.503110999999997"/>
    <n v="19.098023999999999"/>
    <n v="105"/>
    <n v="68"/>
    <s v="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"/>
    <m/>
    <m/>
    <m/>
    <s v="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0"/>
    <n v="0"/>
    <n v="2"/>
  </r>
  <r>
    <n v="2036509"/>
    <s v="HUN"/>
    <s v="MNE"/>
    <x v="22"/>
    <s v="Montenegro"/>
    <n v="-1.5"/>
    <n v="40918"/>
    <n v="0"/>
    <n v="0"/>
    <n v="3"/>
    <n v="1"/>
    <m/>
    <m/>
    <n v="3"/>
    <n v="1"/>
    <s v="Hungary"/>
    <s v="WIN_REGULAR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59600"/>
    <n v="250004078"/>
    <s v="HUN"/>
    <n v="65014"/>
    <n v="47.503110999999997"/>
    <n v="19.098023999999999"/>
    <n v="105"/>
    <n v="68"/>
    <s v="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"/>
    <m/>
    <m/>
    <m/>
    <s v="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"/>
    <s v="Budapest"/>
    <s v="PuskÃ¡s ArÃ©na"/>
    <s v="PuskÃ¡s ArÃ©na"/>
    <s v="PuskÃ¡s ArÃ©na"/>
    <s v="PuskÃ¡s ArÃ©na"/>
    <s v="PuskÃ¡s ArÃ©na"/>
    <x v="0"/>
    <n v="0"/>
    <n v="2"/>
  </r>
  <r>
    <n v="2036441"/>
    <s v="HUN"/>
    <s v="SRB"/>
    <x v="22"/>
    <s v="Serbia"/>
    <n v="-1.5"/>
    <n v="40918"/>
    <n v="-0.3"/>
    <n v="15858"/>
    <n v="2"/>
    <n v="1"/>
    <m/>
    <m/>
    <n v="2"/>
    <n v="1"/>
    <s v="Hungary"/>
    <s v="WIN_REGULAR"/>
    <n v="2024"/>
    <d v="2023-10-14T00:00:00"/>
    <s v="2023-10-14T18:45:00Z"/>
    <n v="2"/>
    <s v="Group G"/>
    <s v="MD7"/>
    <m/>
    <m/>
    <m/>
    <m/>
    <m/>
    <s v="FINISHED"/>
    <s v="GROUP_STAGE"/>
    <s v="QUALIFYING"/>
    <s v="GROUP"/>
    <n v="58215"/>
    <n v="250004078"/>
    <s v="HUN"/>
    <n v="65014"/>
    <n v="47.503110999999997"/>
    <n v="19.098023999999999"/>
    <n v="105"/>
    <n v="68"/>
    <s v="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"/>
    <m/>
    <m/>
    <s v="[{'phase': 'SECOND_HALF', 'time': {'injuryMinute': 7, 'minute': 90, 'second': 12}, 'international_name': 'Zsolt KalmÃ¡r', 'club_shirt_name': 'KalmÃ¡r', 'country_code': 'HUN', 'national_field_position': 'MIDFIELDER', 'national_jersey_number': '13'}]"/>
    <s v="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"/>
    <s v="Budapest"/>
    <s v="PuskÃ¡s ArÃ©na"/>
    <s v="PuskÃ¡s ArÃ©na"/>
    <s v="PuskÃ¡s ArÃ©na"/>
    <s v="PuskÃ¡s ArÃ©na"/>
    <s v="PuskÃ¡s ArÃ©na"/>
    <x v="0"/>
    <n v="0"/>
    <n v="1"/>
  </r>
  <r>
    <n v="2036362"/>
    <s v="IRL"/>
    <s v="GIB"/>
    <x v="23"/>
    <s v="Gibraltar"/>
    <n v="0"/>
    <n v="0"/>
    <n v="0"/>
    <n v="0"/>
    <n v="3"/>
    <n v="0"/>
    <m/>
    <m/>
    <n v="3"/>
    <n v="0"/>
    <s v="Republic of Ireland"/>
    <s v="WIN_REGULAR"/>
    <n v="2024"/>
    <d v="2023-06-19T00:00:00"/>
    <s v="2023-06-19T18:45:00Z"/>
    <n v="1"/>
    <s v="Group B"/>
    <s v="MD4"/>
    <m/>
    <m/>
    <m/>
    <m/>
    <m/>
    <s v="FINISHED"/>
    <s v="GROUP_STAGE"/>
    <s v="QUALIFYING"/>
    <s v="GROUP"/>
    <n v="42156"/>
    <n v="250001051"/>
    <s v="IRL"/>
    <n v="51700"/>
    <n v="53.335690999999997"/>
    <n v="-6.2288189999999997"/>
    <n v="105"/>
    <n v="68"/>
    <s v="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"/>
    <m/>
    <m/>
    <m/>
    <s v="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"/>
    <s v="Dublin"/>
    <s v="Aviva Stadium"/>
    <s v="Dublin Arena"/>
    <s v="Dublin Arena"/>
    <s v="Dublin Arena"/>
    <s v="Aviva Stadium"/>
    <x v="0"/>
    <n v="0"/>
    <n v="3"/>
  </r>
  <r>
    <n v="2036316"/>
    <s v="IRL"/>
    <s v="FRA"/>
    <x v="23"/>
    <s v="France"/>
    <n v="0"/>
    <n v="0"/>
    <n v="1.2"/>
    <n v="401"/>
    <n v="0"/>
    <n v="1"/>
    <m/>
    <m/>
    <n v="0"/>
    <n v="1"/>
    <s v="France"/>
    <s v="WIN_REGULAR"/>
    <n v="2024"/>
    <d v="2023-03-27T00:00:00"/>
    <s v="2023-03-27T18:45:00Z"/>
    <n v="1"/>
    <s v="Group B"/>
    <s v="MD2"/>
    <m/>
    <m/>
    <m/>
    <m/>
    <m/>
    <s v="FINISHED"/>
    <s v="GROUP_STAGE"/>
    <s v="QUALIFYING"/>
    <s v="GROUP"/>
    <n v="50219"/>
    <n v="250001051"/>
    <s v="IRL"/>
    <n v="51700"/>
    <n v="53.335690999999997"/>
    <n v="-6.2288189999999997"/>
    <n v="105"/>
    <n v="68"/>
    <s v="[{'phase': 'SECOND_HALF', 'time': {'minute': 50, 'second': 36}, 'international_name': 'Benjamin Pavard', 'club_shirt_name': 'Pavard', 'country_code': 'FRA', 'national_field_position': 'DEFENDER', 'national_jersey_number': '2', 'goal_type': 'SCORED'}]"/>
    <m/>
    <m/>
    <m/>
    <s v="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"/>
    <s v="Dublin"/>
    <s v="Aviva Stadium"/>
    <s v="Dublin Arena"/>
    <s v="Dublin Arena"/>
    <s v="Dublin Arena"/>
    <s v="Aviva Stadium"/>
    <x v="0"/>
    <n v="0"/>
    <n v="-1"/>
  </r>
  <r>
    <n v="2036407"/>
    <s v="IRL"/>
    <s v="NED"/>
    <x v="23"/>
    <s v="Netherlands"/>
    <n v="0"/>
    <n v="0"/>
    <n v="0.1"/>
    <n v="1553"/>
    <n v="1"/>
    <n v="2"/>
    <m/>
    <m/>
    <n v="1"/>
    <n v="2"/>
    <s v="Netherlands"/>
    <s v="WIN_REGULAR"/>
    <n v="2024"/>
    <d v="2023-09-10T00:00:00"/>
    <s v="2023-09-10T18:45:00Z"/>
    <n v="1"/>
    <s v="Group B"/>
    <s v="MD6"/>
    <n v="84"/>
    <s v="EXCELLENT"/>
    <n v="21"/>
    <s v="CLOUDY_NIGHT"/>
    <n v="5"/>
    <s v="FINISHED"/>
    <s v="GROUP_STAGE"/>
    <s v="QUALIFYING"/>
    <s v="GROUP"/>
    <n v="49807"/>
    <n v="250001051"/>
    <s v="IRL"/>
    <n v="51700"/>
    <n v="53.335690999999997"/>
    <n v="-6.2288189999999997"/>
    <n v="105"/>
    <n v="68"/>
    <s v="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"/>
    <m/>
    <m/>
    <m/>
    <s v="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"/>
    <s v="Dublin"/>
    <s v="Aviva Stadium"/>
    <s v="Dublin Arena"/>
    <s v="Dublin Arena"/>
    <s v="Dublin Arena"/>
    <s v="Aviva Stadium"/>
    <x v="0"/>
    <n v="0"/>
    <n v="-1"/>
  </r>
  <r>
    <n v="2036431"/>
    <s v="IRL"/>
    <s v="GRE"/>
    <x v="23"/>
    <s v="Greece"/>
    <n v="0"/>
    <n v="0"/>
    <n v="0"/>
    <n v="0"/>
    <n v="0"/>
    <n v="2"/>
    <m/>
    <m/>
    <n v="0"/>
    <n v="2"/>
    <s v="Greece"/>
    <s v="WIN_REGULAR"/>
    <n v="2024"/>
    <d v="2023-10-13T00:00:00"/>
    <s v="2023-10-13T18:45:00Z"/>
    <n v="1"/>
    <s v="Group B"/>
    <s v="MD7"/>
    <m/>
    <m/>
    <m/>
    <m/>
    <m/>
    <s v="FINISHED"/>
    <s v="GROUP_STAGE"/>
    <s v="QUALIFYING"/>
    <s v="GROUP"/>
    <n v="41239"/>
    <n v="250001051"/>
    <s v="IRL"/>
    <n v="51700"/>
    <n v="53.335690999999997"/>
    <n v="-6.2288189999999997"/>
    <n v="105"/>
    <n v="68"/>
    <s v="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"/>
    <m/>
    <m/>
    <m/>
    <s v="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"/>
    <s v="Dublin"/>
    <s v="Aviva Stadium"/>
    <s v="Dublin Arena"/>
    <s v="Dublin Arena"/>
    <s v="Dublin Arena"/>
    <s v="Aviva Stadium"/>
    <x v="0"/>
    <n v="0"/>
    <n v="-2"/>
  </r>
  <r>
    <n v="2036471"/>
    <s v="ISL"/>
    <s v="LIE"/>
    <x v="24"/>
    <s v="Liechtenstein"/>
    <n v="0"/>
    <n v="0"/>
    <n v="0"/>
    <n v="0"/>
    <n v="4"/>
    <n v="0"/>
    <m/>
    <m/>
    <n v="4"/>
    <n v="0"/>
    <s v="Iceland"/>
    <s v="WIN_REGULAR"/>
    <n v="2024"/>
    <d v="2023-10-16T00:00:00"/>
    <s v="2023-10-16T18:45:00Z"/>
    <n v="0"/>
    <s v="Group J"/>
    <s v="MD8"/>
    <m/>
    <m/>
    <m/>
    <m/>
    <m/>
    <s v="FINISHED"/>
    <s v="GROUP_STAGE"/>
    <s v="QUALIFYING"/>
    <s v="GROUP"/>
    <n v="4317"/>
    <n v="62411"/>
    <s v="ISL"/>
    <n v="9767"/>
    <n v="64.143566699999994"/>
    <n v="-21.879038900000001"/>
    <n v="105"/>
    <n v="68"/>
    <s v="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"/>
    <s v="[{'phase': 'FIRST_HALF', 'time': {'injuryMinute': 5, 'minute': 45, 'second': 23}, 'international_name': 'Sandro Wieser', 'club_shirt_name': 'Wieser', 'country_code': 'LIE', 'national_field_position': 'MIDFIELDER', 'national_jersey_number': '10', 'penalty_type': 'MISSED'}]"/>
    <m/>
    <m/>
    <s v="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"/>
    <s v="Reykjavik"/>
    <s v="LaugardalsvÃ¶llur"/>
    <s v="LaugardalsvÃ¶llur"/>
    <s v="LaugardalsvÃ¶llur"/>
    <s v="LaugardalsvÃ¶llur"/>
    <s v="LaugardalsvÃ¶llur"/>
    <x v="0"/>
    <n v="0"/>
    <n v="4"/>
  </r>
  <r>
    <n v="2036425"/>
    <s v="ISL"/>
    <s v="BIH"/>
    <x v="24"/>
    <s v="Bosnia and Herzegovina"/>
    <n v="0"/>
    <n v="0"/>
    <n v="0"/>
    <n v="0"/>
    <n v="1"/>
    <n v="0"/>
    <m/>
    <m/>
    <n v="1"/>
    <n v="0"/>
    <s v="Iceland"/>
    <s v="WIN_REGULAR"/>
    <n v="2024"/>
    <d v="2023-09-11T00:00:00"/>
    <s v="2023-09-11T18:45:00Z"/>
    <n v="0"/>
    <s v="Group J"/>
    <s v="MD6"/>
    <m/>
    <m/>
    <m/>
    <m/>
    <m/>
    <s v="FINISHED"/>
    <s v="GROUP_STAGE"/>
    <s v="QUALIFYING"/>
    <s v="GROUP"/>
    <n v="5229"/>
    <n v="62411"/>
    <s v="ISL"/>
    <n v="9767"/>
    <n v="64.143566699999994"/>
    <n v="-21.879038900000001"/>
    <n v="105"/>
    <n v="68"/>
    <s v="[{'phase': 'SECOND_HALF', 'time': {'injuryMinute': 1, 'minute': 90, 'second': 51}, 'international_name': 'Alfred Finnbogason', 'club_shirt_name': 'Finnbogason', 'country_code': 'ISL', 'national_field_position': 'FORWARD', 'national_jersey_number': '11', 'goal_type': 'SCORED'}]"/>
    <m/>
    <m/>
    <m/>
    <s v="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"/>
    <s v="Reykjavik"/>
    <s v="LaugardalsvÃ¶llur"/>
    <s v="LaugardalsvÃ¶llur"/>
    <s v="LaugardalsvÃ¶llur"/>
    <s v="LaugardalsvÃ¶llur"/>
    <s v="LaugardalsvÃ¶llur"/>
    <x v="0"/>
    <n v="0"/>
    <n v="1"/>
  </r>
  <r>
    <n v="2036448"/>
    <s v="ISL"/>
    <s v="LUX"/>
    <x v="24"/>
    <s v="Luxembourg"/>
    <n v="0"/>
    <n v="0"/>
    <n v="0"/>
    <n v="0"/>
    <n v="1"/>
    <n v="1"/>
    <m/>
    <m/>
    <n v="1"/>
    <n v="1"/>
    <m/>
    <s v="DRAW"/>
    <n v="2024"/>
    <d v="2023-10-13T00:00:00"/>
    <s v="2023-10-13T18:45:00Z"/>
    <n v="0"/>
    <s v="Group J"/>
    <s v="MD7"/>
    <m/>
    <m/>
    <m/>
    <m/>
    <m/>
    <s v="FINISHED"/>
    <s v="GROUP_STAGE"/>
    <s v="QUALIFYING"/>
    <s v="GROUP"/>
    <n v="4568"/>
    <n v="62411"/>
    <s v="ISL"/>
    <n v="9767"/>
    <n v="64.143566699999994"/>
    <n v="-21.879038900000001"/>
    <n v="105"/>
    <n v="68"/>
    <s v="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"/>
    <m/>
    <m/>
    <m/>
    <s v="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"/>
    <s v="Reykjavik"/>
    <s v="LaugardalsvÃ¶llur"/>
    <s v="LaugardalsvÃ¶llur"/>
    <s v="LaugardalsvÃ¶llur"/>
    <s v="LaugardalsvÃ¶llur"/>
    <s v="LaugardalsvÃ¶llur"/>
    <x v="0"/>
    <n v="0"/>
    <n v="0"/>
  </r>
  <r>
    <n v="2036357"/>
    <s v="ISL"/>
    <s v="SVK"/>
    <x v="24"/>
    <s v="Slovakia"/>
    <n v="0"/>
    <n v="0"/>
    <n v="-1.1000000000000001"/>
    <n v="15850"/>
    <n v="1"/>
    <n v="2"/>
    <m/>
    <m/>
    <n v="1"/>
    <n v="2"/>
    <s v="Slovakia"/>
    <s v="WIN_REGULAR"/>
    <n v="2024"/>
    <d v="2023-06-17T00:00:00"/>
    <s v="2023-06-17T18:45:00Z"/>
    <n v="0"/>
    <s v="Group J"/>
    <s v="MD3"/>
    <m/>
    <m/>
    <m/>
    <m/>
    <m/>
    <s v="FINISHED"/>
    <s v="GROUP_STAGE"/>
    <s v="QUALIFYING"/>
    <s v="GROUP"/>
    <n v="7555"/>
    <n v="62411"/>
    <s v="ISL"/>
    <n v="9767"/>
    <n v="64.143566699999994"/>
    <n v="-21.879038900000001"/>
    <n v="105"/>
    <n v="68"/>
    <s v="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"/>
    <m/>
    <m/>
    <m/>
    <s v="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"/>
    <s v="Reykjavik"/>
    <s v="LaugardalsvÃ¶llur"/>
    <s v="LaugardalsvÃ¶llur"/>
    <s v="LaugardalsvÃ¶llur"/>
    <s v="LaugardalsvÃ¶llur"/>
    <s v="LaugardalsvÃ¶llur"/>
    <x v="0"/>
    <n v="0"/>
    <n v="-1"/>
  </r>
  <r>
    <n v="2036379"/>
    <s v="ISL"/>
    <s v="POR"/>
    <x v="24"/>
    <s v="Portugal"/>
    <n v="0"/>
    <n v="0"/>
    <n v="1.4"/>
    <n v="601"/>
    <n v="0"/>
    <n v="1"/>
    <m/>
    <m/>
    <n v="0"/>
    <n v="1"/>
    <s v="Portugal"/>
    <s v="WIN_REGULAR"/>
    <n v="2024"/>
    <d v="2023-06-20T00:00:00"/>
    <s v="2023-06-20T18:45:00Z"/>
    <n v="0"/>
    <s v="Group J"/>
    <s v="MD4"/>
    <m/>
    <m/>
    <m/>
    <m/>
    <m/>
    <s v="FINISHED"/>
    <s v="GROUP_STAGE"/>
    <s v="QUALIFYING"/>
    <s v="GROUP"/>
    <n v="9517"/>
    <n v="62411"/>
    <s v="ISL"/>
    <n v="9767"/>
    <n v="64.143566699999994"/>
    <n v="-21.879038900000001"/>
    <n v="105"/>
    <n v="68"/>
    <s v="[{'phase': 'SECOND_HALF', 'time': {'minute': 89, 'second': 47}, 'international_name': 'Cristiano Ronaldo', 'club_shirt_name': 'Ronaldo', 'country_code': 'POR', 'national_field_position': 'FORWARD', 'national_jersey_number': '7', 'goal_type': 'SCORED'}]"/>
    <m/>
    <m/>
    <s v="[{'phase': 'SECOND_HALF', 'time': {'minute': 81, 'second': 13}, 'international_name': 'Willum Thor Willumsson', 'club_shirt_name': 'Willumsson', 'country_code': 'ISL', 'national_field_position': 'MIDFIELDER', 'national_jersey_number': '15'}]"/>
    <s v="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&quot;Michael O'brien&quot;, 'role': 'UEFA_DELEGATE', 'name_short': &quot;O'Brien&quot;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"/>
    <s v="Reykjavik"/>
    <s v="LaugardalsvÃ¶llur"/>
    <s v="LaugardalsvÃ¶llur"/>
    <s v="LaugardalsvÃ¶llur"/>
    <s v="LaugardalsvÃ¶llur"/>
    <s v="LaugardalsvÃ¶llur"/>
    <x v="0"/>
    <n v="0"/>
    <n v="-1"/>
  </r>
  <r>
    <n v="2036377"/>
    <s v="ISR"/>
    <s v="AND"/>
    <x v="25"/>
    <s v="Andorra"/>
    <n v="0"/>
    <n v="0"/>
    <n v="0"/>
    <n v="0"/>
    <n v="2"/>
    <n v="1"/>
    <m/>
    <m/>
    <n v="2"/>
    <n v="1"/>
    <s v="Israel"/>
    <s v="WIN_REGULAR"/>
    <n v="2024"/>
    <d v="2023-06-19T00:00:00"/>
    <s v="2023-06-19T18:45:00Z"/>
    <n v="3"/>
    <s v="Group I"/>
    <s v="MD4"/>
    <m/>
    <m/>
    <m/>
    <m/>
    <m/>
    <s v="FINISHED"/>
    <s v="GROUP_STAGE"/>
    <s v="QUALIFYING"/>
    <s v="GROUP"/>
    <n v="13300"/>
    <n v="63480"/>
    <s v="ISR"/>
    <n v="31475"/>
    <n v="31.751144400000001"/>
    <n v="35.1909694"/>
    <n v="105"/>
    <n v="68"/>
    <s v="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"/>
    <m/>
    <m/>
    <m/>
    <s v="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"/>
    <s v="Jerusalem"/>
    <s v="Teddy Stadium"/>
    <s v="Itztadion Teddy"/>
    <s v="Teddy Stadium"/>
    <s v="Teddy Stadium"/>
    <s v="Teddy Stadium"/>
    <x v="0"/>
    <n v="0"/>
    <n v="1"/>
  </r>
  <r>
    <n v="2036423"/>
    <s v="ISR"/>
    <s v="BLR"/>
    <x v="25"/>
    <s v="Belarus"/>
    <n v="0"/>
    <n v="0"/>
    <n v="0"/>
    <n v="0"/>
    <n v="1"/>
    <n v="0"/>
    <m/>
    <m/>
    <n v="1"/>
    <n v="0"/>
    <s v="Israel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8435"/>
    <n v="63486"/>
    <s v="ISR"/>
    <n v="29120"/>
    <n v="32.051811100000002"/>
    <n v="34.761480599999999"/>
    <n v="105"/>
    <n v="68"/>
    <s v="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"/>
    <m/>
    <m/>
    <m/>
    <s v="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"/>
    <s v="Tel Aviv"/>
    <s v="Bloomfield Stadium"/>
    <s v="Bloomfield Stadium"/>
    <s v="Bloomfield Stadium"/>
    <s v="Bloomfield Stadium"/>
    <s v="Bloomfield Stadium"/>
    <x v="0"/>
    <n v="0"/>
    <n v="1"/>
  </r>
  <r>
    <n v="2036308"/>
    <s v="ISR"/>
    <s v="KOS"/>
    <x v="25"/>
    <s v="Kosovo"/>
    <n v="0"/>
    <n v="0"/>
    <n v="0"/>
    <n v="0"/>
    <n v="1"/>
    <n v="1"/>
    <m/>
    <m/>
    <n v="1"/>
    <n v="1"/>
    <m/>
    <s v="DRAW"/>
    <n v="2024"/>
    <d v="2023-03-25T00:00:00"/>
    <s v="2023-03-25T17:00:00Z"/>
    <n v="3"/>
    <s v="Group I"/>
    <s v="MD1"/>
    <m/>
    <m/>
    <m/>
    <m/>
    <m/>
    <s v="FINISHED"/>
    <s v="GROUP_STAGE"/>
    <s v="QUALIFYING"/>
    <s v="GROUP"/>
    <n v="28935"/>
    <n v="63486"/>
    <s v="ISR"/>
    <n v="29120"/>
    <n v="32.051811100000002"/>
    <n v="34.761480599999999"/>
    <n v="105"/>
    <n v="68"/>
    <s v="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"/>
    <m/>
    <m/>
    <m/>
    <s v="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"/>
    <s v="Tel Aviv"/>
    <s v="Bloomfield Stadium"/>
    <s v="Bloomfield Stadium"/>
    <s v="Bloomfield Stadium"/>
    <s v="Bloomfield Stadium"/>
    <s v="Bloomfield Stadium"/>
    <x v="0"/>
    <n v="0"/>
    <n v="0"/>
  </r>
  <r>
    <n v="2036445"/>
    <s v="ISR"/>
    <s v="SUI"/>
    <x v="25"/>
    <s v="Switzerland"/>
    <n v="0"/>
    <n v="0"/>
    <n v="1.4"/>
    <n v="4995"/>
    <n v="1"/>
    <n v="1"/>
    <m/>
    <m/>
    <n v="1"/>
    <n v="1"/>
    <m/>
    <s v="DRAW"/>
    <n v="2024"/>
    <d v="2023-11-15T00:00:00"/>
    <s v="2023-11-15T19:45:00Z"/>
    <n v="1"/>
    <s v="Group I"/>
    <s v="MD7"/>
    <m/>
    <m/>
    <m/>
    <m/>
    <m/>
    <s v="FINISHED"/>
    <s v="GROUP_STAGE"/>
    <s v="QUALIFYING"/>
    <s v="GROUP"/>
    <n v="2024"/>
    <n v="250002289"/>
    <s v="HUN"/>
    <n v="3812"/>
    <n v="47.465079000000003"/>
    <n v="18.587254999999999"/>
    <n v="105"/>
    <n v="68"/>
    <s v="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"/>
    <m/>
    <m/>
    <s v="[{'phase': 'SECOND_HALF', 'time': {'injuryMinute': 4, 'minute': 90, 'second': 28}, 'international_name': 'Edimilson Fernandes', 'club_shirt_name': 'E. Fernandes', 'country_code': 'SUI', 'national_field_position': 'MIDFIELDER', 'national_jersey_number': '2'}]"/>
    <s v="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"/>
    <s v="FelcsÃºt"/>
    <s v="Pancho ArÃ©na"/>
    <s v="Pancho stadium"/>
    <s v="Pancho ArÃ©na"/>
    <s v="Pancho ArÃ©na"/>
    <s v="Pancho ArÃ©na"/>
    <x v="0"/>
    <n v="0"/>
    <n v="0"/>
  </r>
  <r>
    <n v="2036493"/>
    <s v="ISR"/>
    <s v="ROU"/>
    <x v="25"/>
    <s v="Romania"/>
    <n v="0"/>
    <n v="0"/>
    <n v="0.3"/>
    <n v="12509"/>
    <n v="1"/>
    <n v="2"/>
    <m/>
    <m/>
    <n v="1"/>
    <n v="2"/>
    <s v="Romania"/>
    <s v="WIN_REGULAR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2921"/>
    <n v="250002289"/>
    <s v="HUN"/>
    <n v="3812"/>
    <n v="47.465079000000003"/>
    <n v="18.587254999999999"/>
    <n v="105"/>
    <n v="68"/>
    <s v="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"/>
    <m/>
    <m/>
    <s v="[{'phase': 'SECOND_HALF', 'time': {'minute': 85, 'second': 15}, 'international_name': 'Valentin MihÄƒilÄƒ', 'club_shirt_name': 'MihÄƒilÄƒ', 'country_code': 'ROU', 'national_field_position': 'FORWARD', 'national_jersey_number': '13'}]"/>
    <s v="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"/>
    <s v="FelcsÃºt"/>
    <s v="Pancho ArÃ©na"/>
    <s v="Pancho stadium"/>
    <s v="Pancho ArÃ©na"/>
    <s v="Pancho ArÃ©na"/>
    <s v="Pancho ArÃ©na"/>
    <x v="0"/>
    <n v="0"/>
    <n v="-1"/>
  </r>
  <r>
    <n v="2039643"/>
    <s v="ISR"/>
    <s v="ISL"/>
    <x v="25"/>
    <s v="Iceland"/>
    <n v="0"/>
    <n v="0"/>
    <n v="0"/>
    <n v="0"/>
    <n v="1"/>
    <n v="4"/>
    <m/>
    <m/>
    <n v="1"/>
    <n v="4"/>
    <s v="Ice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226"/>
    <n v="63453"/>
    <s v="HUN"/>
    <n v="10717"/>
    <n v="47.574897200000002"/>
    <n v="19.084616700000002"/>
    <n v="105"/>
    <n v="68"/>
    <s v="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"/>
    <s v="[{'phase': 'SECOND_HALF', 'time': {'minute': 80, 'second': 17}, 'international_name': 'Eran Zahavi', 'club_shirt_name': 'Zahavi', 'country_code': 'ISR', 'national_field_position': 'FORWARD', 'national_jersey_number': '7', 'penalty_type': 'MISSED'}]"/>
    <m/>
    <s v="[{'phase': 'SECOND_HALF', 'time': {'minute': 73, 'second': 43}, 'international_name': 'Roy Revivo', 'club_shirt_name': 'Revivo', 'country_code': 'ISR', 'national_field_position': 'DEFENDER', 'national_jersey_number': '12'}]"/>
    <s v="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3"/>
  </r>
  <r>
    <n v="2036433"/>
    <s v="ITA"/>
    <s v="MLT"/>
    <x v="26"/>
    <s v="Malta"/>
    <n v="1"/>
    <n v="1971"/>
    <n v="0"/>
    <n v="0"/>
    <n v="4"/>
    <n v="0"/>
    <m/>
    <m/>
    <n v="4"/>
    <n v="0"/>
    <s v="Italy"/>
    <s v="WIN_REGULAR"/>
    <n v="2024"/>
    <d v="2023-10-14T00:00:00"/>
    <s v="2023-10-14T18:45:00Z"/>
    <n v="2"/>
    <s v="Group C"/>
    <s v="MD7"/>
    <m/>
    <m/>
    <m/>
    <m/>
    <m/>
    <s v="FINISHED"/>
    <s v="GROUP_STAGE"/>
    <s v="QUALIFYING"/>
    <s v="GROUP"/>
    <n v="56186"/>
    <n v="57811"/>
    <s v="ITA"/>
    <n v="58270"/>
    <n v="41.084808299999999"/>
    <n v="16.839936099999999"/>
    <n v="105"/>
    <n v="68"/>
    <s v="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"/>
    <m/>
    <m/>
    <m/>
    <s v="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"/>
    <s v="Bari"/>
    <s v="Stadio San Nicola"/>
    <s v="Stadio San Nicola"/>
    <s v="Stadio San Nicola"/>
    <s v="Stadio San Nicola"/>
    <s v="Stadio San Nicola"/>
    <x v="0"/>
    <n v="0"/>
    <n v="4"/>
  </r>
  <r>
    <n v="2036478"/>
    <s v="ITA"/>
    <s v="MKD"/>
    <x v="26"/>
    <s v="North Macedonia"/>
    <n v="1"/>
    <n v="1971"/>
    <n v="0"/>
    <n v="0"/>
    <n v="5"/>
    <n v="2"/>
    <m/>
    <m/>
    <n v="5"/>
    <n v="2"/>
    <s v="Italy"/>
    <s v="WIN_REGULAR"/>
    <n v="2024"/>
    <d v="2023-11-17T00:00:00"/>
    <s v="2023-11-17T19:45:00Z"/>
    <n v="1"/>
    <s v="Group C"/>
    <s v="MD9"/>
    <m/>
    <m/>
    <m/>
    <m/>
    <m/>
    <s v="FINISHED"/>
    <s v="GROUP_STAGE"/>
    <s v="QUALIFYING"/>
    <s v="GROUP"/>
    <n v="56364"/>
    <n v="57775"/>
    <s v="ITA"/>
    <n v="69689"/>
    <n v="41.933922199999998"/>
    <n v="12.454683299999999"/>
    <n v="105"/>
    <n v="68"/>
    <s v="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"/>
    <s v="[{'phase': 'FIRST_HALF', 'time': {'minute': 40, 'second': 40}, 'international_name': 'Jorginho', 'club_shirt_name': 'JORGINHO', 'country_code': 'ITA', 'national_field_position': 'MIDFIELDER', 'national_jersey_number': '8', 'penalty_type': 'MISSED'}]"/>
    <m/>
    <m/>
    <s v="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"/>
    <s v="Rome"/>
    <s v="Stadio Olimpico"/>
    <s v="Stadio Olimpico"/>
    <s v="Stadio Olimpico"/>
    <s v="Olimpico in Rome"/>
    <s v="Stadio Olimpico"/>
    <x v="0"/>
    <n v="0"/>
    <n v="3"/>
  </r>
  <r>
    <n v="2036409"/>
    <s v="ITA"/>
    <s v="UKR"/>
    <x v="26"/>
    <s v="Ukraine"/>
    <n v="1"/>
    <n v="1971"/>
    <n v="-0.3"/>
    <n v="20062"/>
    <n v="2"/>
    <n v="1"/>
    <m/>
    <m/>
    <n v="2"/>
    <n v="1"/>
    <s v="Italy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58386"/>
    <n v="57771"/>
    <s v="ITA"/>
    <n v="75725"/>
    <n v="45.479784899999999"/>
    <n v="9.1246560999999993"/>
    <n v="105"/>
    <n v="68"/>
    <s v="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"/>
    <m/>
    <m/>
    <m/>
    <s v="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"/>
    <s v="Milan"/>
    <s v="Stadio San Siro"/>
    <s v="Stadio San Siro"/>
    <s v="Stadio San Siro"/>
    <s v="Stadio San Siro"/>
    <s v="Stadio San Siro"/>
    <x v="0"/>
    <n v="0"/>
    <n v="1"/>
  </r>
  <r>
    <n v="2036294"/>
    <s v="ITA"/>
    <s v="ENG"/>
    <x v="26"/>
    <s v="England"/>
    <n v="1"/>
    <n v="1971"/>
    <n v="0.3"/>
    <n v="451"/>
    <n v="1"/>
    <n v="2"/>
    <m/>
    <m/>
    <n v="1"/>
    <n v="2"/>
    <s v="England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44536"/>
    <n v="62425"/>
    <s v="ITA"/>
    <n v="54726"/>
    <n v="40.828088899999997"/>
    <n v="14.192869399999999"/>
    <n v="105"/>
    <n v="68"/>
    <s v="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"/>
    <m/>
    <m/>
    <s v="[{'phase': 'SECOND_HALF', 'time': {'minute': 80, 'second': 37}, 'international_name': 'Luke Shaw', 'club_shirt_name': 'Shaw', 'country_code': 'ENG', 'national_field_position': 'DEFENDER', 'national_jersey_number': '3'}]"/>
    <s v="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"/>
    <s v="Naples"/>
    <s v="Stadio Diego Armando Maradona"/>
    <s v="Stadio Diego Armando Maradona"/>
    <s v="Stadio Diego Armando Maradona"/>
    <s v="Stadio Diego Armando Maradona"/>
    <s v="Stadio Diego Armando Maradona"/>
    <x v="0"/>
    <n v="0"/>
    <n v="-1"/>
  </r>
  <r>
    <n v="2036489"/>
    <s v="KAZ"/>
    <s v="SMR"/>
    <x v="27"/>
    <s v="San Marino"/>
    <n v="0"/>
    <n v="0"/>
    <n v="0"/>
    <n v="0"/>
    <n v="3"/>
    <n v="1"/>
    <m/>
    <m/>
    <n v="3"/>
    <n v="1"/>
    <s v="Kazakhstan"/>
    <s v="WIN_REGULAR"/>
    <n v="2024"/>
    <d v="2023-11-17T00:00:00"/>
    <s v="2023-11-17T15:00:00Z"/>
    <n v="6"/>
    <s v="Group H"/>
    <s v="MD9"/>
    <m/>
    <m/>
    <m/>
    <m/>
    <m/>
    <s v="FINISHED"/>
    <s v="GROUP_STAGE"/>
    <s v="QUALIFYING"/>
    <s v="GROUP"/>
    <n v="30100"/>
    <n v="250000409"/>
    <s v="KAZ"/>
    <n v="29741"/>
    <n v="51.1083"/>
    <n v="71.402631"/>
    <n v="105"/>
    <n v="68"/>
    <s v="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"/>
    <m/>
    <m/>
    <m/>
    <s v="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"/>
    <s v="Astana"/>
    <s v="Astana Arena"/>
    <s v="Astana Arena"/>
    <s v="Astana Arena"/>
    <s v="Astana Arena"/>
    <s v="Astana Arena"/>
    <x v="0"/>
    <n v="0"/>
    <n v="2"/>
  </r>
  <r>
    <n v="2036328"/>
    <s v="KAZ"/>
    <s v="DEN"/>
    <x v="27"/>
    <s v="Denmark"/>
    <n v="0"/>
    <n v="0"/>
    <n v="0.6"/>
    <n v="5264"/>
    <n v="3"/>
    <n v="2"/>
    <m/>
    <m/>
    <n v="3"/>
    <n v="2"/>
    <s v="Kazakhstan"/>
    <s v="WIN_REGULAR"/>
    <n v="2024"/>
    <d v="2023-03-26T00:00:00"/>
    <s v="2023-03-26T13:00:00Z"/>
    <n v="6"/>
    <s v="Group H"/>
    <s v="MD2"/>
    <m/>
    <m/>
    <m/>
    <m/>
    <m/>
    <s v="FINISHED"/>
    <s v="GROUP_STAGE"/>
    <s v="QUALIFYING"/>
    <s v="GROUP"/>
    <n v="28697"/>
    <n v="250000409"/>
    <s v="KAZ"/>
    <n v="29741"/>
    <n v="51.1083"/>
    <n v="71.402631"/>
    <n v="105"/>
    <n v="68"/>
    <s v="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"/>
    <m/>
    <m/>
    <s v="[{'phase': 'SECOND_HALF', 'time': {'injuryMinute': 6, 'minute': 90, 'second': 14}, 'international_name': 'Abat Aimbetov', 'club_shirt_name': 'Aimbetov', 'country_code': 'KAZ', 'national_field_position': 'FORWARD', 'national_jersey_number': '17'}]"/>
    <s v="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"/>
    <s v="Astana"/>
    <s v="Astana Arena"/>
    <s v="Astana Arena"/>
    <s v="Astana Arena"/>
    <s v="Astana Arena"/>
    <s v="Astana Arena"/>
    <x v="0"/>
    <n v="0"/>
    <n v="1"/>
  </r>
  <r>
    <n v="2036420"/>
    <s v="KAZ"/>
    <s v="NIR"/>
    <x v="27"/>
    <s v="Northern Ireland"/>
    <n v="0"/>
    <n v="0"/>
    <n v="0"/>
    <n v="0"/>
    <n v="1"/>
    <n v="0"/>
    <m/>
    <m/>
    <n v="1"/>
    <n v="0"/>
    <s v="Kazakhstan"/>
    <s v="WIN_REGULAR"/>
    <n v="2024"/>
    <d v="2023-09-10T00:00:00"/>
    <s v="2023-09-10T13:00:00Z"/>
    <n v="6"/>
    <s v="Group H"/>
    <s v="MD6"/>
    <m/>
    <m/>
    <m/>
    <m/>
    <m/>
    <s v="FINISHED"/>
    <s v="GROUP_STAGE"/>
    <s v="QUALIFYING"/>
    <s v="GROUP"/>
    <n v="28458"/>
    <n v="250000409"/>
    <s v="KAZ"/>
    <n v="29741"/>
    <n v="51.1083"/>
    <n v="71.402631"/>
    <n v="105"/>
    <n v="68"/>
    <s v="[{'phase': 'FIRST_HALF', 'time': {'minute': 27, 'second': 39}, 'international_name': 'Maxim Samorodov', 'club_shirt_name': 'Samorodov', 'country_code': 'KAZ', 'national_field_position': 'FORWARD', 'national_jersey_number': '10', 'goal_type': 'SCORED'}]"/>
    <m/>
    <m/>
    <m/>
    <s v="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"/>
    <s v="Astana"/>
    <s v="Astana Arena"/>
    <s v="Astana Arena"/>
    <s v="Astana Arena"/>
    <s v="Astana Arena"/>
    <s v="Astana Arena"/>
    <x v="0"/>
    <n v="0"/>
    <n v="1"/>
  </r>
  <r>
    <n v="2036304"/>
    <s v="KAZ"/>
    <s v="SVN"/>
    <x v="27"/>
    <s v="Slovenia"/>
    <n v="0"/>
    <n v="0"/>
    <n v="-0.6"/>
    <n v="18358"/>
    <n v="1"/>
    <n v="2"/>
    <m/>
    <m/>
    <n v="1"/>
    <n v="2"/>
    <s v="Slovenia"/>
    <s v="WIN_REGULAR"/>
    <n v="2024"/>
    <d v="2023-03-23T00:00:00"/>
    <s v="2023-03-23T15:00:00Z"/>
    <n v="6"/>
    <s v="Group H"/>
    <s v="MD1"/>
    <m/>
    <m/>
    <m/>
    <m/>
    <m/>
    <s v="FINISHED"/>
    <s v="GROUP_STAGE"/>
    <s v="QUALIFYING"/>
    <s v="GROUP"/>
    <n v="27122"/>
    <n v="250000409"/>
    <s v="KAZ"/>
    <n v="29741"/>
    <n v="51.1083"/>
    <n v="71.402631"/>
    <n v="105"/>
    <n v="68"/>
    <s v="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"/>
    <m/>
    <m/>
    <m/>
    <s v="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"/>
    <s v="Astana"/>
    <s v="Astana Arena"/>
    <s v="Astana Arena"/>
    <s v="Astana Arena"/>
    <s v="Astana Arena"/>
    <s v="Astana Arena"/>
    <x v="0"/>
    <n v="0"/>
    <n v="-1"/>
  </r>
  <r>
    <n v="2036396"/>
    <s v="KAZ"/>
    <s v="FIN"/>
    <x v="27"/>
    <s v="Finland"/>
    <n v="0"/>
    <n v="0"/>
    <n v="0"/>
    <n v="0"/>
    <n v="0"/>
    <n v="1"/>
    <m/>
    <m/>
    <n v="0"/>
    <n v="1"/>
    <s v="Finland"/>
    <s v="WIN_REGULAR"/>
    <n v="2024"/>
    <d v="2023-09-07T00:00:00"/>
    <s v="2023-09-07T14:00:00Z"/>
    <n v="6"/>
    <s v="Group H"/>
    <s v="MD5"/>
    <m/>
    <m/>
    <m/>
    <m/>
    <m/>
    <s v="FINISHED"/>
    <s v="GROUP_STAGE"/>
    <s v="QUALIFYING"/>
    <s v="GROUP"/>
    <n v="30019"/>
    <n v="250000409"/>
    <s v="KAZ"/>
    <n v="29741"/>
    <n v="51.1083"/>
    <n v="71.402631"/>
    <n v="105"/>
    <n v="68"/>
    <s v="[{'phase': 'SECOND_HALF', 'time': {'minute': 78, 'second': 17}, 'international_name': 'Oliver Antman', 'club_shirt_name': 'Antman', 'country_code': 'FIN', 'national_field_position': 'FORWARD', 'national_jersey_number': '16', 'goal_type': 'SCORED'}]"/>
    <m/>
    <m/>
    <m/>
    <s v="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"/>
    <s v="Astana"/>
    <s v="Astana Arena"/>
    <s v="Astana Arena"/>
    <s v="Astana Arena"/>
    <s v="Astana Arena"/>
    <s v="Astana Arena"/>
    <x v="0"/>
    <n v="0"/>
    <n v="-1"/>
  </r>
  <r>
    <n v="2036470"/>
    <s v="KOS"/>
    <s v="ISR"/>
    <x v="28"/>
    <s v="Israel"/>
    <n v="0"/>
    <n v="0"/>
    <n v="0"/>
    <n v="0"/>
    <n v="1"/>
    <n v="0"/>
    <m/>
    <m/>
    <n v="1"/>
    <n v="0"/>
    <s v="Kosovo"/>
    <s v="WIN_REGULAR"/>
    <n v="2024"/>
    <d v="2023-11-12T00:00:00"/>
    <s v="2023-11-12T19:45:00Z"/>
    <n v="1"/>
    <s v="Group I"/>
    <s v="MD8"/>
    <m/>
    <m/>
    <m/>
    <m/>
    <m/>
    <s v="FINISHED"/>
    <s v="GROUP_STAGE"/>
    <s v="QUALIFYING"/>
    <s v="GROUP"/>
    <n v="5245"/>
    <n v="250003320"/>
    <s v="KOS"/>
    <n v="12629"/>
    <n v="42.663110000000003"/>
    <n v="21.157107"/>
    <n v="105"/>
    <n v="68"/>
    <s v="[{'phase': 'FIRST_HALF', 'time': {'minute': 41, 'second': 52}, 'international_name': 'Milot Rashica', 'club_shirt_name': 'RASHICA', 'country_code': 'KOS', 'national_field_position': 'MIDFIELDER', 'national_jersey_number': '7', 'goal_type': 'SCORED'}]"/>
    <m/>
    <m/>
    <s v="[{'phase': 'SECOND_HALF', 'time': {'injuryMinute': 5, 'minute': 90, 'second': 3}, 'international_name': 'Roy Revivo', 'club_shirt_name': 'Revivo', 'country_code': 'ISR', 'national_field_position': 'DEFENDER', 'national_jersey_number': '12'}]"/>
    <s v="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"/>
    <s v="Pristina"/>
    <s v="Stadiumi Fadil Vokrri"/>
    <s v="Stadiumi Fadil Vokrri"/>
    <s v="Stadiumi Fadil Vokrri"/>
    <s v="Stadiumi Fadil Vokrri"/>
    <s v="Stadiumi Fadil Vokrri"/>
    <x v="0"/>
    <n v="0"/>
    <n v="1"/>
  </r>
  <r>
    <n v="2036332"/>
    <s v="KOS"/>
    <s v="AND"/>
    <x v="28"/>
    <s v="Andorra"/>
    <n v="0"/>
    <n v="0"/>
    <n v="0"/>
    <n v="0"/>
    <n v="1"/>
    <n v="1"/>
    <m/>
    <m/>
    <n v="1"/>
    <n v="1"/>
    <m/>
    <s v="DRAW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2600"/>
    <n v="250003320"/>
    <s v="KOS"/>
    <n v="12629"/>
    <n v="42.663110000000003"/>
    <n v="21.157107"/>
    <n v="105"/>
    <n v="68"/>
    <s v="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"/>
    <m/>
    <m/>
    <m/>
    <s v="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"/>
    <s v="Pristina"/>
    <s v="Stadiumi Fadil Vokrri"/>
    <s v="Stadiumi Fadil Vokrri"/>
    <s v="Stadiumi Fadil Vokrri"/>
    <s v="Stadiumi Fadil Vokrri"/>
    <s v="Stadiumi Fadil Vokrri"/>
    <x v="0"/>
    <n v="0"/>
    <n v="0"/>
  </r>
  <r>
    <n v="2036355"/>
    <s v="KOS"/>
    <s v="ROU"/>
    <x v="28"/>
    <s v="Romania"/>
    <n v="0"/>
    <n v="0"/>
    <n v="0.3"/>
    <n v="12509"/>
    <n v="0"/>
    <n v="0"/>
    <m/>
    <m/>
    <n v="0"/>
    <n v="0"/>
    <m/>
    <s v="DRAW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11000"/>
    <n v="250003320"/>
    <s v="KOS"/>
    <n v="12629"/>
    <n v="42.663110000000003"/>
    <n v="21.157107"/>
    <n v="105"/>
    <n v="68"/>
    <m/>
    <m/>
    <m/>
    <m/>
    <s v="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"/>
    <s v="Pristina"/>
    <s v="Stadiumi Fadil Vokrri"/>
    <s v="Stadiumi Fadil Vokrri"/>
    <s v="Stadiumi Fadil Vokrri"/>
    <s v="Stadiumi Fadil Vokrri"/>
    <s v="Stadiumi Fadil Vokrri"/>
    <x v="0"/>
    <n v="0"/>
    <n v="0"/>
  </r>
  <r>
    <n v="2036401"/>
    <s v="KOS"/>
    <s v="SUI"/>
    <x v="28"/>
    <s v="Switzerland"/>
    <n v="0"/>
    <n v="0"/>
    <n v="1.4"/>
    <n v="4995"/>
    <n v="2"/>
    <n v="2"/>
    <m/>
    <m/>
    <n v="2"/>
    <n v="2"/>
    <m/>
    <s v="DRAW"/>
    <n v="2024"/>
    <d v="2023-09-09T00:00:00"/>
    <s v="2023-09-09T18:45:00Z"/>
    <n v="2"/>
    <s v="Group I"/>
    <s v="MD5"/>
    <n v="47"/>
    <s v="DRY"/>
    <n v="19"/>
    <s v="CLEAR_NIGHT"/>
    <n v="19"/>
    <s v="FINISHED"/>
    <s v="GROUP_STAGE"/>
    <s v="QUALIFYING"/>
    <s v="GROUP"/>
    <n v="12700"/>
    <n v="250003320"/>
    <s v="KOS"/>
    <n v="12629"/>
    <n v="42.663110000000003"/>
    <n v="21.157107"/>
    <n v="105"/>
    <n v="68"/>
    <s v="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"/>
    <m/>
    <m/>
    <m/>
    <s v="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"/>
    <s v="Pristina"/>
    <s v="Stadiumi Fadil Vokrri"/>
    <s v="Stadiumi Fadil Vokrri"/>
    <s v="Stadiumi Fadil Vokrri"/>
    <s v="Stadiumi Fadil Vokrri"/>
    <s v="Stadiumi Fadil Vokrri"/>
    <x v="0"/>
    <n v="0"/>
    <n v="0"/>
  </r>
  <r>
    <n v="2036516"/>
    <s v="KOS"/>
    <s v="BLR"/>
    <x v="28"/>
    <s v="Belarus"/>
    <n v="0"/>
    <n v="0"/>
    <n v="0"/>
    <n v="0"/>
    <n v="0"/>
    <n v="1"/>
    <m/>
    <m/>
    <n v="0"/>
    <n v="1"/>
    <s v="Belarus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026"/>
    <n v="250003320"/>
    <s v="KOS"/>
    <n v="12629"/>
    <n v="42.663110000000003"/>
    <n v="21.157107"/>
    <n v="105"/>
    <n v="68"/>
    <s v="[{'phase': 'FIRST_HALF', 'time': {'minute': 43, 'second': 33}, 'international_name': 'Dmitri Antilevski', 'club_shirt_name': 'Antsileuski', 'country_code': 'BLR', 'national_field_position': 'MIDFIELDER', 'national_jersey_number': '23', 'goal_type': 'SCORED'}]"/>
    <m/>
    <m/>
    <m/>
    <s v="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"/>
    <s v="Pristina"/>
    <s v="Stadiumi Fadil Vokrri"/>
    <s v="Stadiumi Fadil Vokrri"/>
    <s v="Stadiumi Fadil Vokrri"/>
    <s v="Stadiumi Fadil Vokrri"/>
    <s v="Stadiumi Fadil Vokrri"/>
    <x v="0"/>
    <n v="0"/>
    <n v="-1"/>
  </r>
  <r>
    <n v="2036381"/>
    <s v="LIE"/>
    <s v="SVK"/>
    <x v="29"/>
    <s v="Slovakia"/>
    <n v="0"/>
    <n v="0"/>
    <n v="-1.1000000000000001"/>
    <n v="15850"/>
    <n v="0"/>
    <n v="1"/>
    <m/>
    <m/>
    <n v="0"/>
    <n v="1"/>
    <s v="Slovakia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2316"/>
    <n v="70078"/>
    <s v="LIE"/>
    <n v="5749"/>
    <n v="47.140081000000002"/>
    <n v="9.5102550000000008"/>
    <n v="105"/>
    <n v="68"/>
    <s v="[{'phase': 'FIRST_HALF', 'time': {'injuryMinute': 1, 'minute': 45, 'second': 48}, 'international_name': 'Denis Vavro', 'club_shirt_name': 'Vavro', 'country_code': 'SVK', 'national_field_position': 'DEFENDER', 'national_jersey_number': '3', 'goal_type': 'SCORED'}]"/>
    <m/>
    <m/>
    <m/>
    <s v="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1"/>
  </r>
  <r>
    <n v="2036519"/>
    <s v="LIE"/>
    <s v="LUX"/>
    <x v="29"/>
    <s v="Luxembourg"/>
    <n v="0"/>
    <n v="0"/>
    <n v="0"/>
    <n v="0"/>
    <n v="0"/>
    <n v="1"/>
    <m/>
    <m/>
    <n v="0"/>
    <n v="1"/>
    <s v="Luxembourg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2241"/>
    <n v="70078"/>
    <s v="LIE"/>
    <n v="5749"/>
    <n v="47.140081000000002"/>
    <n v="9.5102550000000008"/>
    <n v="105"/>
    <n v="68"/>
    <s v="[{'phase': 'SECOND_HALF', 'time': {'minute': 69, 'second': 54}, 'international_name': 'Gerson Rodrigues', 'club_shirt_name': 'Rodrigues', 'country_code': 'LUX', 'national_field_position': 'FORWARD', 'national_jersey_number': '10', 'goal_type': 'SCORED'}]"/>
    <m/>
    <m/>
    <s v="[{'phase': 'FIRST_HALF', 'time': {'minute': 5, 'second': 48}, 'international_name': 'Danel Sinani', 'club_shirt_name': 'Sinani', 'country_code': 'LUX', 'national_field_position': 'MIDFIELDER', 'national_jersey_number': '9'}]"/>
    <s v="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"/>
    <s v="Vaduz"/>
    <s v="Rheinpark Stadion"/>
    <s v="Rheinpark Stadion"/>
    <s v="Rheinpark Stadion"/>
    <s v="Rheinpark Stadion"/>
    <s v="Rheinpark Stadion"/>
    <x v="0"/>
    <n v="0"/>
    <n v="-1"/>
  </r>
  <r>
    <n v="2036450"/>
    <s v="LIE"/>
    <s v="BIH"/>
    <x v="29"/>
    <s v="Bosnia and Herzegovina"/>
    <n v="0"/>
    <n v="0"/>
    <n v="0"/>
    <n v="0"/>
    <n v="0"/>
    <n v="2"/>
    <m/>
    <m/>
    <n v="0"/>
    <n v="2"/>
    <s v="Bosnia and Herzegovina"/>
    <s v="WIN_REGULAR"/>
    <n v="2024"/>
    <d v="2023-10-13T00:00:00"/>
    <s v="2023-10-13T18:45:00Z"/>
    <n v="2"/>
    <s v="Group J"/>
    <s v="MD7"/>
    <m/>
    <m/>
    <m/>
    <m/>
    <m/>
    <s v="FINISHED"/>
    <s v="GROUP_STAGE"/>
    <s v="QUALIFYING"/>
    <s v="GROUP"/>
    <n v="5874"/>
    <n v="70078"/>
    <s v="LIE"/>
    <n v="5749"/>
    <n v="47.140081000000002"/>
    <n v="9.5102550000000008"/>
    <n v="105"/>
    <n v="68"/>
    <s v="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"/>
    <m/>
    <m/>
    <m/>
    <s v="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"/>
    <s v="Vaduz"/>
    <s v="Rheinpark Stadion"/>
    <s v="Rheinpark Stadion"/>
    <s v="Rheinpark Stadion"/>
    <s v="Rheinpark Stadion"/>
    <s v="Rheinpark Stadion"/>
    <x v="0"/>
    <n v="0"/>
    <n v="-2"/>
  </r>
  <r>
    <n v="2036496"/>
    <s v="LIE"/>
    <s v="POR"/>
    <x v="29"/>
    <s v="Portugal"/>
    <n v="0"/>
    <n v="0"/>
    <n v="1.4"/>
    <n v="601"/>
    <n v="0"/>
    <n v="2"/>
    <m/>
    <m/>
    <n v="0"/>
    <n v="2"/>
    <s v="Portugal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5749"/>
    <n v="70078"/>
    <s v="LIE"/>
    <n v="5749"/>
    <n v="47.140081000000002"/>
    <n v="9.5102550000000008"/>
    <n v="105"/>
    <n v="68"/>
    <s v="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"/>
    <m/>
    <m/>
    <m/>
    <s v="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"/>
    <s v="Vaduz"/>
    <s v="Rheinpark Stadion"/>
    <s v="Rheinpark Stadion"/>
    <s v="Rheinpark Stadion"/>
    <s v="Rheinpark Stadion"/>
    <s v="Rheinpark Stadion"/>
    <x v="0"/>
    <n v="0"/>
    <n v="-2"/>
  </r>
  <r>
    <n v="2036333"/>
    <s v="LIE"/>
    <s v="ISL"/>
    <x v="29"/>
    <s v="Iceland"/>
    <n v="0"/>
    <n v="0"/>
    <n v="0"/>
    <n v="0"/>
    <n v="0"/>
    <n v="7"/>
    <m/>
    <m/>
    <n v="0"/>
    <n v="7"/>
    <s v="Iceland"/>
    <s v="WIN_REGULAR"/>
    <n v="2024"/>
    <d v="2023-03-26T00:00:00"/>
    <s v="2023-03-26T16:00:00Z"/>
    <n v="2"/>
    <s v="Group J"/>
    <s v="MD2"/>
    <m/>
    <m/>
    <m/>
    <m/>
    <m/>
    <s v="FINISHED"/>
    <s v="GROUP_STAGE"/>
    <s v="QUALIFYING"/>
    <s v="GROUP"/>
    <n v="1692"/>
    <n v="70078"/>
    <s v="LIE"/>
    <n v="5749"/>
    <n v="47.140081000000002"/>
    <n v="9.5102550000000008"/>
    <n v="105"/>
    <n v="68"/>
    <s v="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"/>
    <m/>
    <m/>
    <m/>
    <s v="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7"/>
  </r>
  <r>
    <n v="2036349"/>
    <s v="LTU"/>
    <s v="BUL"/>
    <x v="30"/>
    <s v="Bulgaria"/>
    <n v="0"/>
    <n v="0"/>
    <n v="0"/>
    <n v="0"/>
    <n v="1"/>
    <n v="1"/>
    <m/>
    <m/>
    <n v="1"/>
    <n v="1"/>
    <m/>
    <s v="DRAW"/>
    <n v="2024"/>
    <d v="2023-06-17T00:00:00"/>
    <s v="2023-06-17T13:00:00Z"/>
    <n v="3"/>
    <s v="Group G"/>
    <s v="MD3"/>
    <m/>
    <m/>
    <m/>
    <m/>
    <m/>
    <s v="FINISHED"/>
    <s v="GROUP_STAGE"/>
    <s v="QUALIFYING"/>
    <s v="GROUP"/>
    <n v="14230"/>
    <n v="64556"/>
    <s v="LTU"/>
    <n v="15174"/>
    <n v="54.897366699999999"/>
    <n v="23.937122200000001"/>
    <n v="105"/>
    <n v="68"/>
    <s v="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"/>
    <m/>
    <m/>
    <s v="[{'phase': 'FIRST_HALF', 'time': {'minute': 17, 'second': 54}, 'international_name': 'Justas Lasickas', 'club_shirt_name': 'Lasickas', 'country_code': 'LTU', 'national_field_position': 'DEFENDER', 'national_jersey_number': '13'}]"/>
    <s v="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395"/>
    <s v="LTU"/>
    <s v="MNE"/>
    <x v="30"/>
    <s v="Montenegro"/>
    <n v="0"/>
    <n v="0"/>
    <n v="0"/>
    <n v="0"/>
    <n v="2"/>
    <n v="2"/>
    <m/>
    <m/>
    <n v="2"/>
    <n v="2"/>
    <m/>
    <s v="DRAW"/>
    <n v="2024"/>
    <d v="2023-09-07T00:00:00"/>
    <s v="2023-09-07T16:00:00Z"/>
    <n v="3"/>
    <s v="Group G"/>
    <s v="MD5"/>
    <m/>
    <m/>
    <m/>
    <m/>
    <m/>
    <s v="FINISHED"/>
    <s v="GROUP_STAGE"/>
    <s v="QUALIFYING"/>
    <s v="GROUP"/>
    <n v="11328"/>
    <n v="64556"/>
    <s v="LTU"/>
    <n v="15174"/>
    <n v="54.897366699999999"/>
    <n v="23.937122200000001"/>
    <n v="105"/>
    <n v="68"/>
    <s v="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"/>
    <m/>
    <m/>
    <m/>
    <s v="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64"/>
    <s v="LTU"/>
    <s v="HUN"/>
    <x v="30"/>
    <s v="Hungary"/>
    <n v="0"/>
    <n v="0"/>
    <n v="-1.5"/>
    <n v="40918"/>
    <n v="2"/>
    <n v="2"/>
    <m/>
    <m/>
    <n v="2"/>
    <n v="2"/>
    <m/>
    <s v="DRAW"/>
    <n v="2024"/>
    <d v="2023-10-17T00:00:00"/>
    <s v="2023-10-17T18:45:00Z"/>
    <n v="3"/>
    <s v="Group G"/>
    <s v="MD8"/>
    <n v="69"/>
    <s v="EXCELLENT"/>
    <n v="7"/>
    <s v="SUNNY"/>
    <n v="20"/>
    <s v="FINISHED"/>
    <s v="GROUP_STAGE"/>
    <s v="QUALIFYING"/>
    <s v="GROUP"/>
    <n v="5349"/>
    <n v="64556"/>
    <s v="LTU"/>
    <n v="15174"/>
    <n v="54.897366699999999"/>
    <n v="23.937122200000001"/>
    <n v="105"/>
    <n v="68"/>
    <s v="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"/>
    <m/>
    <m/>
    <m/>
    <s v="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18"/>
    <s v="LTU"/>
    <s v="SRB"/>
    <x v="30"/>
    <s v="Serbia"/>
    <n v="0"/>
    <n v="0"/>
    <n v="-0.3"/>
    <n v="15858"/>
    <n v="1"/>
    <n v="3"/>
    <m/>
    <m/>
    <n v="1"/>
    <n v="3"/>
    <s v="Serbia"/>
    <s v="WIN_REGULAR"/>
    <n v="2024"/>
    <d v="2023-09-10T00:00:00"/>
    <s v="2023-09-10T18:45:00Z"/>
    <n v="3"/>
    <s v="Group G"/>
    <s v="MD6"/>
    <m/>
    <m/>
    <m/>
    <m/>
    <m/>
    <s v="FINISHED"/>
    <s v="GROUP_STAGE"/>
    <s v="QUALIFYING"/>
    <s v="GROUP"/>
    <n v="8586"/>
    <n v="64556"/>
    <s v="LTU"/>
    <n v="15174"/>
    <n v="54.897366699999999"/>
    <n v="23.937122200000001"/>
    <n v="105"/>
    <n v="68"/>
    <s v="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"/>
    <m/>
    <m/>
    <m/>
    <s v="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-2"/>
  </r>
  <r>
    <n v="2036495"/>
    <s v="LUX"/>
    <s v="BIH"/>
    <x v="31"/>
    <s v="Bosnia and Herzegovina"/>
    <n v="0"/>
    <n v="0"/>
    <n v="0"/>
    <n v="0"/>
    <n v="4"/>
    <n v="1"/>
    <m/>
    <m/>
    <n v="4"/>
    <n v="1"/>
    <s v="Luxembourg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8520"/>
    <n v="250004209"/>
    <s v="LUX"/>
    <n v="9374"/>
    <n v="49.581375000000001"/>
    <n v="6.1210659999999999"/>
    <n v="105"/>
    <n v="68"/>
    <s v="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"/>
    <m/>
    <m/>
    <m/>
    <s v="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"/>
    <s v="Luxembourg"/>
    <s v="Stade de Luxembourg"/>
    <s v="Stade de Luxembourg"/>
    <s v="Stade de Luxembourg"/>
    <s v="Stade de Luxembourg"/>
    <s v="Stade de Luxembourg"/>
    <x v="0"/>
    <n v="0"/>
    <n v="3"/>
  </r>
  <r>
    <n v="2036356"/>
    <s v="LUX"/>
    <s v="LIE"/>
    <x v="31"/>
    <s v="Liechtenstein"/>
    <n v="0"/>
    <n v="0"/>
    <n v="0"/>
    <n v="0"/>
    <n v="2"/>
    <n v="0"/>
    <m/>
    <m/>
    <n v="2"/>
    <n v="0"/>
    <s v="Luxembourg"/>
    <s v="WIN_REGULAR"/>
    <n v="2024"/>
    <d v="2023-06-17T00:00:00"/>
    <s v="2023-06-17T13:00:00Z"/>
    <n v="2"/>
    <s v="Group J"/>
    <s v="MD3"/>
    <m/>
    <m/>
    <m/>
    <m/>
    <m/>
    <s v="FINISHED"/>
    <s v="GROUP_STAGE"/>
    <s v="QUALIFYING"/>
    <s v="GROUP"/>
    <n v="6806"/>
    <n v="250004209"/>
    <s v="LUX"/>
    <n v="9374"/>
    <n v="49.581375000000001"/>
    <n v="6.1210659999999999"/>
    <n v="105"/>
    <n v="68"/>
    <s v="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"/>
    <m/>
    <m/>
    <m/>
    <s v="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"/>
    <s v="Luxembourg"/>
    <s v="Stade de Luxembourg"/>
    <s v="Stade de Luxembourg"/>
    <s v="Stade de Luxembourg"/>
    <s v="Stade de Luxembourg"/>
    <s v="Stade de Luxembourg"/>
    <x v="0"/>
    <n v="0"/>
    <n v="2"/>
  </r>
  <r>
    <n v="2036404"/>
    <s v="LUX"/>
    <s v="ISL"/>
    <x v="31"/>
    <s v="Iceland"/>
    <n v="0"/>
    <n v="0"/>
    <n v="0"/>
    <n v="0"/>
    <n v="3"/>
    <n v="1"/>
    <m/>
    <m/>
    <n v="3"/>
    <n v="1"/>
    <s v="Luxembourg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7427"/>
    <n v="250004209"/>
    <s v="LUX"/>
    <n v="9374"/>
    <n v="49.581375000000001"/>
    <n v="6.1210659999999999"/>
    <n v="105"/>
    <n v="68"/>
    <s v="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"/>
    <m/>
    <m/>
    <s v="[{'phase': 'SECOND_HALF', 'time': {'minute': 73, 'second': 46}, 'international_name': 'HÃ¶rdur MagnÃºsson', 'club_shirt_name': 'MagnÃºsson', 'country_code': 'ISL', 'national_field_position': 'DEFENDER', 'national_jersey_number': '23'}]"/>
    <s v="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"/>
    <s v="Luxembourg"/>
    <s v="Stade de Luxembourg"/>
    <s v="Stade de Luxembourg"/>
    <s v="Stade de Luxembourg"/>
    <s v="Stade de Luxembourg"/>
    <s v="Stade de Luxembourg"/>
    <x v="0"/>
    <n v="0"/>
    <n v="2"/>
  </r>
  <r>
    <n v="2036473"/>
    <s v="LUX"/>
    <s v="SVK"/>
    <x v="31"/>
    <s v="Slovakia"/>
    <n v="0"/>
    <n v="0"/>
    <n v="-1.1000000000000001"/>
    <n v="15850"/>
    <n v="0"/>
    <n v="1"/>
    <m/>
    <m/>
    <n v="0"/>
    <n v="1"/>
    <s v="Slovakia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9386"/>
    <n v="250004209"/>
    <s v="LUX"/>
    <n v="9374"/>
    <n v="49.581375000000001"/>
    <n v="6.1210659999999999"/>
    <n v="105"/>
    <n v="68"/>
    <s v="[{'phase': 'SECOND_HALF', 'time': {'minute': 77, 'second': 23}, 'international_name': 'DÃ¡vid ÄŽuriÅ¡', 'club_shirt_name': 'ÄŽuriÅ¡', 'country_code': 'SVK', 'national_field_position': 'FORWARD', 'national_jersey_number': '20', 'goal_type': 'SCORED'}]"/>
    <m/>
    <m/>
    <m/>
    <s v="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"/>
    <s v="Luxembourg"/>
    <s v="Stade de Luxembourg"/>
    <s v="Stade de Luxembourg"/>
    <s v="Stade de Luxembourg"/>
    <s v="Stade de Luxembourg"/>
    <s v="Stade de Luxembourg"/>
    <x v="0"/>
    <n v="0"/>
    <n v="-1"/>
  </r>
  <r>
    <n v="2036335"/>
    <s v="LUX"/>
    <s v="POR"/>
    <x v="31"/>
    <s v="Portugal"/>
    <n v="0"/>
    <n v="0"/>
    <n v="1.4"/>
    <n v="601"/>
    <n v="0"/>
    <n v="6"/>
    <m/>
    <m/>
    <n v="0"/>
    <n v="6"/>
    <s v="Portugal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9231"/>
    <n v="250004209"/>
    <s v="LUX"/>
    <n v="9374"/>
    <n v="49.581375000000001"/>
    <n v="6.1210659999999999"/>
    <n v="105"/>
    <n v="68"/>
    <s v="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"/>
    <s v="[{'phase': 'SECOND_HALF', 'time': {'minute': 85, 'second': 37}, 'international_name': 'Rafael LeÃ£o', 'club_shirt_name': 'Rafa LeÃ£o', 'country_code': 'POR', 'national_field_position': 'FORWARD', 'national_jersey_number': '17', 'penalty_type': 'MISSED'}]"/>
    <m/>
    <m/>
    <s v="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"/>
    <s v="Luxembourg"/>
    <s v="Stade de Luxembourg"/>
    <s v="Stade de Luxembourg"/>
    <s v="Stade de Luxembourg"/>
    <s v="Stade de Luxembourg"/>
    <s v="Stade de Luxembourg"/>
    <x v="0"/>
    <n v="0"/>
    <n v="-6"/>
  </r>
  <r>
    <n v="2036435"/>
    <s v="LVA"/>
    <s v="ARM"/>
    <x v="32"/>
    <s v="Armenia"/>
    <n v="0"/>
    <n v="0"/>
    <n v="0"/>
    <n v="0"/>
    <n v="2"/>
    <n v="0"/>
    <m/>
    <m/>
    <n v="2"/>
    <n v="0"/>
    <s v="Latvia"/>
    <s v="WIN_REGULAR"/>
    <n v="2024"/>
    <d v="2023-10-12T00:00:00"/>
    <s v="2023-10-12T16:00:00Z"/>
    <n v="3"/>
    <s v="Group D"/>
    <s v="MD7"/>
    <m/>
    <m/>
    <m/>
    <m/>
    <m/>
    <s v="FINISHED"/>
    <s v="GROUP_STAGE"/>
    <s v="QUALIFYING"/>
    <s v="GROUP"/>
    <n v="5128"/>
    <n v="77522"/>
    <s v="LVA"/>
    <n v="6747"/>
    <n v="56.961378000000003"/>
    <n v="24.116382999999999"/>
    <n v="105"/>
    <n v="68"/>
    <s v="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"/>
    <m/>
    <m/>
    <s v="[{'phase': 'SECOND_HALF', 'time': {'minute': 53, 'second': 4}, 'international_name': 'MÄrcis OÅ¡s', 'club_shirt_name': 'OÅ¡s', 'country_code': 'LVA', 'national_field_position': 'DEFENDER', 'national_jersey_number': '3'}]"/>
    <s v="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"/>
    <s v="Riga"/>
    <s v="Skonto Stadions"/>
    <s v="Skonto Stadions"/>
    <s v="Skonto Stadions"/>
    <s v="Skonto stadions"/>
    <s v="Skonto Stadions"/>
    <x v="0"/>
    <n v="0"/>
    <n v="2"/>
  </r>
  <r>
    <n v="2036343"/>
    <s v="LVA"/>
    <s v="TUR"/>
    <x v="32"/>
    <s v="Turkey"/>
    <n v="0"/>
    <n v="0"/>
    <n v="1.7"/>
    <n v="5515"/>
    <n v="2"/>
    <n v="3"/>
    <m/>
    <m/>
    <n v="2"/>
    <n v="3"/>
    <s v="TÃ¼rkiye"/>
    <s v="WIN_REGULAR"/>
    <n v="2024"/>
    <d v="2023-06-16T00:00:00"/>
    <s v="2023-06-16T18:45:00Z"/>
    <n v="3"/>
    <s v="Group D"/>
    <s v="MD3"/>
    <m/>
    <m/>
    <m/>
    <m/>
    <m/>
    <s v="FINISHED"/>
    <s v="GROUP_STAGE"/>
    <s v="QUALIFYING"/>
    <s v="GROUP"/>
    <n v="6287"/>
    <n v="77522"/>
    <s v="LVA"/>
    <n v="6747"/>
    <n v="56.961378000000003"/>
    <n v="24.116382999999999"/>
    <n v="105"/>
    <n v="68"/>
    <s v="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"/>
    <m/>
    <m/>
    <s v="[{'phase': 'SECOND_HALF', 'time': {'minute': 83, 'second': 23}, 'international_name': 'Eduards Emsis', 'club_shirt_name': 'Emsis', 'country_code': 'LVA', 'national_field_position': 'MIDFIELDER', 'national_jersey_number': '8'}]"/>
    <s v="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"/>
    <s v="Riga"/>
    <s v="Skonto Stadions"/>
    <s v="Skonto Stadions"/>
    <s v="Skonto Stadions"/>
    <s v="Skonto stadions"/>
    <s v="Skonto Stadions"/>
    <x v="0"/>
    <n v="0"/>
    <n v="-1"/>
  </r>
  <r>
    <n v="2036412"/>
    <s v="LVA"/>
    <s v="WAL"/>
    <x v="32"/>
    <s v="Wales"/>
    <n v="0"/>
    <n v="0"/>
    <n v="0"/>
    <n v="0"/>
    <n v="0"/>
    <n v="2"/>
    <m/>
    <m/>
    <n v="0"/>
    <n v="2"/>
    <s v="Wales"/>
    <s v="WIN_REGULAR"/>
    <n v="2024"/>
    <d v="2023-09-11T00:00:00"/>
    <s v="2023-09-11T18:45:00Z"/>
    <n v="3"/>
    <s v="Group D"/>
    <s v="MD6"/>
    <m/>
    <m/>
    <m/>
    <m/>
    <m/>
    <s v="FINISHED"/>
    <s v="GROUP_STAGE"/>
    <s v="QUALIFYING"/>
    <s v="GROUP"/>
    <n v="6464"/>
    <n v="77522"/>
    <s v="LVA"/>
    <n v="6747"/>
    <n v="56.961378000000003"/>
    <n v="24.116382999999999"/>
    <n v="105"/>
    <n v="68"/>
    <s v="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"/>
    <m/>
    <m/>
    <m/>
    <s v="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"/>
    <s v="Riga"/>
    <s v="Skonto Stadions"/>
    <s v="Skonto Stadions"/>
    <s v="Skonto Stadions"/>
    <s v="Skonto stadions"/>
    <s v="Skonto Stadions"/>
    <x v="0"/>
    <n v="0"/>
    <n v="-2"/>
  </r>
  <r>
    <n v="2036480"/>
    <s v="LVA"/>
    <s v="CRO"/>
    <x v="32"/>
    <s v="Croatia"/>
    <n v="0"/>
    <n v="0"/>
    <n v="1.3"/>
    <n v="9340"/>
    <n v="0"/>
    <n v="2"/>
    <m/>
    <m/>
    <n v="0"/>
    <n v="2"/>
    <s v="Croatia"/>
    <s v="WIN_REGULAR"/>
    <n v="2024"/>
    <d v="2023-11-18T00:00:00"/>
    <s v="2023-11-18T17:00:00Z"/>
    <n v="2"/>
    <s v="Group D"/>
    <s v="MD9"/>
    <m/>
    <m/>
    <m/>
    <m/>
    <m/>
    <s v="FINISHED"/>
    <s v="GROUP_STAGE"/>
    <s v="QUALIFYING"/>
    <s v="GROUP"/>
    <n v="6747"/>
    <n v="77522"/>
    <s v="LVA"/>
    <n v="6747"/>
    <n v="56.961378000000003"/>
    <n v="24.116382999999999"/>
    <n v="105"/>
    <n v="68"/>
    <s v="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"/>
    <m/>
    <m/>
    <m/>
    <s v="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"/>
    <s v="Riga"/>
    <s v="Skonto Stadions"/>
    <s v="Skonto Stadions"/>
    <s v="Skonto Stadions"/>
    <s v="Skonto stadions"/>
    <s v="Skonto Stadions"/>
    <x v="0"/>
    <n v="0"/>
    <n v="-2"/>
  </r>
  <r>
    <n v="2036367"/>
    <s v="MDA"/>
    <s v="POL"/>
    <x v="33"/>
    <s v="Poland"/>
    <n v="0"/>
    <n v="0"/>
    <n v="-0.1"/>
    <n v="17538"/>
    <n v="3"/>
    <n v="2"/>
    <m/>
    <m/>
    <n v="3"/>
    <n v="2"/>
    <s v="Moldova"/>
    <s v="WIN_REGULAR"/>
    <n v="2024"/>
    <d v="2023-06-20T00:00:00"/>
    <s v="2023-06-20T18:45:00Z"/>
    <n v="3"/>
    <s v="Group E"/>
    <s v="MD4"/>
    <m/>
    <m/>
    <m/>
    <m/>
    <m/>
    <s v="FINISHED"/>
    <s v="GROUP_STAGE"/>
    <s v="QUALIFYING"/>
    <s v="GROUP"/>
    <n v="9442"/>
    <n v="88142"/>
    <s v="MDA"/>
    <n v="10104"/>
    <n v="46.980327799999998"/>
    <n v="28.868086099999999"/>
    <n v="105"/>
    <n v="68"/>
    <s v="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"/>
    <m/>
    <m/>
    <m/>
    <s v="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"/>
    <s v="Chisinau"/>
    <s v="Stadionul Zimbru"/>
    <s v="Stadionul Zimbru"/>
    <s v="Stadionul Zimbru"/>
    <s v="Stadionul Zimbru"/>
    <s v="Stadionul Zimbru"/>
    <x v="0"/>
    <n v="0"/>
    <n v="1"/>
  </r>
  <r>
    <n v="2036299"/>
    <s v="MDA"/>
    <s v="FRO"/>
    <x v="33"/>
    <s v="Faroe Islands"/>
    <n v="0"/>
    <n v="0"/>
    <n v="0"/>
    <n v="0"/>
    <n v="1"/>
    <n v="1"/>
    <m/>
    <m/>
    <n v="1"/>
    <n v="1"/>
    <m/>
    <s v="DRAW"/>
    <n v="2024"/>
    <d v="2023-03-24T00:00:00"/>
    <s v="2023-03-24T19:45:00Z"/>
    <n v="2"/>
    <s v="Group E"/>
    <s v="MD1"/>
    <m/>
    <m/>
    <m/>
    <m/>
    <m/>
    <s v="FINISHED"/>
    <s v="GROUP_STAGE"/>
    <s v="QUALIFYING"/>
    <s v="GROUP"/>
    <n v="4732"/>
    <n v="88142"/>
    <s v="MDA"/>
    <n v="10104"/>
    <n v="46.980327799999998"/>
    <n v="28.868086099999999"/>
    <n v="105"/>
    <n v="68"/>
    <s v="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"/>
    <m/>
    <m/>
    <m/>
    <s v="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"/>
    <s v="Chisinau"/>
    <s v="Stadionul Zimbru"/>
    <s v="Stadionul Zimbru"/>
    <s v="Stadionul Zimbru"/>
    <s v="Stadionul Zimbru"/>
    <s v="Stadionul Zimbru"/>
    <x v="0"/>
    <n v="0"/>
    <n v="0"/>
  </r>
  <r>
    <n v="2036322"/>
    <s v="MDA"/>
    <s v="CZE"/>
    <x v="33"/>
    <s v="Czechia"/>
    <n v="0"/>
    <n v="0"/>
    <n v="-1.4"/>
    <n v="15861"/>
    <n v="0"/>
    <n v="0"/>
    <m/>
    <m/>
    <n v="0"/>
    <n v="0"/>
    <m/>
    <s v="DRAW"/>
    <n v="2024"/>
    <d v="2023-03-27T00:00:00"/>
    <s v="2023-03-27T18:45:00Z"/>
    <n v="3"/>
    <s v="Group E"/>
    <s v="MD2"/>
    <m/>
    <m/>
    <m/>
    <m/>
    <m/>
    <s v="FINISHED"/>
    <s v="GROUP_STAGE"/>
    <s v="QUALIFYING"/>
    <s v="GROUP"/>
    <n v="5120"/>
    <n v="88142"/>
    <s v="MDA"/>
    <n v="10104"/>
    <n v="46.980327799999998"/>
    <n v="28.868086099999999"/>
    <n v="105"/>
    <n v="68"/>
    <m/>
    <m/>
    <m/>
    <m/>
    <s v="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"/>
    <s v="Chisinau"/>
    <s v="Stadionul Zimbru"/>
    <s v="Stadionul Zimbru"/>
    <s v="Stadionul Zimbru"/>
    <s v="Stadionul Zimbru"/>
    <s v="Stadionul Zimbru"/>
    <x v="0"/>
    <n v="0"/>
    <n v="0"/>
  </r>
  <r>
    <n v="2036483"/>
    <s v="MDA"/>
    <s v="ALB"/>
    <x v="33"/>
    <s v="Albania"/>
    <n v="0"/>
    <n v="0"/>
    <n v="-2.2000000000000002"/>
    <n v="48468"/>
    <n v="1"/>
    <n v="1"/>
    <m/>
    <m/>
    <n v="1"/>
    <n v="1"/>
    <m/>
    <s v="DRAW"/>
    <n v="2024"/>
    <d v="2023-11-17T00:00:00"/>
    <s v="2023-11-17T17:00:00Z"/>
    <n v="2"/>
    <s v="Group E"/>
    <s v="MD9"/>
    <m/>
    <m/>
    <m/>
    <m/>
    <m/>
    <s v="FINISHED"/>
    <s v="GROUP_STAGE"/>
    <s v="QUALIFYING"/>
    <s v="GROUP"/>
    <n v="9537"/>
    <n v="88142"/>
    <s v="MDA"/>
    <n v="10104"/>
    <n v="46.980327799999998"/>
    <n v="28.868086099999999"/>
    <n v="105"/>
    <n v="68"/>
    <s v="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"/>
    <m/>
    <m/>
    <m/>
    <s v="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"/>
    <s v="Chisinau"/>
    <s v="Stadionul Zimbru"/>
    <s v="Stadionul Zimbru"/>
    <s v="Stadionul Zimbru"/>
    <s v="Stadionul Zimbru"/>
    <s v="Stadionul Zimbru"/>
    <x v="0"/>
    <n v="0"/>
    <n v="0"/>
  </r>
  <r>
    <n v="2036295"/>
    <s v="MKD"/>
    <s v="MLT"/>
    <x v="34"/>
    <s v="Malta"/>
    <n v="0"/>
    <n v="0"/>
    <n v="0"/>
    <n v="0"/>
    <n v="2"/>
    <n v="1"/>
    <m/>
    <m/>
    <n v="2"/>
    <n v="1"/>
    <s v="North Macedonia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9991"/>
    <n v="63799"/>
    <s v="MKD"/>
    <n v="32483"/>
    <n v="42.005763899999998"/>
    <n v="21.425588900000001"/>
    <n v="105"/>
    <n v="68"/>
    <s v="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"/>
    <m/>
    <m/>
    <m/>
    <s v="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"/>
    <s v="Skopje"/>
    <s v="National Arena Todor Proeski"/>
    <s v="National Arena Todor Proeski"/>
    <s v="National Arena Todor Proeski "/>
    <s v="National Arena Todor Proeski "/>
    <s v="National Arena Todor Proeski"/>
    <x v="0"/>
    <n v="0"/>
    <n v="1"/>
  </r>
  <r>
    <n v="2036387"/>
    <s v="MKD"/>
    <s v="ITA"/>
    <x v="34"/>
    <s v="Italy"/>
    <n v="0"/>
    <n v="0"/>
    <n v="1"/>
    <n v="1971"/>
    <n v="1"/>
    <n v="1"/>
    <m/>
    <m/>
    <n v="1"/>
    <n v="1"/>
    <m/>
    <s v="DRAW"/>
    <n v="2024"/>
    <d v="2023-09-09T00:00:00"/>
    <s v="2023-09-09T18:45:00Z"/>
    <n v="2"/>
    <s v="Group C"/>
    <s v="MD5"/>
    <m/>
    <m/>
    <m/>
    <m/>
    <m/>
    <s v="FINISHED"/>
    <s v="GROUP_STAGE"/>
    <s v="QUALIFYING"/>
    <s v="GROUP"/>
    <n v="28126"/>
    <n v="63799"/>
    <s v="MKD"/>
    <n v="32483"/>
    <n v="42.005763899999998"/>
    <n v="21.425588900000001"/>
    <n v="105"/>
    <n v="68"/>
    <s v="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"/>
    <m/>
    <m/>
    <m/>
    <s v="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502"/>
    <s v="MKD"/>
    <s v="ENG"/>
    <x v="34"/>
    <s v="England"/>
    <n v="0"/>
    <n v="0"/>
    <n v="0.3"/>
    <n v="451"/>
    <n v="1"/>
    <n v="1"/>
    <m/>
    <m/>
    <n v="1"/>
    <n v="1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7982"/>
    <n v="63799"/>
    <s v="MKD"/>
    <n v="32483"/>
    <n v="42.005763899999998"/>
    <n v="21.425588900000001"/>
    <n v="105"/>
    <n v="68"/>
    <s v="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"/>
    <s v="[{'phase': 'FIRST_HALF', 'time': {'minute': 41, 'second': 37}, 'international_name': 'Enis Bardhi', 'club_shirt_name': 'Bardhi', 'country_code': 'MKD', 'national_field_position': 'MIDFIELDER', 'national_jersey_number': '10', 'penalty_type': 'MISSED'}]"/>
    <m/>
    <m/>
    <s v="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341"/>
    <s v="MKD"/>
    <s v="UKR"/>
    <x v="34"/>
    <s v="Ukraine"/>
    <n v="0"/>
    <n v="0"/>
    <n v="-0.3"/>
    <n v="20062"/>
    <n v="2"/>
    <n v="3"/>
    <m/>
    <m/>
    <n v="2"/>
    <n v="3"/>
    <s v="Ukraine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4370"/>
    <n v="63799"/>
    <s v="MKD"/>
    <n v="32483"/>
    <n v="42.005763899999998"/>
    <n v="21.425588900000001"/>
    <n v="105"/>
    <n v="68"/>
    <s v="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"/>
    <m/>
    <m/>
    <s v="[{'phase': 'SECOND_HALF', 'time': {'minute': 73, 'second': 7}, 'international_name': 'Visar Musliu', 'club_shirt_name': 'Musliu', 'country_code': 'MKD', 'national_field_position': 'DEFENDER', 'national_jersey_number': '6'}]"/>
    <s v="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-1"/>
  </r>
  <r>
    <n v="2036318"/>
    <s v="MLT"/>
    <s v="ITA"/>
    <x v="35"/>
    <s v="Italy"/>
    <n v="0"/>
    <n v="0"/>
    <n v="1"/>
    <n v="1971"/>
    <n v="0"/>
    <n v="2"/>
    <m/>
    <m/>
    <n v="0"/>
    <n v="2"/>
    <s v="Italy"/>
    <s v="WIN_REGULAR"/>
    <n v="2024"/>
    <d v="2023-03-26T00:00:00"/>
    <s v="2023-03-26T18:45:00Z"/>
    <n v="2"/>
    <s v="Group C"/>
    <s v="MD2"/>
    <m/>
    <m/>
    <m/>
    <m/>
    <m/>
    <s v="FINISHED"/>
    <s v="GROUP_STAGE"/>
    <s v="QUALIFYING"/>
    <s v="GROUP"/>
    <n v="16015"/>
    <n v="55236"/>
    <s v="MLT"/>
    <n v="16942"/>
    <n v="35.894849999999998"/>
    <n v="14.4151056"/>
    <n v="105"/>
    <n v="68"/>
    <s v="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"/>
    <m/>
    <m/>
    <m/>
    <s v="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"/>
    <s v="Ta' Qali"/>
    <s v="National Stadium"/>
    <s v="National Stadium"/>
    <s v="National Stadium"/>
    <s v="National Stadium"/>
    <s v="National Stadium"/>
    <x v="0"/>
    <n v="0"/>
    <n v="-2"/>
  </r>
  <r>
    <n v="2036410"/>
    <s v="MLT"/>
    <s v="MKD"/>
    <x v="35"/>
    <s v="North Macedonia"/>
    <n v="0"/>
    <n v="0"/>
    <n v="0"/>
    <n v="0"/>
    <n v="0"/>
    <n v="2"/>
    <m/>
    <m/>
    <n v="0"/>
    <n v="2"/>
    <s v="North Macedonia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3158"/>
    <n v="55236"/>
    <s v="MLT"/>
    <n v="16942"/>
    <n v="35.894849999999998"/>
    <n v="14.4151056"/>
    <n v="105"/>
    <n v="68"/>
    <s v="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"/>
    <m/>
    <m/>
    <m/>
    <s v="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"/>
    <s v="Ta' Qali"/>
    <s v="National Stadium"/>
    <s v="National Stadium"/>
    <s v="National Stadium"/>
    <s v="National Stadium"/>
    <s v="National Stadium"/>
    <x v="0"/>
    <n v="0"/>
    <n v="-2"/>
  </r>
  <r>
    <n v="2036456"/>
    <s v="MLT"/>
    <s v="UKR"/>
    <x v="35"/>
    <s v="Ukraine"/>
    <n v="0"/>
    <n v="0"/>
    <n v="-0.3"/>
    <n v="20062"/>
    <n v="0"/>
    <n v="3"/>
    <m/>
    <m/>
    <n v="1"/>
    <n v="3"/>
    <s v="Ukraine"/>
    <s v="WIN_REGULAR"/>
    <n v="2024"/>
    <d v="2023-10-17T00:00:00"/>
    <s v="2023-10-17T18:45:00Z"/>
    <n v="2"/>
    <s v="Group C"/>
    <s v="MD8"/>
    <n v="83"/>
    <s v="DRY"/>
    <n v="24"/>
    <s v="CLEAR_NIGHT"/>
    <n v="14"/>
    <s v="FINISHED"/>
    <s v="GROUP_STAGE"/>
    <s v="QUALIFYING"/>
    <s v="GROUP"/>
    <n v="3547"/>
    <n v="55236"/>
    <s v="MLT"/>
    <n v="16942"/>
    <n v="35.894849999999998"/>
    <n v="14.4151056"/>
    <n v="105"/>
    <n v="68"/>
    <s v="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"/>
    <m/>
    <m/>
    <m/>
    <s v="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"/>
    <s v="Ta' Qali"/>
    <s v="National Stadium"/>
    <s v="National Stadium"/>
    <s v="National Stadium"/>
    <s v="National Stadium"/>
    <s v="National Stadium"/>
    <x v="0"/>
    <n v="0"/>
    <n v="-3"/>
  </r>
  <r>
    <n v="2036340"/>
    <s v="MLT"/>
    <s v="ENG"/>
    <x v="35"/>
    <s v="England"/>
    <n v="0"/>
    <n v="0"/>
    <n v="0.3"/>
    <n v="451"/>
    <n v="0"/>
    <n v="4"/>
    <m/>
    <m/>
    <n v="0"/>
    <n v="4"/>
    <s v="England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6277"/>
    <n v="55236"/>
    <s v="MLT"/>
    <n v="16942"/>
    <n v="35.894849999999998"/>
    <n v="14.4151056"/>
    <n v="105"/>
    <n v="68"/>
    <s v="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"/>
    <m/>
    <m/>
    <m/>
    <s v="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"/>
    <s v="Ta' Qali"/>
    <s v="National Stadium"/>
    <s v="National Stadium"/>
    <s v="National Stadium"/>
    <s v="National Stadium"/>
    <s v="National Stadium"/>
    <x v="0"/>
    <n v="0"/>
    <n v="-4"/>
  </r>
  <r>
    <n v="2036487"/>
    <s v="MNE"/>
    <s v="LTU"/>
    <x v="36"/>
    <s v="Lithuania"/>
    <n v="0"/>
    <n v="0"/>
    <n v="0"/>
    <n v="0"/>
    <n v="2"/>
    <n v="0"/>
    <m/>
    <m/>
    <n v="2"/>
    <n v="0"/>
    <s v="Montenegro"/>
    <s v="WIN_REGULAR"/>
    <n v="2024"/>
    <d v="2023-11-16T00:00:00"/>
    <s v="2023-11-16T19:45:00Z"/>
    <n v="1"/>
    <s v="Group G"/>
    <s v="MD9"/>
    <m/>
    <m/>
    <m/>
    <m/>
    <m/>
    <s v="FINISHED"/>
    <s v="GROUP_STAGE"/>
    <s v="QUALIFYING"/>
    <s v="GROUP"/>
    <n v="3647"/>
    <n v="62907"/>
    <s v="MNE"/>
    <n v="11563"/>
    <n v="42.445561099999999"/>
    <n v="19.264344399999999"/>
    <n v="105"/>
    <n v="68"/>
    <s v="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"/>
    <m/>
    <m/>
    <m/>
    <s v="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0"/>
    <n v="0"/>
    <n v="2"/>
  </r>
  <r>
    <n v="2036417"/>
    <s v="MNE"/>
    <s v="BUL"/>
    <x v="36"/>
    <s v="Bulgaria"/>
    <n v="0"/>
    <n v="0"/>
    <n v="0"/>
    <n v="0"/>
    <n v="2"/>
    <n v="1"/>
    <m/>
    <m/>
    <n v="2"/>
    <n v="1"/>
    <s v="Montenegro"/>
    <s v="WIN_REGULAR"/>
    <n v="2024"/>
    <d v="2023-09-10T00:00:00"/>
    <s v="2023-09-10T16:00:00Z"/>
    <n v="2"/>
    <s v="Group G"/>
    <s v="MD6"/>
    <m/>
    <m/>
    <m/>
    <m/>
    <m/>
    <s v="FINISHED"/>
    <s v="GROUP_STAGE"/>
    <s v="QUALIFYING"/>
    <s v="GROUP"/>
    <n v="4232"/>
    <n v="62907"/>
    <s v="MNE"/>
    <n v="11563"/>
    <n v="42.445561099999999"/>
    <n v="19.264344399999999"/>
    <n v="105"/>
    <n v="68"/>
    <s v="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"/>
    <s v="[{'phase': 'SECOND_HALF', 'time': {'minute': 61, 'second': 9}, 'international_name': 'Spas Delev', 'club_shirt_name': 'DELEV', 'country_code': 'BUL', 'national_field_position': 'FORWARD', 'national_jersey_number': '9', 'penalty_type': 'MISSED'}]"/>
    <m/>
    <s v="[{'phase': 'SECOND_HALF', 'time': {'minute': 59, 'second': 34}, 'international_name': 'Igor VujaÄiÄ‡', 'club_shirt_name': 'VujaÄiÄ‡', 'country_code': 'MNE', 'national_field_position': 'DEFENDER', 'national_jersey_number': '5'}]"/>
    <s v="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"/>
    <s v="Podgorica"/>
    <s v="Gradski Stadion Podgorica"/>
    <s v="Gradski Stadion Podgorica"/>
    <s v="Gradski Stadion Podgorica"/>
    <s v="Gradski Stadion Podgorica"/>
    <s v="Gradski Stadion Podgorica"/>
    <x v="0"/>
    <n v="0"/>
    <n v="1"/>
  </r>
  <r>
    <n v="2036348"/>
    <s v="MNE"/>
    <s v="HUN"/>
    <x v="36"/>
    <s v="Hungary"/>
    <n v="0"/>
    <n v="0"/>
    <n v="-1.5"/>
    <n v="40918"/>
    <n v="0"/>
    <n v="0"/>
    <m/>
    <m/>
    <n v="0"/>
    <n v="0"/>
    <m/>
    <s v="DRAW"/>
    <n v="2024"/>
    <d v="2023-06-17T00:00:00"/>
    <s v="2023-06-17T16:00:00Z"/>
    <n v="2"/>
    <s v="Group G"/>
    <s v="MD3"/>
    <m/>
    <m/>
    <m/>
    <m/>
    <m/>
    <s v="FINISHED"/>
    <s v="GROUP_STAGE"/>
    <s v="QUALIFYING"/>
    <s v="GROUP"/>
    <n v="6761"/>
    <n v="62907"/>
    <s v="MNE"/>
    <n v="11563"/>
    <n v="42.445561099999999"/>
    <n v="19.264344399999999"/>
    <n v="105"/>
    <n v="68"/>
    <m/>
    <m/>
    <m/>
    <m/>
    <s v="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"/>
    <s v="Podgorica"/>
    <s v="Gradski Stadion Podgorica"/>
    <s v="Gradski Stadion Podgorica"/>
    <s v="Gradski Stadion Podgorica"/>
    <s v="Gradski Stadion Podgorica"/>
    <s v="Gradski Stadion Podgorica"/>
    <x v="0"/>
    <n v="0"/>
    <n v="0"/>
  </r>
  <r>
    <n v="2036326"/>
    <s v="MNE"/>
    <s v="SRB"/>
    <x v="36"/>
    <s v="Serbia"/>
    <n v="0"/>
    <n v="0"/>
    <n v="-0.3"/>
    <n v="15858"/>
    <n v="0"/>
    <n v="2"/>
    <m/>
    <m/>
    <n v="0"/>
    <n v="2"/>
    <s v="Serbia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9831"/>
    <n v="62907"/>
    <s v="MNE"/>
    <n v="11563"/>
    <n v="42.445561099999999"/>
    <n v="19.264344399999999"/>
    <n v="105"/>
    <n v="68"/>
    <s v="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0"/>
    <n v="0"/>
    <n v="-2"/>
  </r>
  <r>
    <n v="2036315"/>
    <s v="NED"/>
    <s v="GIB"/>
    <x v="37"/>
    <s v="Gibraltar"/>
    <n v="0.1"/>
    <n v="1553"/>
    <n v="0"/>
    <n v="0"/>
    <n v="3"/>
    <n v="0"/>
    <m/>
    <m/>
    <n v="3"/>
    <n v="0"/>
    <s v="Netherlands"/>
    <s v="WIN_REGULAR"/>
    <n v="2024"/>
    <d v="2023-03-27T00:00:00"/>
    <s v="2023-03-27T18:45:00Z"/>
    <n v="2"/>
    <s v="Group B"/>
    <s v="MD2"/>
    <m/>
    <m/>
    <m/>
    <m/>
    <m/>
    <s v="FINISHED"/>
    <s v="GROUP_STAGE"/>
    <s v="QUALIFYING"/>
    <s v="GROUP"/>
    <n v="36327"/>
    <n v="52851"/>
    <s v="NED"/>
    <n v="48100"/>
    <n v="51.893905599999997"/>
    <n v="4.5232000000000001"/>
    <n v="105"/>
    <n v="68"/>
    <s v="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"/>
    <m/>
    <m/>
    <s v="[{'phase': 'SECOND_HALF', 'time': {'minute': 51, 'second': 59}, 'international_name': 'Liam Walker', 'club_shirt_name': 'Walker', 'country_code': 'GIB', 'national_field_position': 'MIDFIELDER', 'national_jersey_number': '10'}]"/>
    <s v="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0"/>
    <n v="0"/>
    <n v="3"/>
  </r>
  <r>
    <n v="2036385"/>
    <s v="NED"/>
    <s v="GRE"/>
    <x v="37"/>
    <s v="Greece"/>
    <n v="0.1"/>
    <n v="1553"/>
    <n v="0"/>
    <n v="0"/>
    <n v="3"/>
    <n v="0"/>
    <m/>
    <m/>
    <n v="3"/>
    <n v="0"/>
    <s v="Netherlands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32079"/>
    <n v="52853"/>
    <s v="NED"/>
    <n v="35000"/>
    <n v="51.441644400000001"/>
    <n v="5.4673027999999997"/>
    <n v="105"/>
    <n v="68"/>
    <s v="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"/>
    <m/>
    <m/>
    <m/>
    <s v="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"/>
    <s v="Eindhoven"/>
    <s v="Philips Stadium"/>
    <s v="PSV Stadion"/>
    <s v="PSV Stadion"/>
    <s v="PSV Stadion"/>
    <s v="Philips Stadium"/>
    <x v="0"/>
    <n v="0"/>
    <n v="3"/>
  </r>
  <r>
    <n v="2036477"/>
    <s v="NED"/>
    <s v="IRL"/>
    <x v="37"/>
    <s v="Republic of Ireland"/>
    <n v="0.1"/>
    <n v="1553"/>
    <n v="0"/>
    <n v="0"/>
    <n v="1"/>
    <n v="0"/>
    <m/>
    <m/>
    <n v="1"/>
    <n v="0"/>
    <s v="Netherlands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51811"/>
    <n v="62417"/>
    <s v="NED"/>
    <n v="53338"/>
    <n v="52.314171999999999"/>
    <n v="4.9418499999999996"/>
    <n v="105"/>
    <n v="68"/>
    <s v="[{'phase': 'FIRST_HALF', 'time': {'minute': 12, 'second': 7}, 'international_name': 'Wout Weghorst', 'club_shirt_name': 'Weghorst', 'country_code': 'NED', 'national_field_position': 'FORWARD', 'national_jersey_number': '9', 'goal_type': 'SCORED'}]"/>
    <m/>
    <m/>
    <m/>
    <s v="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"/>
    <s v="Amsterdam"/>
    <s v="Johan Cruijff ArenA"/>
    <s v="Johan Cruijff ArenA"/>
    <s v="Johan Cruijff ArenA"/>
    <s v="Johan Cruijff ArenA"/>
    <s v="Johan Cruijff ArenA"/>
    <x v="0"/>
    <n v="0"/>
    <n v="1"/>
  </r>
  <r>
    <n v="2036430"/>
    <s v="NED"/>
    <s v="FRA"/>
    <x v="37"/>
    <s v="France"/>
    <n v="0.1"/>
    <n v="1553"/>
    <n v="1.2"/>
    <n v="401"/>
    <n v="1"/>
    <n v="2"/>
    <m/>
    <m/>
    <n v="1"/>
    <n v="2"/>
    <s v="France"/>
    <s v="WIN_REGULAR"/>
    <n v="2024"/>
    <d v="2023-10-13T00:00:00"/>
    <s v="2023-10-13T18:45:00Z"/>
    <n v="2"/>
    <s v="Group B"/>
    <s v="MD7"/>
    <m/>
    <m/>
    <m/>
    <m/>
    <m/>
    <s v="FINISHED"/>
    <s v="GROUP_STAGE"/>
    <s v="QUALIFYING"/>
    <s v="GROUP"/>
    <n v="51310"/>
    <n v="62417"/>
    <s v="NED"/>
    <n v="53338"/>
    <n v="52.314171999999999"/>
    <n v="4.9418499999999996"/>
    <n v="105"/>
    <n v="68"/>
    <s v="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"/>
    <m/>
    <m/>
    <m/>
    <s v="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"/>
    <s v="Amsterdam"/>
    <s v="Johan Cruijff ArenA"/>
    <s v="Johan Cruijff ArenA"/>
    <s v="Johan Cruijff ArenA"/>
    <s v="Johan Cruijff ArenA"/>
    <s v="Johan Cruijff ArenA"/>
    <x v="0"/>
    <n v="0"/>
    <n v="-1"/>
  </r>
  <r>
    <n v="2036442"/>
    <s v="NIR"/>
    <s v="SMR"/>
    <x v="38"/>
    <s v="San Marino"/>
    <n v="0"/>
    <n v="0"/>
    <n v="0"/>
    <n v="0"/>
    <n v="3"/>
    <n v="0"/>
    <m/>
    <m/>
    <n v="3"/>
    <n v="0"/>
    <s v="Northern Ireland"/>
    <s v="WIN_REGULAR"/>
    <n v="2024"/>
    <d v="2023-10-14T00:00:00"/>
    <s v="2023-10-14T13:00:00Z"/>
    <n v="1"/>
    <s v="Group H"/>
    <s v="MD7"/>
    <m/>
    <m/>
    <m/>
    <m/>
    <m/>
    <s v="FINISHED"/>
    <s v="GROUP_STAGE"/>
    <s v="QUALIFYING"/>
    <s v="GROUP"/>
    <n v="17886"/>
    <n v="62414"/>
    <s v="NIR"/>
    <n v="18434"/>
    <n v="54.582627799999997"/>
    <n v="-5.9551778000000004"/>
    <n v="105"/>
    <n v="68"/>
    <s v="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"/>
    <m/>
    <m/>
    <m/>
    <s v="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"/>
    <s v="Belfast"/>
    <s v="National Football Stadium at Windsor Park"/>
    <s v="Windsor Park"/>
    <s v="Windsor Park"/>
    <s v="Windsor Park"/>
    <s v="National Football Stadium at Windsor Park"/>
    <x v="0"/>
    <n v="0"/>
    <n v="3"/>
  </r>
  <r>
    <n v="2036511"/>
    <s v="NIR"/>
    <s v="DEN"/>
    <x v="38"/>
    <s v="Denmark"/>
    <n v="0"/>
    <n v="0"/>
    <n v="0.6"/>
    <n v="5264"/>
    <n v="2"/>
    <n v="0"/>
    <m/>
    <m/>
    <n v="2"/>
    <n v="0"/>
    <s v="Northern Ireland"/>
    <s v="WIN_REGULAR"/>
    <n v="2024"/>
    <d v="2023-11-20T00:00:00"/>
    <s v="2023-11-20T19:45:00Z"/>
    <n v="0"/>
    <s v="Group H"/>
    <s v="MD10"/>
    <m/>
    <m/>
    <m/>
    <m/>
    <m/>
    <s v="FINISHED"/>
    <s v="GROUP_STAGE"/>
    <s v="QUALIFYING"/>
    <s v="GROUP"/>
    <n v="17366"/>
    <n v="62414"/>
    <s v="NIR"/>
    <n v="18434"/>
    <n v="54.582627799999997"/>
    <n v="-5.9551778000000004"/>
    <n v="105"/>
    <n v="68"/>
    <s v="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"/>
    <m/>
    <m/>
    <m/>
    <s v="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"/>
    <s v="Belfast"/>
    <s v="National Football Stadium at Windsor Park"/>
    <s v="Windsor Park"/>
    <s v="Windsor Park"/>
    <s v="Windsor Park"/>
    <s v="National Football Stadium at Windsor Park"/>
    <x v="0"/>
    <n v="0"/>
    <n v="2"/>
  </r>
  <r>
    <n v="2036329"/>
    <s v="NIR"/>
    <s v="FIN"/>
    <x v="38"/>
    <s v="Finland"/>
    <n v="0"/>
    <n v="0"/>
    <n v="0"/>
    <n v="0"/>
    <n v="0"/>
    <n v="1"/>
    <m/>
    <m/>
    <n v="0"/>
    <n v="1"/>
    <s v="Finland"/>
    <s v="WIN_REGULAR"/>
    <n v="2024"/>
    <d v="2023-03-26T00:00:00"/>
    <s v="2023-03-26T18:45:00Z"/>
    <n v="1"/>
    <s v="Group H"/>
    <s v="MD2"/>
    <m/>
    <m/>
    <m/>
    <m/>
    <m/>
    <s v="FINISHED"/>
    <s v="GROUP_STAGE"/>
    <s v="QUALIFYING"/>
    <s v="GROUP"/>
    <n v="17936"/>
    <n v="62414"/>
    <s v="NIR"/>
    <n v="18434"/>
    <n v="54.582627799999997"/>
    <n v="-5.9551778000000004"/>
    <n v="105"/>
    <n v="68"/>
    <s v="[{'phase': 'FIRST_HALF', 'time': {'minute': 28, 'second': 41}, 'international_name': 'Benjamin KÃ¤llman', 'club_shirt_name': 'KÃ¤llman', 'country_code': 'FIN', 'national_field_position': 'FORWARD', 'national_jersey_number': '19', 'goal_type': 'SCORED'}]"/>
    <m/>
    <m/>
    <m/>
    <s v="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73"/>
    <s v="NIR"/>
    <s v="KAZ"/>
    <x v="38"/>
    <s v="Kazakhstan"/>
    <n v="0"/>
    <n v="0"/>
    <n v="0"/>
    <n v="0"/>
    <n v="0"/>
    <n v="1"/>
    <m/>
    <m/>
    <n v="0"/>
    <n v="1"/>
    <s v="Kazakhstan"/>
    <s v="WIN_REGULAR"/>
    <n v="2024"/>
    <d v="2023-06-19T00:00:00"/>
    <s v="2023-06-19T18:45:00Z"/>
    <n v="1"/>
    <s v="Group H"/>
    <s v="MD4"/>
    <m/>
    <m/>
    <m/>
    <m/>
    <m/>
    <s v="FINISHED"/>
    <s v="GROUP_STAGE"/>
    <s v="QUALIFYING"/>
    <s v="GROUP"/>
    <n v="18002"/>
    <n v="62414"/>
    <s v="NIR"/>
    <n v="18434"/>
    <n v="54.582627799999997"/>
    <n v="-5.9551778000000004"/>
    <n v="105"/>
    <n v="68"/>
    <s v="[{'phase': 'SECOND_HALF', 'time': {'minute': 88, 'second': 48}, 'international_name': 'Abat Aimbetov', 'club_shirt_name': 'Aimbetov', 'country_code': 'KAZ', 'national_field_position': 'FORWARD', 'national_jersey_number': '17', 'goal_type': 'SCORED'}]"/>
    <m/>
    <m/>
    <m/>
    <s v="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465"/>
    <s v="NIR"/>
    <s v="SVN"/>
    <x v="38"/>
    <s v="Slovenia"/>
    <n v="0"/>
    <n v="0"/>
    <n v="-0.6"/>
    <n v="18358"/>
    <n v="0"/>
    <n v="1"/>
    <m/>
    <m/>
    <n v="0"/>
    <n v="1"/>
    <s v="Slovenia"/>
    <s v="WIN_REGULAR"/>
    <n v="2024"/>
    <d v="2023-10-17T00:00:00"/>
    <s v="2023-10-17T18:45:00Z"/>
    <n v="1"/>
    <s v="Group H"/>
    <s v="MD8"/>
    <m/>
    <m/>
    <m/>
    <m/>
    <m/>
    <s v="FINISHED"/>
    <s v="GROUP_STAGE"/>
    <s v="QUALIFYING"/>
    <s v="GROUP"/>
    <n v="16332"/>
    <n v="62414"/>
    <s v="NIR"/>
    <n v="18434"/>
    <n v="54.582627799999997"/>
    <n v="-5.9551778000000004"/>
    <n v="105"/>
    <n v="68"/>
    <s v="[{'phase': 'FIRST_HALF', 'time': {'minute': 5, 'second': 33}, 'international_name': 'Adam Gnezda ÄŒerin', 'club_shirt_name': 'G. ÄŒerin', 'country_code': 'SVN', 'national_field_position': 'MIDFIELDER', 'national_jersey_number': '22', 'goal_type': 'SCORED'}]"/>
    <m/>
    <m/>
    <s v="[{'phase': 'SECOND_HALF', 'time': {'minute': 58, 'second': 8}, 'international_name': 'Shea Charles', 'club_shirt_name': 'S. Charles', 'country_code': 'NIR', 'national_field_position': 'DEFENDER', 'national_jersey_number': '19'}]"/>
    <s v="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60"/>
    <s v="NOR"/>
    <s v="CYP"/>
    <x v="39"/>
    <s v="Cyprus"/>
    <n v="0"/>
    <n v="0"/>
    <n v="0"/>
    <n v="0"/>
    <n v="3"/>
    <n v="1"/>
    <m/>
    <m/>
    <n v="3"/>
    <n v="1"/>
    <s v="Norway"/>
    <s v="WIN_REGULAR"/>
    <n v="2024"/>
    <d v="2023-06-20T00:00:00"/>
    <s v="2023-06-20T18:45:00Z"/>
    <n v="2"/>
    <s v="Group A"/>
    <s v="MD4"/>
    <m/>
    <m/>
    <m/>
    <m/>
    <m/>
    <s v="FINISHED"/>
    <s v="GROUP_STAGE"/>
    <s v="QUALIFYING"/>
    <s v="GROUP"/>
    <n v="23643"/>
    <n v="62397"/>
    <s v="NOR"/>
    <n v="27184"/>
    <n v="59.949047200000003"/>
    <n v="10.7342139"/>
    <n v="105"/>
    <n v="68"/>
    <s v="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"/>
    <m/>
    <m/>
    <m/>
    <s v="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"/>
    <s v="Oslo"/>
    <s v="Ullevaal Stadion"/>
    <s v="Ullevaal Stadion"/>
    <s v="Ullevaal Stadion"/>
    <s v="Ullevaal Stadion"/>
    <s v="Ullevaal Stadion"/>
    <x v="0"/>
    <n v="0"/>
    <n v="2"/>
  </r>
  <r>
    <n v="2036406"/>
    <s v="NOR"/>
    <s v="GEO"/>
    <x v="39"/>
    <s v="Georgia"/>
    <n v="0"/>
    <n v="0"/>
    <n v="-1.7"/>
    <n v="66820"/>
    <n v="2"/>
    <n v="1"/>
    <m/>
    <m/>
    <n v="2"/>
    <n v="1"/>
    <s v="Norway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23665"/>
    <n v="62397"/>
    <s v="NOR"/>
    <n v="27184"/>
    <n v="59.949047200000003"/>
    <n v="10.7342139"/>
    <n v="105"/>
    <n v="68"/>
    <s v="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"/>
    <m/>
    <m/>
    <m/>
    <s v="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"/>
    <s v="Oslo"/>
    <s v="Ullevaal Stadion"/>
    <s v="Ullevaal Stadion"/>
    <s v="Ullevaal Stadion"/>
    <s v="Ullevaal Stadion"/>
    <s v="Ullevaal Stadion"/>
    <x v="0"/>
    <n v="0"/>
    <n v="1"/>
  </r>
  <r>
    <n v="2036336"/>
    <s v="NOR"/>
    <s v="SCO"/>
    <x v="39"/>
    <s v="Scotland"/>
    <n v="0"/>
    <n v="0"/>
    <n v="-2.4"/>
    <n v="20868"/>
    <n v="1"/>
    <n v="2"/>
    <m/>
    <m/>
    <n v="1"/>
    <n v="2"/>
    <s v="Scotland"/>
    <s v="WIN_REGULAR"/>
    <n v="2024"/>
    <d v="2023-06-17T00:00:00"/>
    <s v="2023-06-17T16:00:00Z"/>
    <n v="2"/>
    <s v="Group A"/>
    <s v="MD3"/>
    <m/>
    <m/>
    <m/>
    <m/>
    <m/>
    <s v="FINISHED"/>
    <s v="GROUP_STAGE"/>
    <s v="QUALIFYING"/>
    <s v="GROUP"/>
    <n v="25791"/>
    <n v="62397"/>
    <s v="NOR"/>
    <n v="27184"/>
    <n v="59.949047200000003"/>
    <n v="10.7342139"/>
    <n v="105"/>
    <n v="68"/>
    <s v="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"/>
    <m/>
    <m/>
    <m/>
    <s v="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"/>
    <s v="Oslo"/>
    <s v="Ullevaal Stadion"/>
    <s v="Ullevaal Stadion"/>
    <s v="Ullevaal Stadion"/>
    <s v="Ullevaal Stadion"/>
    <s v="Ullevaal Stadion"/>
    <x v="0"/>
    <n v="0"/>
    <n v="-1"/>
  </r>
  <r>
    <n v="2036452"/>
    <s v="NOR"/>
    <s v="ESP"/>
    <x v="39"/>
    <s v="Spain"/>
    <n v="0"/>
    <n v="0"/>
    <n v="-0.1"/>
    <n v="545"/>
    <n v="0"/>
    <n v="1"/>
    <m/>
    <m/>
    <n v="0"/>
    <n v="1"/>
    <s v="Spain"/>
    <s v="WIN_REGULAR"/>
    <n v="2024"/>
    <d v="2023-10-15T00:00:00"/>
    <s v="2023-10-15T18:45:00Z"/>
    <n v="2"/>
    <s v="Group A"/>
    <s v="MD8"/>
    <m/>
    <m/>
    <m/>
    <m/>
    <m/>
    <s v="FINISHED"/>
    <s v="GROUP_STAGE"/>
    <s v="QUALIFYING"/>
    <s v="GROUP"/>
    <n v="25885"/>
    <n v="62397"/>
    <s v="NOR"/>
    <n v="27184"/>
    <n v="59.949047200000003"/>
    <n v="10.7342139"/>
    <n v="105"/>
    <n v="68"/>
    <s v="[{'phase': 'SECOND_HALF', 'time': {'minute': 49, 'second': 53}, 'international_name': 'Gavi', 'club_shirt_name': 'Gavi', 'country_code': 'ESP', 'national_field_position': 'MIDFIELDER', 'national_jersey_number': '9', 'goal_type': 'SCORED'}]"/>
    <m/>
    <m/>
    <m/>
    <s v="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"/>
    <s v="Oslo"/>
    <s v="Ullevaal Stadion"/>
    <s v="Ullevaal Stadion"/>
    <s v="Ullevaal Stadion"/>
    <s v="Ullevaal Stadion"/>
    <s v="Ullevaal Stadion"/>
    <x v="0"/>
    <n v="0"/>
    <n v="-1"/>
  </r>
  <r>
    <n v="2039645"/>
    <s v="POL"/>
    <s v="EST"/>
    <x v="40"/>
    <s v="Estonia"/>
    <n v="-0.1"/>
    <n v="17538"/>
    <n v="0"/>
    <n v="0"/>
    <n v="5"/>
    <n v="1"/>
    <m/>
    <m/>
    <n v="5"/>
    <n v="1"/>
    <s v="Po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53868"/>
    <n v="250001178"/>
    <s v="POL"/>
    <n v="58274"/>
    <n v="52.239406000000002"/>
    <n v="21.045881000000001"/>
    <n v="105"/>
    <n v="68"/>
    <s v="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"/>
    <m/>
    <m/>
    <s v="[{'phase': 'FIRST_HALF', 'time': {'minute': 27, 'second': 17}, 'international_name': 'Maksim PaskotÅ¡i', 'club_shirt_name': 'Paskotsi', 'country_code': 'EST', 'national_field_position': 'DEFENDER', 'national_jersey_number': '13'}]"/>
    <s v="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"/>
    <s v="Warsaw"/>
    <s v="PGE Narodowy"/>
    <s v="PGE Narodowy"/>
    <s v="Stadion Narodowy"/>
    <s v="Stadion Narodowy"/>
    <s v="PGE Narodowy"/>
    <x v="0"/>
    <n v="0"/>
    <n v="4"/>
  </r>
  <r>
    <n v="2036390"/>
    <s v="POL"/>
    <s v="FRO"/>
    <x v="40"/>
    <s v="Faroe Islands"/>
    <n v="-0.1"/>
    <n v="17538"/>
    <n v="0"/>
    <n v="0"/>
    <n v="2"/>
    <n v="0"/>
    <m/>
    <m/>
    <n v="2"/>
    <n v="0"/>
    <s v="Poland"/>
    <s v="WIN_REGULAR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54129"/>
    <n v="250001178"/>
    <s v="POL"/>
    <n v="58274"/>
    <n v="52.239406000000002"/>
    <n v="21.045881000000001"/>
    <n v="105"/>
    <n v="68"/>
    <s v="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"/>
    <m/>
    <m/>
    <m/>
    <s v="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"/>
    <s v="Warsaw"/>
    <s v="PGE Narodowy"/>
    <s v="PGE Narodowy"/>
    <s v="Stadion Narodowy"/>
    <s v="Stadion Narodowy"/>
    <s v="PGE Narodowy"/>
    <x v="0"/>
    <n v="0"/>
    <n v="2"/>
  </r>
  <r>
    <n v="2036321"/>
    <s v="POL"/>
    <s v="ALB"/>
    <x v="40"/>
    <s v="Albania"/>
    <n v="-0.1"/>
    <n v="17538"/>
    <n v="-2.2000000000000002"/>
    <n v="48468"/>
    <n v="1"/>
    <n v="0"/>
    <m/>
    <m/>
    <n v="1"/>
    <n v="0"/>
    <s v="Poland"/>
    <s v="WIN_REGULAR"/>
    <n v="2024"/>
    <d v="2023-03-27T00:00:00"/>
    <s v="2023-03-27T18:45:00Z"/>
    <n v="2"/>
    <s v="Group E"/>
    <s v="MD2"/>
    <m/>
    <m/>
    <m/>
    <m/>
    <m/>
    <s v="FINISHED"/>
    <s v="GROUP_STAGE"/>
    <s v="QUALIFYING"/>
    <s v="GROUP"/>
    <n v="56227"/>
    <n v="250001178"/>
    <s v="POL"/>
    <n v="58274"/>
    <n v="52.239406000000002"/>
    <n v="21.045881000000001"/>
    <n v="105"/>
    <n v="68"/>
    <s v="[{'phase': 'FIRST_HALF', 'time': {'minute': 41, 'second': 7}, 'international_name': 'Karol Åšwiderski', 'club_shirt_name': 'Åšwiderski', 'country_code': 'POL', 'national_field_position': 'FORWARD', 'national_jersey_number': '7', 'goal_type': 'SCORED'}]"/>
    <m/>
    <m/>
    <m/>
    <s v="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"/>
    <s v="Warsaw"/>
    <s v="PGE Narodowy"/>
    <s v="PGE Narodowy"/>
    <s v="Stadion Narodowy"/>
    <s v="Stadion Narodowy"/>
    <s v="PGE Narodowy"/>
    <x v="0"/>
    <n v="0"/>
    <n v="1"/>
  </r>
  <r>
    <n v="2036460"/>
    <s v="POL"/>
    <s v="MDA"/>
    <x v="40"/>
    <s v="Moldova"/>
    <n v="-0.1"/>
    <n v="17538"/>
    <n v="0"/>
    <n v="0"/>
    <n v="1"/>
    <n v="1"/>
    <m/>
    <m/>
    <n v="1"/>
    <n v="1"/>
    <m/>
    <s v="DRAW"/>
    <n v="2024"/>
    <d v="2023-10-15T00:00:00"/>
    <s v="2023-10-15T18:45:00Z"/>
    <n v="2"/>
    <s v="Group E"/>
    <s v="MD8"/>
    <m/>
    <m/>
    <m/>
    <m/>
    <m/>
    <s v="FINISHED"/>
    <s v="GROUP_STAGE"/>
    <s v="QUALIFYING"/>
    <s v="GROUP"/>
    <n v="51672"/>
    <n v="250001178"/>
    <s v="POL"/>
    <n v="58274"/>
    <n v="52.239406000000002"/>
    <n v="21.045881000000001"/>
    <n v="105"/>
    <n v="68"/>
    <s v="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"/>
    <m/>
    <m/>
    <m/>
    <s v="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"/>
    <s v="Warsaw"/>
    <s v="PGE Narodowy"/>
    <s v="PGE Narodowy"/>
    <s v="Stadion Narodowy"/>
    <s v="Stadion Narodowy"/>
    <s v="PGE Narodowy"/>
    <x v="0"/>
    <n v="0"/>
    <n v="0"/>
  </r>
  <r>
    <n v="2036482"/>
    <s v="POL"/>
    <s v="CZE"/>
    <x v="40"/>
    <s v="Czechia"/>
    <n v="-0.1"/>
    <n v="17538"/>
    <n v="-1.4"/>
    <n v="15861"/>
    <n v="1"/>
    <n v="1"/>
    <m/>
    <m/>
    <n v="1"/>
    <n v="1"/>
    <m/>
    <s v="DRAW"/>
    <n v="2024"/>
    <d v="2023-11-17T00:00:00"/>
    <s v="2023-11-17T19:45:00Z"/>
    <n v="1"/>
    <s v="Group E"/>
    <s v="MD9"/>
    <m/>
    <m/>
    <m/>
    <m/>
    <m/>
    <s v="FINISHED"/>
    <s v="GROUP_STAGE"/>
    <s v="QUALIFYING"/>
    <s v="GROUP"/>
    <n v="56310"/>
    <n v="250001178"/>
    <s v="POL"/>
    <n v="58274"/>
    <n v="52.239406000000002"/>
    <n v="21.045881000000001"/>
    <n v="105"/>
    <n v="68"/>
    <s v="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"/>
    <m/>
    <m/>
    <m/>
    <s v="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"/>
    <s v="Warsaw"/>
    <s v="PGE Narodowy"/>
    <s v="PGE Narodowy"/>
    <s v="Stadion Narodowy"/>
    <s v="Stadion Narodowy"/>
    <s v="PGE Narodowy"/>
    <x v="0"/>
    <n v="0"/>
    <n v="0"/>
  </r>
  <r>
    <n v="2036426"/>
    <s v="POR"/>
    <s v="LUX"/>
    <x v="41"/>
    <s v="Luxembourg"/>
    <n v="1.4"/>
    <n v="601"/>
    <n v="0"/>
    <n v="0"/>
    <n v="9"/>
    <n v="0"/>
    <m/>
    <m/>
    <n v="9"/>
    <n v="0"/>
    <s v="Portugal"/>
    <s v="WIN_REGULAR"/>
    <n v="2024"/>
    <d v="2023-09-11T00:00:00"/>
    <s v="2023-09-11T18:45:00Z"/>
    <n v="1"/>
    <s v="Group J"/>
    <s v="MD6"/>
    <m/>
    <m/>
    <m/>
    <m/>
    <m/>
    <s v="FINISHED"/>
    <s v="GROUP_STAGE"/>
    <s v="QUALIFYING"/>
    <s v="GROUP"/>
    <n v="18932"/>
    <n v="83174"/>
    <s v="POR"/>
    <n v="21329"/>
    <n v="37.0882972"/>
    <n v="-7.9747528000000001"/>
    <n v="105"/>
    <n v="68"/>
    <s v="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"/>
    <m/>
    <m/>
    <m/>
    <s v="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"/>
    <s v="Faro-LoulÃ©"/>
    <s v="EstÃ¡dio Algarve"/>
    <s v="EstÃ¡dio Algarve"/>
    <s v="EstÃ¡dio Algarve"/>
    <s v="EstÃ¡dio Algarve"/>
    <s v="EstÃ¡dio Algarve"/>
    <x v="0"/>
    <n v="1"/>
    <n v="9"/>
  </r>
  <r>
    <n v="2036310"/>
    <s v="POR"/>
    <s v="LIE"/>
    <x v="41"/>
    <s v="Liechtenstein"/>
    <n v="1.4"/>
    <n v="601"/>
    <n v="0"/>
    <n v="0"/>
    <n v="4"/>
    <n v="0"/>
    <m/>
    <m/>
    <n v="4"/>
    <n v="0"/>
    <s v="Portugal"/>
    <s v="WIN_REGULAR"/>
    <n v="2024"/>
    <d v="2023-03-23T00:00:00"/>
    <s v="2023-03-23T19:45:00Z"/>
    <n v="0"/>
    <s v="Group J"/>
    <s v="MD1"/>
    <m/>
    <m/>
    <m/>
    <m/>
    <m/>
    <s v="FINISHED"/>
    <s v="GROUP_STAGE"/>
    <s v="QUALIFYING"/>
    <s v="GROUP"/>
    <n v="45378"/>
    <n v="83168"/>
    <s v="POR"/>
    <n v="50061"/>
    <n v="38.761839999999999"/>
    <n v="-9.1642130000000002"/>
    <n v="105"/>
    <n v="68"/>
    <s v="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"/>
    <m/>
    <m/>
    <m/>
    <s v="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"/>
    <s v="Lisbon"/>
    <s v="EstÃ¡dio JosÃ© Alvalade"/>
    <s v="EstÃ¡dio JosÃ© Alvalade"/>
    <s v="EstÃ¡dio JosÃ© Alvalade"/>
    <s v="EstÃ¡dio JosÃ© Alvalade"/>
    <s v="EstÃ¡dio JosÃ© Alvalade"/>
    <x v="0"/>
    <n v="0"/>
    <n v="4"/>
  </r>
  <r>
    <n v="2036358"/>
    <s v="POR"/>
    <s v="BIH"/>
    <x v="41"/>
    <s v="Bosnia and Herzegovina"/>
    <n v="1.4"/>
    <n v="601"/>
    <n v="0"/>
    <n v="0"/>
    <n v="3"/>
    <n v="0"/>
    <m/>
    <m/>
    <n v="3"/>
    <n v="0"/>
    <s v="Portugal"/>
    <s v="WIN_REGULAR"/>
    <n v="2024"/>
    <d v="2023-06-17T00:00:00"/>
    <s v="2023-06-17T18:45:00Z"/>
    <n v="1"/>
    <s v="Group J"/>
    <s v="MD3"/>
    <m/>
    <m/>
    <m/>
    <m/>
    <m/>
    <s v="FINISHED"/>
    <s v="GROUP_STAGE"/>
    <s v="QUALIFYING"/>
    <s v="GROUP"/>
    <n v="55058"/>
    <n v="85265"/>
    <s v="POR"/>
    <n v="64274"/>
    <n v="38.751488000000002"/>
    <n v="-9.1880220000000001"/>
    <n v="105"/>
    <n v="68"/>
    <s v="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"/>
    <m/>
    <m/>
    <m/>
    <s v="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"/>
    <s v="Lisbon"/>
    <s v="EstÃ¡dio do SL Benfica"/>
    <s v="EstÃ¡dio do SL Benfica"/>
    <s v="EstÃ¡dio do SL Benfica"/>
    <s v="EstÃ¡dio do SL Benfica"/>
    <s v="EstÃ¡dio do SL Benfica"/>
    <x v="0"/>
    <n v="0"/>
    <n v="3"/>
  </r>
  <r>
    <n v="2036517"/>
    <s v="POR"/>
    <s v="ISL"/>
    <x v="41"/>
    <s v="Iceland"/>
    <n v="1.4"/>
    <n v="601"/>
    <n v="0"/>
    <n v="0"/>
    <n v="2"/>
    <n v="0"/>
    <m/>
    <m/>
    <n v="2"/>
    <n v="0"/>
    <s v="Portugal"/>
    <s v="WIN_REGULAR"/>
    <n v="2024"/>
    <d v="2023-11-19T00:00:00"/>
    <s v="2023-11-19T19:45:00Z"/>
    <n v="0"/>
    <s v="Group J"/>
    <s v="MD10"/>
    <m/>
    <m/>
    <m/>
    <m/>
    <m/>
    <s v="FINISHED"/>
    <s v="GROUP_STAGE"/>
    <s v="QUALIFYING"/>
    <s v="GROUP"/>
    <n v="45655"/>
    <n v="83168"/>
    <s v="POR"/>
    <n v="50061"/>
    <n v="38.761839999999999"/>
    <n v="-9.1642130000000002"/>
    <n v="105"/>
    <n v="68"/>
    <s v="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"/>
    <m/>
    <m/>
    <m/>
    <s v="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"/>
    <s v="Lisbon"/>
    <s v="EstÃ¡dio JosÃ© Alvalade"/>
    <s v="EstÃ¡dio JosÃ© Alvalade"/>
    <s v="EstÃ¡dio JosÃ© Alvalade"/>
    <s v="EstÃ¡dio JosÃ© Alvalade"/>
    <s v="EstÃ¡dio JosÃ© Alvalade"/>
    <x v="0"/>
    <n v="0"/>
    <n v="2"/>
  </r>
  <r>
    <n v="2036449"/>
    <s v="POR"/>
    <s v="SVK"/>
    <x v="41"/>
    <s v="Slovakia"/>
    <n v="1.4"/>
    <n v="601"/>
    <n v="-1.1000000000000001"/>
    <n v="15850"/>
    <n v="3"/>
    <n v="2"/>
    <m/>
    <m/>
    <n v="3"/>
    <n v="2"/>
    <s v="Portugal"/>
    <s v="WIN_REGULAR"/>
    <n v="2024"/>
    <d v="2023-10-13T00:00:00"/>
    <s v="2023-10-13T18:45:00Z"/>
    <n v="1"/>
    <s v="Group J"/>
    <s v="MD7"/>
    <m/>
    <m/>
    <m/>
    <m/>
    <m/>
    <s v="FINISHED"/>
    <s v="GROUP_STAGE"/>
    <s v="QUALIFYING"/>
    <s v="GROUP"/>
    <n v="46601"/>
    <n v="85429"/>
    <s v="POR"/>
    <n v="50033"/>
    <n v="41.161794399999998"/>
    <n v="-8.5836860999999995"/>
    <n v="105"/>
    <n v="68"/>
    <s v="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"/>
    <m/>
    <m/>
    <m/>
    <s v="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"/>
    <s v="Porto"/>
    <s v="EstÃ¡dio do DragÃ£o"/>
    <s v="EstÃ¡dio do DragÃ£o"/>
    <s v="EstÃ¡dio do DragÃ£o"/>
    <s v="EstÃ¡dio do DragÃ£o"/>
    <s v="EstÃ¡dio do DragÃ£o"/>
    <x v="0"/>
    <n v="0"/>
    <n v="1"/>
  </r>
  <r>
    <n v="2036469"/>
    <s v="ROU"/>
    <s v="AND"/>
    <x v="42"/>
    <s v="Andorra"/>
    <n v="0.3"/>
    <n v="12509"/>
    <n v="0"/>
    <n v="0"/>
    <n v="4"/>
    <n v="0"/>
    <m/>
    <m/>
    <n v="4"/>
    <n v="0"/>
    <s v="Romania"/>
    <s v="WIN_REGULAR"/>
    <n v="2024"/>
    <d v="2023-10-15T00:00:00"/>
    <s v="2023-10-15T18:45:00Z"/>
    <n v="3"/>
    <s v="Group I"/>
    <s v="MD8"/>
    <m/>
    <m/>
    <m/>
    <m/>
    <m/>
    <s v="FINISHED"/>
    <s v="GROUP_STAGE"/>
    <s v="QUALIFYING"/>
    <s v="GROUP"/>
    <n v="21723"/>
    <n v="250001298"/>
    <s v="ROU"/>
    <n v="54231"/>
    <n v="44.438192000000001"/>
    <n v="26.151924000000001"/>
    <n v="105"/>
    <n v="68"/>
    <s v="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"/>
    <m/>
    <m/>
    <s v="[{'phase': 'SECOND_HALF', 'time': {'injuryMinute': 1, 'minute': 90, 'second': 47}, 'international_name': 'MoisÃ©s San NicolÃ¡s', 'club_shirt_name': 'MOI', 'country_code': 'AND', 'national_field_position': 'DEFENDER', 'national_jersey_number': '15'}]"/>
    <s v="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"/>
    <s v="Bucharest"/>
    <s v="National Arena Bucharest"/>
    <s v="National Arena Bucharest"/>
    <s v="National Arena"/>
    <s v="National Arena Bucharest"/>
    <s v="National Arena Bucharest"/>
    <x v="0"/>
    <n v="0"/>
    <n v="4"/>
  </r>
  <r>
    <n v="2036424"/>
    <s v="ROU"/>
    <s v="KOS"/>
    <x v="42"/>
    <s v="Kosovo"/>
    <n v="0.3"/>
    <n v="12509"/>
    <n v="0"/>
    <n v="0"/>
    <n v="2"/>
    <n v="0"/>
    <m/>
    <m/>
    <n v="2"/>
    <n v="0"/>
    <s v="Romania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9982"/>
    <n v="250001298"/>
    <s v="ROU"/>
    <n v="54231"/>
    <n v="44.438192000000001"/>
    <n v="26.151924000000001"/>
    <n v="105"/>
    <n v="68"/>
    <s v="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"/>
    <s v="[{'phase': 'SECOND_HALF', 'time': {'minute': 61, 'second': 16}, 'international_name': 'Nicolae Stanciu', 'club_shirt_name': 'Stanciu', 'country_code': 'ROU', 'national_field_position': 'MIDFIELDER', 'national_jersey_number': '21', 'penalty_type': 'MISSED'}]"/>
    <m/>
    <s v="[{'phase': 'FIRST_HALF', 'time': {'minute': 42, 'second': 15}, 'international_name': 'Vedat Muriqi', 'club_shirt_name': 'Muriqi', 'country_code': 'KOS', 'national_field_position': 'FORWARD', 'national_jersey_number': '9'}]"/>
    <s v="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"/>
    <s v="Bucharest"/>
    <s v="National Arena Bucharest"/>
    <s v="National Arena Bucharest"/>
    <s v="National Arena"/>
    <s v="National Arena Bucharest"/>
    <s v="National Arena Bucharest"/>
    <x v="0"/>
    <n v="0"/>
    <n v="2"/>
  </r>
  <r>
    <n v="2036331"/>
    <s v="ROU"/>
    <s v="BLR"/>
    <x v="42"/>
    <s v="Belarus"/>
    <n v="0.3"/>
    <n v="12509"/>
    <n v="0"/>
    <n v="0"/>
    <n v="2"/>
    <n v="1"/>
    <m/>
    <m/>
    <n v="2"/>
    <n v="1"/>
    <s v="Romania"/>
    <s v="WIN_REGULAR"/>
    <n v="2024"/>
    <d v="2023-03-28T00:00:00"/>
    <s v="2023-03-28T18:45:00Z"/>
    <n v="3"/>
    <s v="Group I"/>
    <s v="MD2"/>
    <m/>
    <m/>
    <m/>
    <m/>
    <m/>
    <s v="FINISHED"/>
    <s v="GROUP_STAGE"/>
    <s v="QUALIFYING"/>
    <s v="GROUP"/>
    <n v="27837"/>
    <n v="250001298"/>
    <s v="ROU"/>
    <n v="54231"/>
    <n v="44.438192000000001"/>
    <n v="26.151924000000001"/>
    <n v="105"/>
    <n v="68"/>
    <s v="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"/>
    <m/>
    <m/>
    <m/>
    <s v="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514"/>
    <s v="ROU"/>
    <s v="SUI"/>
    <x v="42"/>
    <s v="Switzerland"/>
    <n v="0.3"/>
    <n v="12509"/>
    <n v="1.4"/>
    <n v="4995"/>
    <n v="1"/>
    <n v="0"/>
    <m/>
    <m/>
    <n v="1"/>
    <n v="0"/>
    <s v="Romania"/>
    <s v="WIN_REGULAR"/>
    <n v="2024"/>
    <d v="2023-11-21T00:00:00"/>
    <s v="2023-11-21T19:45:00Z"/>
    <n v="2"/>
    <s v="Group I"/>
    <s v="MD10"/>
    <m/>
    <m/>
    <m/>
    <m/>
    <m/>
    <s v="FINISHED"/>
    <s v="GROUP_STAGE"/>
    <s v="QUALIFYING"/>
    <s v="GROUP"/>
    <n v="50224"/>
    <n v="250001298"/>
    <s v="ROU"/>
    <n v="54231"/>
    <n v="44.438192000000001"/>
    <n v="26.151924000000001"/>
    <n v="105"/>
    <n v="68"/>
    <s v="[{'phase': 'SECOND_HALF', 'time': {'minute': 50, 'second': 32}, 'international_name': 'Denis Alibec', 'club_shirt_name': 'Alibec', 'country_code': 'ROU', 'national_field_position': 'FORWARD', 'national_jersey_number': '7', 'goal_type': 'SCORED'}]"/>
    <m/>
    <m/>
    <m/>
    <s v="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400"/>
    <s v="ROU"/>
    <s v="ISR"/>
    <x v="42"/>
    <s v="Israel"/>
    <n v="0.3"/>
    <n v="12509"/>
    <n v="0"/>
    <n v="0"/>
    <n v="1"/>
    <n v="1"/>
    <m/>
    <m/>
    <n v="1"/>
    <n v="1"/>
    <m/>
    <s v="DRAW"/>
    <n v="2024"/>
    <d v="2023-09-09T00:00:00"/>
    <s v="2023-09-09T18:45:00Z"/>
    <n v="3"/>
    <s v="Group I"/>
    <s v="MD5"/>
    <m/>
    <m/>
    <m/>
    <m/>
    <m/>
    <s v="FINISHED"/>
    <s v="GROUP_STAGE"/>
    <s v="QUALIFYING"/>
    <s v="GROUP"/>
    <n v="49193"/>
    <n v="250001298"/>
    <s v="ROU"/>
    <n v="54231"/>
    <n v="44.438192000000001"/>
    <n v="26.151924000000001"/>
    <n v="105"/>
    <n v="68"/>
    <s v="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"/>
    <m/>
    <m/>
    <m/>
    <s v="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"/>
    <s v="Bucharest"/>
    <s v="National Arena Bucharest"/>
    <s v="National Arena Bucharest"/>
    <s v="National Arena"/>
    <s v="National Arena Bucharest"/>
    <s v="National Arena Bucharest"/>
    <x v="0"/>
    <n v="0"/>
    <n v="0"/>
  </r>
  <r>
    <n v="2036290"/>
    <s v="SCO"/>
    <s v="CYP"/>
    <x v="43"/>
    <s v="Cyprus"/>
    <n v="-2.4"/>
    <n v="20868"/>
    <n v="0"/>
    <n v="0"/>
    <n v="3"/>
    <n v="0"/>
    <m/>
    <m/>
    <n v="3"/>
    <n v="0"/>
    <s v="Scotland"/>
    <s v="WIN_REGULAR"/>
    <n v="2024"/>
    <d v="2023-03-25T00:00:00"/>
    <s v="2023-03-25T14:00:00Z"/>
    <n v="0"/>
    <s v="Group A"/>
    <s v="MD1"/>
    <m/>
    <m/>
    <m/>
    <m/>
    <m/>
    <s v="FINISHED"/>
    <s v="GROUP_STAGE"/>
    <s v="QUALIFYING"/>
    <s v="GROUP"/>
    <n v="48195"/>
    <n v="62427"/>
    <s v="SCO"/>
    <n v="51824"/>
    <n v="55.8258583"/>
    <n v="-4.2519416999999997"/>
    <n v="105"/>
    <n v="68"/>
    <s v="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"/>
    <m/>
    <m/>
    <s v="[{'phase': 'SECOND_HALF', 'time': {'injuryMinute': 5, 'minute': 90, 'second': 32}, 'international_name': 'Nicholas Ioannou', 'club_shirt_name': 'IOANNOU', 'country_code': 'CYP', 'national_field_position': 'DEFENDER', 'national_jersey_number': '4'}]"/>
    <s v="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"/>
    <s v="Glasgow"/>
    <s v="Hampden Park"/>
    <s v="Hampden Park"/>
    <s v="Hampden Park"/>
    <s v="Hampden Park"/>
    <s v="Hampden Park"/>
    <x v="0"/>
    <n v="0"/>
    <n v="3"/>
  </r>
  <r>
    <n v="2036314"/>
    <s v="SCO"/>
    <s v="ESP"/>
    <x v="43"/>
    <s v="Spain"/>
    <n v="-2.4"/>
    <n v="20868"/>
    <n v="-0.1"/>
    <n v="545"/>
    <n v="2"/>
    <n v="0"/>
    <m/>
    <m/>
    <n v="2"/>
    <n v="0"/>
    <s v="Scotland"/>
    <s v="WIN_REGULAR"/>
    <n v="2024"/>
    <d v="2023-03-28T00:00:00"/>
    <s v="2023-03-28T18:45:00Z"/>
    <n v="1"/>
    <s v="Group A"/>
    <s v="MD2"/>
    <m/>
    <m/>
    <m/>
    <m/>
    <m/>
    <s v="FINISHED"/>
    <s v="GROUP_STAGE"/>
    <s v="QUALIFYING"/>
    <s v="GROUP"/>
    <n v="47976"/>
    <n v="62427"/>
    <s v="SCO"/>
    <n v="51824"/>
    <n v="55.8258583"/>
    <n v="-4.2519416999999997"/>
    <n v="105"/>
    <n v="68"/>
    <s v="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"/>
    <m/>
    <m/>
    <m/>
    <s v="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"/>
    <s v="Glasgow"/>
    <s v="Hampden Park"/>
    <s v="Hampden Park"/>
    <s v="Hampden Park"/>
    <s v="Hampden Park"/>
    <s v="Hampden Park"/>
    <x v="0"/>
    <n v="0"/>
    <n v="2"/>
  </r>
  <r>
    <n v="2036359"/>
    <s v="SCO"/>
    <s v="GEO"/>
    <x v="43"/>
    <s v="Georgia"/>
    <n v="-2.4"/>
    <n v="20868"/>
    <n v="-1.7"/>
    <n v="66820"/>
    <n v="2"/>
    <n v="0"/>
    <m/>
    <m/>
    <n v="2"/>
    <n v="0"/>
    <s v="Scotland"/>
    <s v="WIN_REGULAR"/>
    <n v="2024"/>
    <d v="2023-06-20T00:00:00"/>
    <s v="2023-06-20T18:45:00Z"/>
    <n v="1"/>
    <s v="Group A"/>
    <s v="MD4"/>
    <m/>
    <m/>
    <m/>
    <m/>
    <m/>
    <s v="FINISHED"/>
    <s v="GROUP_STAGE"/>
    <s v="QUALIFYING"/>
    <s v="GROUP"/>
    <n v="50062"/>
    <n v="62427"/>
    <s v="SCO"/>
    <n v="51824"/>
    <n v="55.8258583"/>
    <n v="-4.2519416999999997"/>
    <n v="105"/>
    <n v="68"/>
    <s v="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"/>
    <s v="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"/>
    <m/>
    <m/>
    <s v="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"/>
    <s v="Glasgow"/>
    <s v="Hampden Park"/>
    <s v="Hampden Park"/>
    <s v="Hampden Park"/>
    <s v="Hampden Park"/>
    <s v="Hampden Park"/>
    <x v="0"/>
    <n v="0"/>
    <n v="2"/>
  </r>
  <r>
    <n v="2036498"/>
    <s v="SCO"/>
    <s v="NOR"/>
    <x v="43"/>
    <s v="Norway"/>
    <n v="-2.4"/>
    <n v="20868"/>
    <n v="0"/>
    <n v="0"/>
    <n v="3"/>
    <n v="3"/>
    <m/>
    <m/>
    <n v="3"/>
    <n v="3"/>
    <m/>
    <s v="DRAW"/>
    <n v="2024"/>
    <d v="2023-11-19T00:00:00"/>
    <s v="2023-11-19T19:45:00Z"/>
    <n v="0"/>
    <s v="Group A"/>
    <s v="MD10"/>
    <m/>
    <m/>
    <m/>
    <m/>
    <m/>
    <s v="FINISHED"/>
    <s v="GROUP_STAGE"/>
    <s v="QUALIFYING"/>
    <s v="GROUP"/>
    <n v="48138"/>
    <n v="62427"/>
    <s v="SCO"/>
    <n v="51824"/>
    <n v="55.8258583"/>
    <n v="-4.2519416999999997"/>
    <n v="105"/>
    <n v="68"/>
    <s v="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"/>
    <m/>
    <m/>
    <m/>
    <s v="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"/>
    <s v="Glasgow"/>
    <s v="Hampden Park"/>
    <s v="Hampden Park"/>
    <s v="Hampden Park"/>
    <s v="Hampden Park"/>
    <s v="Hampden Park"/>
    <x v="0"/>
    <n v="0"/>
    <n v="0"/>
  </r>
  <r>
    <n v="2036467"/>
    <s v="SMR"/>
    <s v="DEN"/>
    <x v="44"/>
    <s v="Denmark"/>
    <n v="0"/>
    <n v="0"/>
    <n v="0.6"/>
    <n v="5264"/>
    <n v="1"/>
    <n v="2"/>
    <m/>
    <m/>
    <n v="1"/>
    <n v="2"/>
    <s v="Denmark"/>
    <s v="WIN_REGULAR"/>
    <n v="2024"/>
    <d v="2023-10-17T00:00:00"/>
    <s v="2023-10-17T18:45:00Z"/>
    <n v="2"/>
    <s v="Group H"/>
    <s v="MD8"/>
    <n v="76"/>
    <s v="EXCELLENT"/>
    <n v="10"/>
    <s v="PARTLY_CLOUDY_NIGHT"/>
    <n v="4"/>
    <s v="FINISHED"/>
    <s v="GROUP_STAGE"/>
    <s v="QUALIFYING"/>
    <s v="GROUP"/>
    <n v="2984"/>
    <n v="62265"/>
    <s v="SMR"/>
    <n v="4798"/>
    <n v="43.971252800000002"/>
    <n v="12.4769694"/>
    <n v="105"/>
    <n v="68"/>
    <s v="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"/>
    <m/>
    <m/>
    <m/>
    <s v="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&quot;Michael O'brien&quot;, 'role': 'UEFA_DELEGATE', 'name_short': &quot;O'Brien&quot;, 'gender': 'MALE', 'counrty_code': 'ENG', 'counrty': 'England'}]"/>
    <s v="Serravalle"/>
    <s v="San Marino Stadium"/>
    <s v="San Marino Stadium"/>
    <s v="San Marino Stadium"/>
    <s v="San Marino Stadium"/>
    <s v="San Marino Stadium"/>
    <x v="0"/>
    <n v="0"/>
    <n v="-1"/>
  </r>
  <r>
    <n v="2036513"/>
    <s v="SMR"/>
    <s v="FIN"/>
    <x v="44"/>
    <s v="Finland"/>
    <n v="0"/>
    <n v="0"/>
    <n v="0"/>
    <n v="0"/>
    <n v="1"/>
    <n v="2"/>
    <m/>
    <m/>
    <n v="1"/>
    <n v="2"/>
    <s v="Finland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427"/>
    <n v="62265"/>
    <s v="SMR"/>
    <n v="4798"/>
    <n v="43.971252800000002"/>
    <n v="12.4769694"/>
    <n v="105"/>
    <n v="68"/>
    <s v="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"/>
    <m/>
    <m/>
    <m/>
    <s v="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"/>
    <s v="Serravalle"/>
    <s v="San Marino Stadium"/>
    <s v="San Marino Stadium"/>
    <s v="San Marino Stadium"/>
    <s v="San Marino Stadium"/>
    <s v="San Marino Stadium"/>
    <x v="0"/>
    <n v="0"/>
    <n v="-1"/>
  </r>
  <r>
    <n v="2036306"/>
    <s v="SMR"/>
    <s v="NIR"/>
    <x v="44"/>
    <s v="Northern Ireland"/>
    <n v="0"/>
    <n v="0"/>
    <n v="0"/>
    <n v="0"/>
    <n v="0"/>
    <n v="2"/>
    <m/>
    <m/>
    <n v="0"/>
    <n v="2"/>
    <s v="Northern Ireland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2099"/>
    <n v="62265"/>
    <s v="SMR"/>
    <n v="4798"/>
    <n v="43.971252800000002"/>
    <n v="12.4769694"/>
    <n v="105"/>
    <n v="68"/>
    <s v="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"/>
    <m/>
    <m/>
    <m/>
    <s v="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"/>
    <s v="Serravalle"/>
    <s v="San Marino Stadium"/>
    <s v="San Marino Stadium"/>
    <s v="San Marino Stadium"/>
    <s v="San Marino Stadium"/>
    <s v="San Marino Stadium"/>
    <x v="0"/>
    <n v="0"/>
    <n v="-2"/>
  </r>
  <r>
    <n v="2036352"/>
    <s v="SMR"/>
    <s v="KAZ"/>
    <x v="44"/>
    <s v="Kazakhstan"/>
    <n v="0"/>
    <n v="0"/>
    <n v="0"/>
    <n v="0"/>
    <n v="0"/>
    <n v="3"/>
    <m/>
    <m/>
    <n v="0"/>
    <n v="3"/>
    <s v="Kazakhstan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528"/>
    <n v="63187"/>
    <s v="ITA"/>
    <n v="23324"/>
    <n v="44.794980600000002"/>
    <n v="10.338324999999999"/>
    <n v="105"/>
    <n v="68"/>
    <s v="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"/>
    <m/>
    <m/>
    <m/>
    <s v="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"/>
    <s v="Parma"/>
    <s v="Stadio Ennio Tardini"/>
    <s v="Ennio Tardini"/>
    <s v="Stadio Ennio Tardini"/>
    <s v="Stadio Ennio Tardini"/>
    <s v="Stadio Ennio Tardini"/>
    <x v="0"/>
    <n v="0"/>
    <n v="-3"/>
  </r>
  <r>
    <n v="2036421"/>
    <s v="SMR"/>
    <s v="SVN"/>
    <x v="44"/>
    <s v="Slovenia"/>
    <n v="0"/>
    <n v="0"/>
    <n v="-0.6"/>
    <n v="18358"/>
    <n v="0"/>
    <n v="4"/>
    <m/>
    <m/>
    <n v="0"/>
    <n v="4"/>
    <s v="Slovenia"/>
    <s v="WIN_REGULAR"/>
    <n v="2024"/>
    <d v="2023-09-10T00:00:00"/>
    <s v="2023-09-10T18:45:00Z"/>
    <n v="2"/>
    <s v="Group H"/>
    <s v="MD6"/>
    <m/>
    <m/>
    <m/>
    <m/>
    <m/>
    <s v="FINISHED"/>
    <s v="GROUP_STAGE"/>
    <s v="QUALIFYING"/>
    <s v="GROUP"/>
    <n v="844"/>
    <n v="62265"/>
    <s v="SMR"/>
    <n v="4798"/>
    <n v="43.971252800000002"/>
    <n v="12.4769694"/>
    <n v="105"/>
    <n v="68"/>
    <s v="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"/>
    <m/>
    <m/>
    <m/>
    <s v="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"/>
    <s v="Serravalle"/>
    <s v="San Marino Stadium"/>
    <s v="San Marino Stadium"/>
    <s v="San Marino Stadium"/>
    <s v="San Marino Stadium"/>
    <s v="San Marino Stadium"/>
    <x v="0"/>
    <n v="0"/>
    <n v="-4"/>
  </r>
  <r>
    <n v="2036303"/>
    <s v="SRB"/>
    <s v="LTU"/>
    <x v="45"/>
    <s v="Lithuania"/>
    <n v="-0.3"/>
    <n v="15858"/>
    <n v="0"/>
    <n v="0"/>
    <n v="2"/>
    <n v="0"/>
    <m/>
    <m/>
    <n v="2"/>
    <n v="0"/>
    <s v="Serbia"/>
    <s v="WIN_REGULAR"/>
    <n v="2024"/>
    <d v="2023-03-24T00:00:00"/>
    <s v="2023-03-24T19:45:00Z"/>
    <n v="1"/>
    <s v="Group G"/>
    <s v="MD1"/>
    <m/>
    <m/>
    <m/>
    <m/>
    <m/>
    <s v="FINISHED"/>
    <s v="GROUP_STAGE"/>
    <s v="QUALIFYING"/>
    <s v="GROUP"/>
    <n v="21125"/>
    <n v="53479"/>
    <s v="SRB"/>
    <n v="49450"/>
    <n v="44.783202799999998"/>
    <n v="20.4649167"/>
    <n v="105"/>
    <n v="68"/>
    <s v="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463"/>
    <s v="SRB"/>
    <s v="MNE"/>
    <x v="45"/>
    <s v="Montenegro"/>
    <n v="-0.3"/>
    <n v="15858"/>
    <n v="0"/>
    <n v="0"/>
    <n v="3"/>
    <n v="1"/>
    <m/>
    <m/>
    <n v="3"/>
    <n v="1"/>
    <s v="Serbia"/>
    <s v="WIN_REGULAR"/>
    <n v="2024"/>
    <d v="2023-10-17T00:00:00"/>
    <s v="2023-10-17T18:45:00Z"/>
    <n v="2"/>
    <s v="Group G"/>
    <s v="MD8"/>
    <n v="71"/>
    <s v="DRY"/>
    <n v="8"/>
    <s v="PARTLY_CLOUDY_NIGHT"/>
    <n v="5"/>
    <s v="FINISHED"/>
    <s v="GROUP_STAGE"/>
    <s v="QUALIFYING"/>
    <s v="GROUP"/>
    <n v="25884"/>
    <n v="53479"/>
    <s v="SRB"/>
    <n v="49450"/>
    <n v="44.783202799999998"/>
    <n v="20.4649167"/>
    <n v="105"/>
    <n v="68"/>
    <s v="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"/>
    <m/>
    <m/>
    <m/>
    <s v="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510"/>
    <s v="SRB"/>
    <s v="BUL"/>
    <x v="45"/>
    <s v="Bulgaria"/>
    <n v="-0.3"/>
    <n v="15858"/>
    <n v="0"/>
    <n v="0"/>
    <n v="2"/>
    <n v="2"/>
    <m/>
    <m/>
    <n v="2"/>
    <n v="2"/>
    <m/>
    <s v="DRAW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7325"/>
    <n v="250005253"/>
    <s v="SRB"/>
    <n v="8136"/>
    <n v="42.991773999999999"/>
    <n v="21.960612999999999"/>
    <n v="105"/>
    <n v="68"/>
    <s v="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"/>
    <m/>
    <m/>
    <m/>
    <s v="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"/>
    <s v="Leskovac"/>
    <s v="Gradski stadion DuboÄica"/>
    <s v="Gradski stadion DuboÄica"/>
    <s v="Gradski stadion DuboÄica"/>
    <s v="Gradski stadion DuboÄica"/>
    <s v="Gradski stadion DuboÄica"/>
    <x v="0"/>
    <n v="0"/>
    <n v="0"/>
  </r>
  <r>
    <n v="2036394"/>
    <s v="SRB"/>
    <s v="HUN"/>
    <x v="45"/>
    <s v="Hungary"/>
    <n v="-0.3"/>
    <n v="15858"/>
    <n v="-1.5"/>
    <n v="40918"/>
    <n v="1"/>
    <n v="2"/>
    <m/>
    <m/>
    <n v="1"/>
    <n v="2"/>
    <s v="Hungary"/>
    <s v="WIN_REGULAR"/>
    <n v="2024"/>
    <d v="2023-09-07T00:00:00"/>
    <s v="2023-09-07T18:45:00Z"/>
    <n v="2"/>
    <s v="Group G"/>
    <s v="MD5"/>
    <m/>
    <m/>
    <m/>
    <m/>
    <m/>
    <s v="FINISHED"/>
    <s v="GROUP_STAGE"/>
    <s v="QUALIFYING"/>
    <s v="GROUP"/>
    <n v="6924"/>
    <n v="53479"/>
    <s v="SRB"/>
    <n v="49450"/>
    <n v="44.783202799999998"/>
    <n v="20.4649167"/>
    <n v="105"/>
    <n v="68"/>
    <s v="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"/>
    <m/>
    <m/>
    <m/>
    <s v="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0"/>
    <n v="0"/>
    <n v="-1"/>
  </r>
  <r>
    <n v="2036330"/>
    <s v="SUI"/>
    <s v="ISR"/>
    <x v="46"/>
    <s v="Israel"/>
    <n v="1.4"/>
    <n v="4995"/>
    <n v="0"/>
    <n v="0"/>
    <n v="3"/>
    <n v="0"/>
    <m/>
    <m/>
    <n v="3"/>
    <n v="0"/>
    <s v="Switzerland"/>
    <s v="WIN_REGULAR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4819"/>
    <n v="83180"/>
    <s v="SUI"/>
    <n v="26000"/>
    <n v="46.1779972"/>
    <n v="6.1272833000000002"/>
    <n v="105"/>
    <n v="68"/>
    <s v="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"/>
    <m/>
    <m/>
    <m/>
    <s v="[{'name': 'Michael Fabbri', 'role': 'ASSISTANT_VIDEO_ASSISTANT_REFEREE', 'name_short': 'Fabbri', 'gender': 'MALE', 'counrty_code': 'ITA', 'counrty': 'Italy'}, {'name': &quot;Michael O'brien&quot;, 'role': 'UEFA_DELEGATE', 'name_short': &quot;O'Brien&quot;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"/>
    <s v="Geneva"/>
    <s v="Stade de GenÃ¨ve"/>
    <s v="Stade de GenÃ¨ve"/>
    <s v="Stade de GenÃ¨ve"/>
    <s v="Stade de GenÃ¨ve"/>
    <s v="Stade de GenÃ¨ve"/>
    <x v="0"/>
    <n v="0"/>
    <n v="3"/>
  </r>
  <r>
    <n v="2036422"/>
    <s v="SUI"/>
    <s v="AND"/>
    <x v="46"/>
    <s v="Andorra"/>
    <n v="1.4"/>
    <n v="4995"/>
    <n v="0"/>
    <n v="0"/>
    <n v="3"/>
    <n v="0"/>
    <m/>
    <m/>
    <n v="3"/>
    <n v="0"/>
    <s v="Switzerland"/>
    <s v="WIN_REGULAR"/>
    <n v="2024"/>
    <d v="2023-09-12T00:00:00"/>
    <s v="2023-09-12T18:45:00Z"/>
    <n v="2"/>
    <s v="Group I"/>
    <s v="MD6"/>
    <m/>
    <m/>
    <m/>
    <m/>
    <m/>
    <s v="FINISHED"/>
    <s v="GROUP_STAGE"/>
    <s v="QUALIFYING"/>
    <s v="GROUP"/>
    <n v="9000"/>
    <n v="63173"/>
    <s v="SUI"/>
    <n v="9086"/>
    <n v="46.233352799999999"/>
    <n v="7.3759193999999999"/>
    <n v="105"/>
    <n v="68"/>
    <s v="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"/>
    <m/>
    <m/>
    <m/>
    <s v="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"/>
    <s v="Sion"/>
    <s v="Stade de Tourbillon"/>
    <s v="Stade de Tourbillon"/>
    <s v="Stade de Tourbillon"/>
    <s v="Stade de Tourbillon"/>
    <s v="Stade de Tourbillon"/>
    <x v="0"/>
    <n v="0"/>
    <n v="3"/>
  </r>
  <r>
    <n v="2036376"/>
    <s v="SUI"/>
    <s v="ROU"/>
    <x v="46"/>
    <s v="Romania"/>
    <n v="1.4"/>
    <n v="4995"/>
    <n v="0.3"/>
    <n v="12509"/>
    <n v="2"/>
    <n v="2"/>
    <m/>
    <m/>
    <n v="2"/>
    <n v="2"/>
    <m/>
    <s v="DRAW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n v="14400"/>
    <n v="250001291"/>
    <s v="SUI"/>
    <n v="15697"/>
    <n v="47.033264000000003"/>
    <n v="8.3051870000000001"/>
    <n v="105"/>
    <n v="68"/>
    <s v="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"/>
    <m/>
    <m/>
    <m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"/>
    <s v="Lucerne"/>
    <s v="Swissporarena"/>
    <s v="Swissporarena"/>
    <s v="Luzern Arena"/>
    <s v="Luzern Arena"/>
    <s v="Swissporarena"/>
    <x v="0"/>
    <n v="0"/>
    <n v="0"/>
  </r>
  <r>
    <n v="2036468"/>
    <s v="SUI"/>
    <s v="BLR"/>
    <x v="46"/>
    <s v="Belarus"/>
    <n v="1.4"/>
    <n v="4995"/>
    <n v="0"/>
    <n v="0"/>
    <n v="3"/>
    <n v="3"/>
    <m/>
    <m/>
    <n v="3"/>
    <n v="3"/>
    <m/>
    <s v="DRAW"/>
    <n v="2024"/>
    <d v="2023-10-15T00:00:00"/>
    <s v="2023-10-15T16:00:00Z"/>
    <n v="2"/>
    <s v="Group I"/>
    <s v="MD8"/>
    <m/>
    <m/>
    <m/>
    <m/>
    <m/>
    <s v="FINISHED"/>
    <s v="GROUP_STAGE"/>
    <s v="QUALIFYING"/>
    <s v="GROUP"/>
    <n v="17000"/>
    <n v="250000018"/>
    <s v="SUI"/>
    <n v="17152"/>
    <n v="47.407019400000003"/>
    <n v="9.3041861000000008"/>
    <n v="105"/>
    <n v="68"/>
    <s v="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"/>
    <m/>
    <m/>
    <m/>
    <s v="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"/>
    <s v="St Gallen"/>
    <s v="Kybunpark"/>
    <s v="Kybunpark"/>
    <s v="Arena St. Gallen"/>
    <s v="Arena St. Gallen "/>
    <s v="Kybunpark"/>
    <x v="0"/>
    <n v="0"/>
    <n v="0"/>
  </r>
  <r>
    <n v="2036492"/>
    <s v="SUI"/>
    <s v="KOS"/>
    <x v="46"/>
    <s v="Kosovo"/>
    <n v="1.4"/>
    <n v="4995"/>
    <n v="0"/>
    <n v="0"/>
    <n v="1"/>
    <n v="1"/>
    <m/>
    <m/>
    <n v="1"/>
    <n v="1"/>
    <m/>
    <s v="DRAW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33000"/>
    <n v="63171"/>
    <s v="SUI"/>
    <n v="36000"/>
    <n v="47.541636099999998"/>
    <n v="7.6201249999999998"/>
    <n v="105"/>
    <n v="68"/>
    <s v="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"/>
    <m/>
    <m/>
    <m/>
    <s v="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"/>
    <s v="Basel"/>
    <s v="St. Jakob-Park"/>
    <s v="St. Jakob-Park"/>
    <s v="St. Jakob-Park"/>
    <s v="St. Jakob-Park"/>
    <s v="St. Jakob-Park"/>
    <x v="0"/>
    <n v="0"/>
    <n v="0"/>
  </r>
  <r>
    <n v="2036427"/>
    <s v="SVK"/>
    <s v="LIE"/>
    <x v="47"/>
    <s v="Liechtenstein"/>
    <n v="-1.1000000000000001"/>
    <n v="15850"/>
    <n v="0"/>
    <n v="0"/>
    <n v="3"/>
    <n v="0"/>
    <m/>
    <m/>
    <n v="3"/>
    <n v="0"/>
    <s v="Slovakia"/>
    <s v="WIN_REGULAR"/>
    <n v="2024"/>
    <d v="2023-09-11T00:00:00"/>
    <s v="2023-09-11T18:45:00Z"/>
    <n v="2"/>
    <s v="Group J"/>
    <s v="MD6"/>
    <m/>
    <m/>
    <m/>
    <m/>
    <m/>
    <s v="FINISHED"/>
    <s v="GROUP_STAGE"/>
    <s v="QUALIFYING"/>
    <s v="GROUP"/>
    <n v="13679"/>
    <n v="250003855"/>
    <s v="SVK"/>
    <n v="22500"/>
    <n v="48.177579999999999"/>
    <n v="17.154043000000001"/>
    <n v="105"/>
    <n v="68"/>
    <s v="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"/>
    <m/>
    <m/>
    <m/>
    <s v="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3"/>
  </r>
  <r>
    <n v="2036334"/>
    <s v="SVK"/>
    <s v="BIH"/>
    <x v="47"/>
    <s v="Bosnia and Herzegovina"/>
    <n v="-1.1000000000000001"/>
    <n v="15850"/>
    <n v="0"/>
    <n v="0"/>
    <n v="2"/>
    <n v="0"/>
    <m/>
    <m/>
    <n v="2"/>
    <n v="0"/>
    <s v="Slovakia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6052"/>
    <n v="250003855"/>
    <s v="SVK"/>
    <n v="22500"/>
    <n v="48.177579999999999"/>
    <n v="17.154043000000001"/>
    <n v="105"/>
    <n v="68"/>
    <s v="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"/>
    <m/>
    <m/>
    <m/>
    <s v="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494"/>
    <s v="SVK"/>
    <s v="ISL"/>
    <x v="47"/>
    <s v="Iceland"/>
    <n v="-1.1000000000000001"/>
    <n v="15850"/>
    <n v="0"/>
    <n v="0"/>
    <n v="4"/>
    <n v="2"/>
    <m/>
    <m/>
    <n v="4"/>
    <n v="2"/>
    <s v="Slovakia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21548"/>
    <n v="250003855"/>
    <s v="SVK"/>
    <n v="22500"/>
    <n v="48.177579999999999"/>
    <n v="17.154043000000001"/>
    <n v="105"/>
    <n v="68"/>
    <s v="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"/>
    <m/>
    <m/>
    <m/>
    <s v="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311"/>
    <s v="SVK"/>
    <s v="LUX"/>
    <x v="47"/>
    <s v="Luxembourg"/>
    <n v="-1.1000000000000001"/>
    <n v="15850"/>
    <n v="0"/>
    <n v="0"/>
    <n v="0"/>
    <n v="0"/>
    <m/>
    <m/>
    <n v="0"/>
    <n v="0"/>
    <m/>
    <s v="DRAW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3523"/>
    <n v="62308"/>
    <s v="SVK"/>
    <n v="18100"/>
    <n v="48.373844400000003"/>
    <n v="17.591627800000001"/>
    <n v="105"/>
    <n v="68"/>
    <m/>
    <m/>
    <m/>
    <m/>
    <s v="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0"/>
  </r>
  <r>
    <n v="2036402"/>
    <s v="SVK"/>
    <s v="POR"/>
    <x v="47"/>
    <s v="Portugal"/>
    <n v="-1.1000000000000001"/>
    <n v="15850"/>
    <n v="1.4"/>
    <n v="601"/>
    <n v="0"/>
    <n v="1"/>
    <m/>
    <m/>
    <n v="0"/>
    <n v="1"/>
    <s v="Portugal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21473"/>
    <n v="250003855"/>
    <s v="SVK"/>
    <n v="22500"/>
    <n v="48.177579999999999"/>
    <n v="17.154043000000001"/>
    <n v="105"/>
    <n v="68"/>
    <s v="[{'phase': 'FIRST_HALF', 'time': {'minute': 43, 'second': 22}, 'international_name': 'Bruno Fernandes', 'club_shirt_name': 'B.Fernandes', 'country_code': 'POR', 'national_field_position': 'MIDFIELDER', 'national_jersey_number': '8', 'goal_type': 'SCORED'}]"/>
    <m/>
    <m/>
    <m/>
    <s v="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-1"/>
  </r>
  <r>
    <n v="2036443"/>
    <s v="SVN"/>
    <s v="FIN"/>
    <x v="48"/>
    <s v="Finland"/>
    <n v="-0.6"/>
    <n v="18358"/>
    <n v="0"/>
    <n v="0"/>
    <n v="3"/>
    <n v="0"/>
    <m/>
    <m/>
    <n v="3"/>
    <n v="0"/>
    <s v="Slovenia"/>
    <s v="WIN_REGULAR"/>
    <n v="2024"/>
    <d v="2023-10-14T00:00:00"/>
    <s v="2023-10-14T16:00:00Z"/>
    <n v="2"/>
    <s v="Group H"/>
    <s v="MD7"/>
    <m/>
    <m/>
    <m/>
    <m/>
    <m/>
    <s v="FINISHED"/>
    <s v="GROUP_STAGE"/>
    <s v="QUALIFYING"/>
    <s v="GROUP"/>
    <n v="15823"/>
    <n v="250001140"/>
    <s v="SVN"/>
    <n v="15796"/>
    <n v="46.080641"/>
    <n v="14.52444"/>
    <n v="105"/>
    <n v="68"/>
    <s v="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"/>
    <m/>
    <m/>
    <m/>
    <s v="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"/>
    <s v="Ljubljana"/>
    <s v="Stadion StoÅ¾ice"/>
    <s v="Stadion StoÅ¾ice"/>
    <s v="Stadion StoÅ¾ice"/>
    <s v="Stadion StoÅ¾ice"/>
    <s v="Stadion StoÅ¾ice"/>
    <x v="0"/>
    <n v="0"/>
    <n v="3"/>
  </r>
  <r>
    <n v="2036327"/>
    <s v="SVN"/>
    <s v="SMR"/>
    <x v="48"/>
    <s v="San Marino"/>
    <n v="-0.6"/>
    <n v="18358"/>
    <n v="0"/>
    <n v="0"/>
    <n v="2"/>
    <n v="0"/>
    <m/>
    <m/>
    <n v="2"/>
    <n v="0"/>
    <s v="Slovenia"/>
    <s v="WIN_REGULAR"/>
    <n v="2024"/>
    <d v="2023-03-26T00:00:00"/>
    <s v="2023-03-26T16:00:00Z"/>
    <n v="2"/>
    <s v="Group H"/>
    <s v="MD2"/>
    <m/>
    <m/>
    <m/>
    <m/>
    <m/>
    <s v="FINISHED"/>
    <s v="GROUP_STAGE"/>
    <s v="QUALIFYING"/>
    <s v="GROUP"/>
    <n v="10282"/>
    <n v="250001140"/>
    <s v="SVN"/>
    <n v="15796"/>
    <n v="46.080641"/>
    <n v="14.52444"/>
    <n v="105"/>
    <n v="68"/>
    <s v="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"/>
    <s v="Ljubljana"/>
    <s v="Stadion StoÅ¾ice"/>
    <s v="Stadion StoÅ¾ice"/>
    <s v="Stadion StoÅ¾ice"/>
    <s v="Stadion StoÅ¾ice"/>
    <s v="Stadion StoÅ¾ice"/>
    <x v="0"/>
    <n v="0"/>
    <n v="2"/>
  </r>
  <r>
    <n v="2036398"/>
    <s v="SVN"/>
    <s v="NIR"/>
    <x v="48"/>
    <s v="Northern Ireland"/>
    <n v="-0.6"/>
    <n v="18358"/>
    <n v="0"/>
    <n v="0"/>
    <n v="4"/>
    <n v="2"/>
    <m/>
    <m/>
    <n v="4"/>
    <n v="2"/>
    <s v="Slovenia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12587"/>
    <n v="250001140"/>
    <s v="SVN"/>
    <n v="15796"/>
    <n v="46.080641"/>
    <n v="14.52444"/>
    <n v="105"/>
    <n v="68"/>
    <s v="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"/>
    <m/>
    <m/>
    <m/>
    <s v="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"/>
    <s v="Ljubljana"/>
    <s v="Stadion StoÅ¾ice"/>
    <s v="Stadion StoÅ¾ice"/>
    <s v="Stadion StoÅ¾ice"/>
    <s v="Stadion StoÅ¾ice"/>
    <s v="Stadion StoÅ¾ice"/>
    <x v="0"/>
    <n v="0"/>
    <n v="2"/>
  </r>
  <r>
    <n v="2036512"/>
    <s v="SVN"/>
    <s v="KAZ"/>
    <x v="48"/>
    <s v="Kazakhstan"/>
    <n v="-0.6"/>
    <n v="18358"/>
    <n v="0"/>
    <n v="0"/>
    <n v="2"/>
    <n v="1"/>
    <m/>
    <m/>
    <n v="2"/>
    <n v="1"/>
    <s v="Slovenia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6432"/>
    <n v="250001140"/>
    <s v="SVN"/>
    <n v="15796"/>
    <n v="46.080641"/>
    <n v="14.52444"/>
    <n v="105"/>
    <n v="68"/>
    <s v="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"/>
    <m/>
    <m/>
    <m/>
    <s v="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"/>
    <s v="Ljubljana"/>
    <s v="Stadion StoÅ¾ice"/>
    <s v="Stadion StoÅ¾ice"/>
    <s v="Stadion StoÅ¾ice"/>
    <s v="Stadion StoÅ¾ice"/>
    <s v="Stadion StoÅ¾ice"/>
    <x v="0"/>
    <n v="0"/>
    <n v="1"/>
  </r>
  <r>
    <n v="2036375"/>
    <s v="SVN"/>
    <s v="DEN"/>
    <x v="48"/>
    <s v="Denmark"/>
    <n v="-0.6"/>
    <n v="18358"/>
    <n v="0.6"/>
    <n v="5264"/>
    <n v="1"/>
    <n v="1"/>
    <m/>
    <m/>
    <n v="1"/>
    <n v="1"/>
    <m/>
    <s v="DRAW"/>
    <n v="2024"/>
    <d v="2023-06-19T00:00:00"/>
    <s v="2023-06-19T18:45:00Z"/>
    <n v="2"/>
    <s v="Group H"/>
    <s v="MD4"/>
    <m/>
    <m/>
    <m/>
    <m/>
    <m/>
    <s v="FINISHED"/>
    <s v="GROUP_STAGE"/>
    <s v="QUALIFYING"/>
    <s v="GROUP"/>
    <n v="14382"/>
    <n v="250001140"/>
    <s v="SVN"/>
    <n v="15796"/>
    <n v="46.080641"/>
    <n v="14.52444"/>
    <n v="105"/>
    <n v="68"/>
    <s v="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"/>
    <m/>
    <m/>
    <m/>
    <s v="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"/>
    <s v="Ljubljana"/>
    <s v="Stadion StoÅ¾ice"/>
    <s v="Stadion StoÅ¾ice"/>
    <s v="Stadion StoÅ¾ice"/>
    <s v="Stadion StoÅ¾ice"/>
    <s v="Stadion StoÅ¾ice"/>
    <x v="0"/>
    <n v="0"/>
    <n v="0"/>
  </r>
  <r>
    <n v="2036323"/>
    <s v="SWE"/>
    <s v="AZE"/>
    <x v="49"/>
    <s v="Azerbaijan"/>
    <n v="0"/>
    <n v="0"/>
    <n v="0"/>
    <n v="0"/>
    <n v="5"/>
    <n v="0"/>
    <m/>
    <m/>
    <n v="5"/>
    <n v="0"/>
    <s v="Sweden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23674"/>
    <n v="250001872"/>
    <s v="SWE"/>
    <n v="50573"/>
    <n v="59.372500000000002"/>
    <n v="18"/>
    <n v="105"/>
    <n v="68"/>
    <s v="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"/>
    <m/>
    <m/>
    <m/>
    <s v="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"/>
    <s v="Solna"/>
    <s v="Friends Arena"/>
    <s v="Friends Arena"/>
    <s v="Friends Arena"/>
    <s v="Solna Arena"/>
    <s v="Friends Arena"/>
    <x v="0"/>
    <n v="0"/>
    <n v="5"/>
  </r>
  <r>
    <n v="2036508"/>
    <s v="SWE"/>
    <s v="EST"/>
    <x v="49"/>
    <s v="Estonia"/>
    <n v="0"/>
    <n v="0"/>
    <n v="0"/>
    <n v="0"/>
    <n v="2"/>
    <n v="0"/>
    <m/>
    <m/>
    <n v="2"/>
    <n v="0"/>
    <s v="Sweden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11201"/>
    <n v="250001872"/>
    <s v="SWE"/>
    <n v="50573"/>
    <n v="59.372500000000002"/>
    <n v="18"/>
    <n v="105"/>
    <n v="68"/>
    <s v="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"/>
    <m/>
    <m/>
    <m/>
    <s v="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"/>
    <s v="Solna"/>
    <s v="Friends Arena"/>
    <s v="Friends Arena"/>
    <s v="Friends Arena"/>
    <s v="Solna Arena"/>
    <s v="Friends Arena"/>
    <x v="0"/>
    <n v="0"/>
    <n v="2"/>
  </r>
  <r>
    <n v="2036416"/>
    <s v="SWE"/>
    <s v="AUT"/>
    <x v="49"/>
    <s v="Austria"/>
    <n v="0"/>
    <n v="0"/>
    <n v="-1.2"/>
    <n v="6048"/>
    <n v="1"/>
    <n v="3"/>
    <m/>
    <m/>
    <n v="1"/>
    <n v="3"/>
    <s v="Austria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43228"/>
    <n v="250001872"/>
    <s v="SWE"/>
    <n v="50573"/>
    <n v="59.372500000000002"/>
    <n v="18"/>
    <n v="105"/>
    <n v="68"/>
    <s v="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"/>
    <m/>
    <m/>
    <m/>
    <s v="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"/>
    <s v="Solna"/>
    <s v="Friends Arena"/>
    <s v="Friends Arena"/>
    <s v="Friends Arena"/>
    <s v="Solna Arena"/>
    <s v="Friends Arena"/>
    <x v="0"/>
    <n v="0"/>
    <n v="-2"/>
  </r>
  <r>
    <n v="2036300"/>
    <s v="SWE"/>
    <s v="BEL"/>
    <x v="49"/>
    <s v="Belgium"/>
    <n v="0"/>
    <n v="0"/>
    <n v="1.1000000000000001"/>
    <n v="2488"/>
    <n v="0"/>
    <n v="3"/>
    <m/>
    <m/>
    <n v="0"/>
    <n v="3"/>
    <s v="Belgium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49296"/>
    <n v="250001872"/>
    <s v="SWE"/>
    <n v="50573"/>
    <n v="59.372500000000002"/>
    <n v="18"/>
    <n v="105"/>
    <n v="68"/>
    <s v="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"/>
    <m/>
    <m/>
    <m/>
    <s v="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"/>
    <s v="Solna"/>
    <s v="Friends Arena"/>
    <s v="Friends Arena"/>
    <s v="Friends Arena"/>
    <s v="Solna Arena"/>
    <s v="Friends Arena"/>
    <x v="0"/>
    <n v="0"/>
    <n v="-3"/>
  </r>
  <r>
    <n v="2036457"/>
    <s v="TUR"/>
    <s v="LVA"/>
    <x v="50"/>
    <s v="Latvia"/>
    <n v="1.7"/>
    <n v="5515"/>
    <n v="0"/>
    <n v="0"/>
    <n v="4"/>
    <n v="0"/>
    <m/>
    <m/>
    <n v="4"/>
    <n v="0"/>
    <s v="TÃ¼rkiye"/>
    <s v="WIN_REGULAR"/>
    <n v="2024"/>
    <d v="2023-10-15T00:00:00"/>
    <s v="2023-10-15T18:45:00Z"/>
    <n v="3"/>
    <s v="Group D"/>
    <s v="MD8"/>
    <m/>
    <m/>
    <m/>
    <m/>
    <m/>
    <s v="FINISHED"/>
    <s v="GROUP_STAGE"/>
    <s v="QUALIFYING"/>
    <s v="GROUP"/>
    <n v="35925"/>
    <n v="250002663"/>
    <s v="TUR"/>
    <n v="41600"/>
    <n v="37.946245099999999"/>
    <n v="32.485821299999998"/>
    <n v="105"/>
    <n v="68"/>
    <s v="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"/>
    <m/>
    <m/>
    <m/>
    <s v="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"/>
    <s v="Konya"/>
    <s v="Konya BÃ¼yÃ¼kÅŸehir Belediye Stadyumu"/>
    <s v="Konya BÃ¼yÃ¼kÅŸehir Belediye Stadyumu"/>
    <s v="Konya BÃ¼yÃ¼kÅŸehir Belediye Stadyumu"/>
    <s v="Konya BÃ¼yÃ¼kÅŸehir Belediye Stadyumu"/>
    <s v="Konya BÃ¼yÃ¼kÅŸehir Belediye Stadyumu"/>
    <x v="0"/>
    <n v="0"/>
    <n v="4"/>
  </r>
  <r>
    <n v="2036366"/>
    <s v="TUR"/>
    <s v="WAL"/>
    <x v="50"/>
    <s v="Wales"/>
    <n v="1.7"/>
    <n v="5515"/>
    <n v="0"/>
    <n v="0"/>
    <n v="2"/>
    <n v="0"/>
    <m/>
    <m/>
    <n v="2"/>
    <n v="0"/>
    <s v="TÃ¼rkiye"/>
    <s v="WIN_REGULAR"/>
    <n v="2024"/>
    <d v="2023-06-19T00:00:00"/>
    <s v="2023-06-19T18:45:00Z"/>
    <n v="3"/>
    <s v="Group D"/>
    <s v="MD4"/>
    <m/>
    <m/>
    <m/>
    <m/>
    <m/>
    <s v="FINISHED"/>
    <s v="GROUP_STAGE"/>
    <s v="QUALIFYING"/>
    <s v="GROUP"/>
    <n v="28766"/>
    <n v="250004336"/>
    <s v="TUR"/>
    <n v="34503"/>
    <n v="41.228006000000001"/>
    <n v="36.457621199999998"/>
    <n v="105"/>
    <n v="68"/>
    <s v="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"/>
    <s v="[{'phase': 'SECOND_HALF', 'time': {'minute': 64, 'second': 53}, 'international_name': 'Hakan Ã‡alhanoÄŸlu', 'club_shirt_name': 'Ã‡alhanoÄŸlu', 'country_code': 'TUR', 'national_field_position': 'MIDFIELDER', 'national_jersey_number': '10', 'penalty_type': 'MISSED'}]"/>
    <m/>
    <s v="[{'phase': 'FIRST_HALF', 'time': {'minute': 41, 'second': 38}, 'international_name': 'Joe Morrell', 'club_shirt_name': 'Morrell', 'country_code': 'WAL', 'national_field_position': 'MIDFIELDER', 'national_jersey_number': '16'}]"/>
    <s v="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"/>
    <s v="Samsun"/>
    <s v="Samsun Yeni 19 MayÄ±s Stadium"/>
    <s v="Samsun Yeni 19 MayÄ±s Stadium"/>
    <s v="Samsun Yeni 19 MayÄ±s Stadium"/>
    <s v="Samsun Yeni 19 MayÄ±s Stadium"/>
    <s v="Samsun Yeni 19 MayÄ±s Stadium"/>
    <x v="0"/>
    <n v="0"/>
    <n v="2"/>
  </r>
  <r>
    <n v="2036389"/>
    <s v="TUR"/>
    <s v="ARM"/>
    <x v="50"/>
    <s v="Armenia"/>
    <n v="1.7"/>
    <n v="5515"/>
    <n v="0"/>
    <n v="0"/>
    <n v="1"/>
    <n v="1"/>
    <m/>
    <m/>
    <n v="1"/>
    <n v="1"/>
    <m/>
    <s v="DRAW"/>
    <n v="2024"/>
    <d v="2023-09-08T00:00:00"/>
    <s v="2023-09-08T18:45:00Z"/>
    <n v="3"/>
    <s v="Group D"/>
    <s v="MD5"/>
    <m/>
    <m/>
    <m/>
    <m/>
    <m/>
    <s v="FINISHED"/>
    <s v="GROUP_STAGE"/>
    <s v="QUALIFYING"/>
    <s v="GROUP"/>
    <n v="31740"/>
    <n v="250002670"/>
    <s v="TUR"/>
    <n v="32500"/>
    <n v="39.763199999999998"/>
    <n v="30.467328999999999"/>
    <n v="105"/>
    <n v="68"/>
    <s v="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"/>
    <m/>
    <m/>
    <m/>
    <s v="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"/>
    <s v="Eskisehir"/>
    <s v="EskiÅŸehir Yeni Stadyumu"/>
    <s v="EskiÅŸehir Yeni Stadyumu"/>
    <s v="EskiÅŸehir Yeni Stadyumu"/>
    <s v="ESKISEHIR YENI STADYUMU"/>
    <s v="EskiÅŸehir Yeni Stadyumu"/>
    <x v="0"/>
    <n v="0"/>
    <n v="0"/>
  </r>
  <r>
    <n v="2036319"/>
    <s v="TUR"/>
    <s v="CRO"/>
    <x v="50"/>
    <s v="Croatia"/>
    <n v="1.7"/>
    <n v="5515"/>
    <n v="1.3"/>
    <n v="9340"/>
    <n v="0"/>
    <n v="2"/>
    <m/>
    <m/>
    <n v="0"/>
    <n v="2"/>
    <s v="Croatia"/>
    <s v="WIN_REGULAR"/>
    <n v="2024"/>
    <d v="2023-03-28T00:00:00"/>
    <s v="2023-03-28T18:45:00Z"/>
    <n v="3"/>
    <s v="Group D"/>
    <s v="MD2"/>
    <m/>
    <m/>
    <m/>
    <m/>
    <m/>
    <s v="FINISHED"/>
    <s v="GROUP_STAGE"/>
    <s v="QUALIFYING"/>
    <s v="GROUP"/>
    <n v="37750"/>
    <n v="250002379"/>
    <s v="TUR"/>
    <n v="43396"/>
    <n v="40.210777999999998"/>
    <n v="29.009333000000002"/>
    <n v="105"/>
    <n v="68"/>
    <s v="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"/>
    <m/>
    <m/>
    <m/>
    <s v="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"/>
    <s v="Bursa"/>
    <s v="Bursa BÃ¼yÃ¼kÅŸehir Belediye Stadyumu"/>
    <s v="New Bursa Stadium"/>
    <s v="Bursa BÃ¼yÃ¼kÅŸehir Belediye Stadyumu"/>
    <s v="Bursa BÃ¼yÃ¼kÅŸehir Belediye Stadyuu"/>
    <s v="Bursa BÃ¼yÃ¼kÅŸehir Belediye Stadyumu"/>
    <x v="0"/>
    <n v="0"/>
    <n v="-2"/>
  </r>
  <r>
    <n v="2036432"/>
    <s v="UKR"/>
    <s v="MKD"/>
    <x v="51"/>
    <s v="North Macedonia"/>
    <n v="-0.3"/>
    <n v="20062"/>
    <n v="0"/>
    <n v="0"/>
    <n v="2"/>
    <n v="0"/>
    <m/>
    <m/>
    <n v="2"/>
    <n v="0"/>
    <s v="Ukraine"/>
    <s v="WIN_REGULAR"/>
    <n v="2024"/>
    <d v="2023-10-14T00:00:00"/>
    <s v="2023-10-14T13:00:00Z"/>
    <n v="2"/>
    <s v="Group C"/>
    <s v="MD7"/>
    <m/>
    <m/>
    <m/>
    <m/>
    <m/>
    <s v="FINISHED"/>
    <s v="GROUP_STAGE"/>
    <s v="QUALIFYING"/>
    <s v="GROUP"/>
    <n v="12939"/>
    <n v="62729"/>
    <s v="CZE"/>
    <n v="18349"/>
    <n v="50.100038900000001"/>
    <n v="14.415130599999999"/>
    <n v="105"/>
    <n v="68"/>
    <s v="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"/>
    <m/>
    <m/>
    <m/>
    <s v="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"/>
    <s v="Prague"/>
    <s v="EPET ARENA"/>
    <s v="Stadion LetnÃ¡"/>
    <s v="Stadion LetnÃ¡"/>
    <s v="Stadion LetnÃ¡"/>
    <s v="EPET ARENA"/>
    <x v="0"/>
    <n v="0"/>
    <n v="2"/>
  </r>
  <r>
    <n v="2036364"/>
    <s v="UKR"/>
    <s v="MLT"/>
    <x v="51"/>
    <s v="Malta"/>
    <n v="-0.3"/>
    <n v="20062"/>
    <n v="0"/>
    <n v="0"/>
    <n v="1"/>
    <n v="0"/>
    <m/>
    <m/>
    <n v="1"/>
    <n v="0"/>
    <s v="Ukraine"/>
    <s v="WIN_REGULAR"/>
    <n v="2024"/>
    <d v="2023-06-19T00:00:00"/>
    <s v="2023-06-19T16:00:00Z"/>
    <n v="2"/>
    <s v="Group C"/>
    <s v="MD4"/>
    <m/>
    <m/>
    <m/>
    <m/>
    <m/>
    <s v="FINISHED"/>
    <s v="GROUP_STAGE"/>
    <s v="QUALIFYING"/>
    <s v="GROUP"/>
    <n v="7543"/>
    <n v="62308"/>
    <s v="SVK"/>
    <n v="18100"/>
    <n v="48.373844400000003"/>
    <n v="17.591627800000001"/>
    <n v="105"/>
    <n v="68"/>
    <s v="[{'phase': 'SECOND_HALF', 'time': {'minute': 72, 'second': 26}, 'international_name': 'Viktor Tsygankov', 'club_shirt_name': 'Tsygankov', 'country_code': 'UKR', 'national_field_position': 'MIDFIELDER', 'national_jersey_number': '15', 'goal_type': 'PENALTY'}]"/>
    <s v="[{'phase': 'SECOND_HALF', 'time': {'minute': 52, 'second': 35}, 'international_name': 'Andriy Yarmolenko', 'club_shirt_name': 'Yarmolenko', 'country_code': 'UKR', 'national_field_position': 'MIDFIELDER', 'national_jersey_number': '7', 'penalty_type': 'MISSED'}]"/>
    <m/>
    <m/>
    <s v="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1"/>
  </r>
  <r>
    <n v="2039648"/>
    <s v="UKR"/>
    <s v="ISL"/>
    <x v="51"/>
    <s v="Iceland"/>
    <n v="-0.3"/>
    <n v="20062"/>
    <n v="0"/>
    <n v="0"/>
    <n v="2"/>
    <n v="1"/>
    <m/>
    <m/>
    <n v="2"/>
    <n v="1"/>
    <s v="Ukraine"/>
    <s v="WIN_REGULAR"/>
    <n v="2024"/>
    <d v="2024-03-26T00:00:00"/>
    <s v="2024-03-26T19:45:00Z"/>
    <n v="1"/>
    <m/>
    <s v="MD12"/>
    <m/>
    <m/>
    <m/>
    <m/>
    <m/>
    <s v="FINISHED"/>
    <s v="SINGLE"/>
    <s v="FINAL_TOURNAMENT_PLAY_OFF"/>
    <s v="KNOCK_OUT"/>
    <n v="29310"/>
    <n v="250001179"/>
    <s v="POL"/>
    <n v="41837"/>
    <n v="51.143056000000001"/>
    <n v="16.942222000000001"/>
    <n v="105"/>
    <n v="68"/>
    <s v="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"/>
    <m/>
    <m/>
    <m/>
    <s v="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"/>
    <s v="Wroclaw"/>
    <s v="Tarczynski Arena Wroclaw"/>
    <s v="Stadion Miejski"/>
    <s v="Stadion Miejski we WrocÅ‚awiu"/>
    <s v="Stadion Miejski we WrocÅ‚awiu"/>
    <s v="Tarczynski Arena Wroclaw"/>
    <x v="0"/>
    <n v="0"/>
    <n v="1"/>
  </r>
  <r>
    <n v="2036386"/>
    <s v="UKR"/>
    <s v="ENG"/>
    <x v="51"/>
    <s v="England"/>
    <n v="-0.3"/>
    <n v="20062"/>
    <n v="0.3"/>
    <n v="451"/>
    <n v="1"/>
    <n v="1"/>
    <m/>
    <m/>
    <n v="1"/>
    <n v="1"/>
    <m/>
    <s v="DRAW"/>
    <n v="2024"/>
    <d v="2023-09-09T00:00:00"/>
    <s v="2023-09-09T16:00:00Z"/>
    <n v="2"/>
    <s v="Group C"/>
    <s v="MD5"/>
    <m/>
    <m/>
    <m/>
    <m/>
    <m/>
    <s v="FINISHED"/>
    <s v="GROUP_STAGE"/>
    <s v="QUALIFYING"/>
    <s v="GROUP"/>
    <n v="39000"/>
    <n v="250001179"/>
    <s v="POL"/>
    <n v="41837"/>
    <n v="51.143056000000001"/>
    <n v="16.942222000000001"/>
    <n v="105"/>
    <n v="68"/>
    <s v="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"/>
    <m/>
    <m/>
    <m/>
    <s v="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0"/>
    <n v="0"/>
    <n v="0"/>
  </r>
  <r>
    <n v="2036501"/>
    <s v="UKR"/>
    <s v="ITA"/>
    <x v="51"/>
    <s v="Italy"/>
    <n v="-0.3"/>
    <n v="20062"/>
    <n v="1"/>
    <n v="1971"/>
    <n v="0"/>
    <n v="0"/>
    <m/>
    <m/>
    <n v="0"/>
    <n v="0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6403"/>
    <n v="63465"/>
    <s v="GER"/>
    <n v="30210"/>
    <n v="51.038233300000002"/>
    <n v="7.0022361000000002"/>
    <n v="105"/>
    <n v="68"/>
    <m/>
    <m/>
    <m/>
    <m/>
    <s v="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&quot;Garry O'hagan&quot;, 'role': 'UEFA_DELEGATE', 'name_short': &quot;O'hagan&quot;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"/>
    <s v="Leverkusen"/>
    <s v="BayArena"/>
    <s v="BayArena"/>
    <s v="BayArena"/>
    <s v="BayArena"/>
    <s v="BayArena"/>
    <x v="0"/>
    <n v="0"/>
    <n v="0"/>
  </r>
  <r>
    <n v="2039646"/>
    <s v="WAL"/>
    <s v="FIN"/>
    <x v="52"/>
    <s v="Finland"/>
    <n v="0"/>
    <n v="0"/>
    <n v="0"/>
    <n v="0"/>
    <n v="4"/>
    <n v="1"/>
    <m/>
    <m/>
    <n v="4"/>
    <n v="1"/>
    <s v="Wales"/>
    <s v="WIN_REGULAR"/>
    <n v="2024"/>
    <d v="2024-03-21T00:00:00"/>
    <s v="2024-03-21T19:45:00Z"/>
    <n v="0"/>
    <m/>
    <s v="MD11"/>
    <m/>
    <m/>
    <m/>
    <m/>
    <m/>
    <s v="FINISHED"/>
    <s v="SINGLE"/>
    <s v="FINAL_TOURNAMENT_PLAY_OFF"/>
    <s v="KNOCK_OUT"/>
    <n v="32162"/>
    <n v="250001108"/>
    <s v="WAL"/>
    <n v="33322"/>
    <n v="51.474536999999998"/>
    <n v="-3.2008179999999999"/>
    <n v="105"/>
    <n v="68"/>
    <s v="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"/>
    <m/>
    <m/>
    <m/>
    <s v="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"/>
    <s v="Cardiff"/>
    <s v="Cardiff City Stadium"/>
    <s v="Cardiff City Stadium"/>
    <s v="Cardiff City Stadium"/>
    <s v="Cardiff City Stadium"/>
    <s v="Cardiff City Stadium"/>
    <x v="0"/>
    <n v="0"/>
    <n v="3"/>
  </r>
  <r>
    <n v="2036320"/>
    <s v="WAL"/>
    <s v="LVA"/>
    <x v="52"/>
    <s v="Latvia"/>
    <n v="0"/>
    <n v="0"/>
    <n v="0"/>
    <n v="0"/>
    <n v="1"/>
    <n v="0"/>
    <m/>
    <m/>
    <n v="1"/>
    <n v="0"/>
    <s v="Wales"/>
    <s v="WIN_REGULAR"/>
    <n v="2024"/>
    <d v="2023-03-28T00:00:00"/>
    <s v="2023-03-28T18:45:00Z"/>
    <n v="1"/>
    <s v="Group D"/>
    <s v="MD2"/>
    <m/>
    <m/>
    <m/>
    <m/>
    <m/>
    <s v="FINISHED"/>
    <s v="GROUP_STAGE"/>
    <s v="QUALIFYING"/>
    <s v="GROUP"/>
    <n v="32806"/>
    <n v="250001108"/>
    <s v="WAL"/>
    <n v="33322"/>
    <n v="51.474536999999998"/>
    <n v="-3.2008179999999999"/>
    <n v="105"/>
    <n v="68"/>
    <s v="[{'phase': 'FIRST_HALF', 'time': {'minute': 41, 'second': 5}, 'international_name': 'Kieffer Moore', 'club_shirt_name': 'Moore', 'country_code': 'WAL', 'national_field_position': 'FORWARD', 'national_jersey_number': '13', 'goal_type': 'SCORED'}]"/>
    <m/>
    <m/>
    <m/>
    <s v="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458"/>
    <s v="WAL"/>
    <s v="CRO"/>
    <x v="52"/>
    <s v="Croatia"/>
    <n v="0"/>
    <n v="0"/>
    <n v="1.3"/>
    <n v="9340"/>
    <n v="2"/>
    <n v="1"/>
    <m/>
    <m/>
    <n v="2"/>
    <n v="1"/>
    <s v="Wales"/>
    <s v="WIN_REGULAR"/>
    <n v="2024"/>
    <d v="2023-10-15T00:00:00"/>
    <s v="2023-10-15T18:45:00Z"/>
    <n v="1"/>
    <s v="Group D"/>
    <s v="MD8"/>
    <m/>
    <m/>
    <m/>
    <m/>
    <m/>
    <s v="FINISHED"/>
    <s v="GROUP_STAGE"/>
    <s v="QUALIFYING"/>
    <s v="GROUP"/>
    <n v="31240"/>
    <n v="250001108"/>
    <s v="WAL"/>
    <n v="33322"/>
    <n v="51.474536999999998"/>
    <n v="-3.2008179999999999"/>
    <n v="105"/>
    <n v="68"/>
    <s v="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"/>
    <m/>
    <m/>
    <m/>
    <s v="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504"/>
    <s v="WAL"/>
    <s v="TUR"/>
    <x v="52"/>
    <s v="Turkey"/>
    <n v="0"/>
    <n v="0"/>
    <n v="1.7"/>
    <n v="5515"/>
    <n v="1"/>
    <n v="1"/>
    <m/>
    <m/>
    <n v="1"/>
    <n v="1"/>
    <m/>
    <s v="DRAW"/>
    <n v="2024"/>
    <d v="2023-11-21T00:00:00"/>
    <s v="2023-11-21T19:45:00Z"/>
    <n v="0"/>
    <s v="Group D"/>
    <s v="MD10"/>
    <m/>
    <m/>
    <m/>
    <m/>
    <m/>
    <s v="FINISHED"/>
    <s v="GROUP_STAGE"/>
    <s v="QUALIFYING"/>
    <s v="GROUP"/>
    <n v="32291"/>
    <n v="250001108"/>
    <s v="WAL"/>
    <n v="33322"/>
    <n v="51.474536999999998"/>
    <n v="-3.2008179999999999"/>
    <n v="105"/>
    <n v="68"/>
    <s v="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"/>
    <m/>
    <m/>
    <m/>
    <s v="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"/>
    <s v="Cardiff"/>
    <s v="Cardiff City Stadium"/>
    <s v="Cardiff City Stadium"/>
    <s v="Cardiff City Stadium"/>
    <s v="Cardiff City Stadium"/>
    <s v="Cardiff City Stadium"/>
    <x v="0"/>
    <n v="0"/>
    <n v="0"/>
  </r>
  <r>
    <n v="2039649"/>
    <s v="WAL"/>
    <s v="POL"/>
    <x v="52"/>
    <s v="Poland"/>
    <n v="0"/>
    <n v="0"/>
    <n v="-0.1"/>
    <n v="17538"/>
    <n v="0"/>
    <n v="0"/>
    <n v="4"/>
    <n v="5"/>
    <n v="0"/>
    <n v="0"/>
    <s v="Poland"/>
    <s v="WIN_ON_PENALTIES"/>
    <n v="2024"/>
    <d v="2024-03-26T00:00:00"/>
    <s v="2024-03-26T19:45:00Z"/>
    <n v="0"/>
    <m/>
    <s v="MD12"/>
    <m/>
    <m/>
    <m/>
    <m/>
    <m/>
    <s v="FINISHED"/>
    <s v="SINGLE"/>
    <s v="FINAL_TOURNAMENT_PLAY_OFF"/>
    <s v="KNOCK_OUT"/>
    <n v="31876"/>
    <n v="250001108"/>
    <s v="WAL"/>
    <n v="33322"/>
    <n v="51.474536999999998"/>
    <n v="-3.2008179999999999"/>
    <n v="105"/>
    <n v="68"/>
    <m/>
    <m/>
    <s v="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"/>
    <s v="[{'phase': 'EXTRA_TIME_SECOND_HALF', 'time': {'injuryMinute': 1, 'minute': 120, 'second': 44}, 'international_name': 'Chris Mepham', 'club_shirt_name': 'Mepham', 'country_code': 'WAL', 'national_field_position': 'DEFENDER', 'national_jersey_number': '5'}]"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0"/>
  </r>
  <r>
    <n v="2036342"/>
    <s v="WAL"/>
    <s v="ARM"/>
    <x v="52"/>
    <s v="Armenia"/>
    <n v="0"/>
    <n v="0"/>
    <n v="0"/>
    <n v="0"/>
    <n v="2"/>
    <n v="4"/>
    <m/>
    <m/>
    <n v="2"/>
    <n v="4"/>
    <s v="Armenia"/>
    <s v="WIN_REGULAR"/>
    <n v="2024"/>
    <d v="2023-06-16T00:00:00"/>
    <s v="2023-06-16T18:45:00Z"/>
    <n v="1"/>
    <s v="Group D"/>
    <s v="MD3"/>
    <m/>
    <m/>
    <m/>
    <m/>
    <m/>
    <s v="FINISHED"/>
    <s v="GROUP_STAGE"/>
    <s v="QUALIFYING"/>
    <s v="GROUP"/>
    <n v="32774"/>
    <n v="250001108"/>
    <s v="WAL"/>
    <n v="33322"/>
    <n v="51.474536999999998"/>
    <n v="-3.2008179999999999"/>
    <n v="105"/>
    <n v="68"/>
    <s v="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"/>
    <m/>
    <m/>
    <s v="[{'phase': 'SECOND_HALF', 'time': {'minute': 78, 'second': 28}, 'international_name': 'Kieffer Moore', 'club_shirt_name': 'Moore', 'country_code': 'WAL', 'national_field_position': 'FORWARD', 'national_jersey_number': '13'}]"/>
    <s v="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"/>
    <s v="Cardiff"/>
    <s v="Cardiff City Stadium"/>
    <s v="Cardiff City Stadium"/>
    <s v="Cardiff City Stadium"/>
    <s v="Cardiff City Stadium"/>
    <s v="Cardiff City Stadium"/>
    <x v="0"/>
    <n v="0"/>
    <n v="-2"/>
  </r>
  <r>
    <n v="2040212"/>
    <s v="POR"/>
    <s v="IRL"/>
    <x v="41"/>
    <s v="Republic of Ireland"/>
    <n v="1.4"/>
    <n v="601"/>
    <n v="0"/>
    <n v="0"/>
    <n v="3"/>
    <n v="0"/>
    <m/>
    <m/>
    <n v="3"/>
    <n v="0"/>
    <s v="Portugal"/>
    <s v="WIN_REGULAR"/>
    <n v="2024"/>
    <d v="2024-06-11T00:00:00"/>
    <s v="2024-06-11T18:45:00Z"/>
    <n v="1"/>
    <s v="Group A"/>
    <s v="MD3"/>
    <m/>
    <m/>
    <m/>
    <m/>
    <m/>
    <s v="FINISHED"/>
    <s v="GROUP_STAGE"/>
    <s v="GROUP_STANDINGS"/>
    <s v="GROUP"/>
    <n v="27024"/>
    <n v="85535"/>
    <s v="POR"/>
    <n v="31040"/>
    <n v="40.647838900000004"/>
    <n v="-8.5938999999999997"/>
    <n v="105"/>
    <n v="68"/>
    <s v="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"/>
    <m/>
    <m/>
    <m/>
    <s v="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"/>
    <s v="Aveiro"/>
    <s v="EstÃ¡dio Municipal de Aveiro"/>
    <s v="EstÃ¡dio Municipal de Aveiro"/>
    <s v="EstÃ¡dio Municipal de Aveiro"/>
    <s v="EstÃ¡dio Municipal de Aveiro"/>
    <s v="EstÃ¡dio Municipal de Aveiro"/>
    <x v="1"/>
    <n v="0"/>
    <m/>
  </r>
  <r>
    <n v="2040794"/>
    <s v="NIR"/>
    <s v="AND"/>
    <x v="38"/>
    <s v="Andorra"/>
    <n v="0"/>
    <n v="0"/>
    <n v="0"/>
    <n v="0"/>
    <n v="2"/>
    <n v="0"/>
    <m/>
    <m/>
    <n v="2"/>
    <n v="0"/>
    <s v="Northern Ireland"/>
    <s v="WIN_REGULAR"/>
    <n v="2024"/>
    <d v="2024-06-11T00:00:00"/>
    <s v="2024-06-11T18:45:00Z"/>
    <n v="2"/>
    <s v="Group A"/>
    <s v="MD3"/>
    <m/>
    <m/>
    <m/>
    <m/>
    <m/>
    <s v="FINISHED"/>
    <s v="GROUP_STAGE"/>
    <s v="GROUP_STANDINGS"/>
    <s v="GROUP"/>
    <m/>
    <n v="80311"/>
    <s v="ESP"/>
    <n v="32000"/>
    <n v="38.050919399999998"/>
    <n v="-1.2252917000000001"/>
    <n v="102"/>
    <n v="70"/>
    <s v="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"/>
    <m/>
    <m/>
    <m/>
    <s v="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"/>
    <s v="Murcia"/>
    <s v="Estadio Enrique Roca de Murcia"/>
    <s v="La Condomina"/>
    <s v="Estadio Nueva Condomina"/>
    <s v="Estadio Nueva Condomina"/>
    <s v="Estadio Enrique Roca de Murcia"/>
    <x v="1"/>
    <n v="0"/>
    <m/>
  </r>
  <r>
    <n v="2040211"/>
    <s v="SMR"/>
    <s v="CYP"/>
    <x v="44"/>
    <s v="Cyprus"/>
    <n v="0"/>
    <n v="0"/>
    <n v="0"/>
    <n v="0"/>
    <n v="1"/>
    <n v="4"/>
    <m/>
    <m/>
    <n v="1"/>
    <n v="4"/>
    <s v="Cyprus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2265"/>
    <s v="SMR"/>
    <n v="4798"/>
    <n v="43.971252800000002"/>
    <n v="12.4769694"/>
    <n v="105"/>
    <n v="68"/>
    <s v="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"/>
    <m/>
    <m/>
    <m/>
    <s v="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"/>
    <s v="Serravalle"/>
    <s v="San Marino Stadium"/>
    <s v="San Marino Stadium"/>
    <s v="San Marino Stadium"/>
    <s v="San Marino Stadium"/>
    <s v="San Marino Stadium"/>
    <x v="1"/>
    <n v="0"/>
    <m/>
  </r>
  <r>
    <n v="2040598"/>
    <s v="MDA"/>
    <s v="UKR"/>
    <x v="33"/>
    <s v="Ukraine"/>
    <n v="0"/>
    <n v="0"/>
    <n v="-0.3"/>
    <n v="20062"/>
    <n v="0"/>
    <n v="4"/>
    <m/>
    <m/>
    <n v="0"/>
    <n v="4"/>
    <s v="Ukraine"/>
    <s v="WIN_REGULAR"/>
    <n v="2024"/>
    <d v="2024-06-11T00:00:00"/>
    <s v="2024-06-11T16:00:00Z"/>
    <n v="3"/>
    <s v="Group A"/>
    <s v="MD3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"/>
    <m/>
    <m/>
    <m/>
    <s v="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"/>
    <s v="Chisinau"/>
    <s v="Stadionul Zimbru"/>
    <s v="Stadionul Zimbru"/>
    <s v="Stadionul Zimbru"/>
    <s v="Stadionul Zimbru"/>
    <s v="Stadionul Zimbru"/>
    <x v="1"/>
    <n v="0"/>
    <m/>
  </r>
  <r>
    <n v="2040599"/>
    <s v="LVA"/>
    <s v="FRO"/>
    <x v="32"/>
    <s v="Faroe Islands"/>
    <n v="0"/>
    <n v="0"/>
    <n v="0"/>
    <n v="0"/>
    <n v="1"/>
    <n v="0"/>
    <m/>
    <m/>
    <n v="1"/>
    <n v="0"/>
    <s v="Latvia"/>
    <s v="WIN_REGULAR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SECOND_HALF', 'time': {'minute': 50, 'second': 9}, 'international_name': 'Andrejs CigaÅ†iks', 'club_shirt_name': 'CigaÅ†iks', 'country_code': 'LVA', 'national_field_position': 'DEFENDER', 'national_jersey_number': '14', 'goal_type': 'SCORED'}]"/>
    <m/>
    <m/>
    <m/>
    <s v="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"/>
    <s v="LiepÄja"/>
    <s v="Daugava LiepÄja"/>
    <s v="Daugava"/>
    <s v="Daugava LiepÄja"/>
    <s v="Daugava LiepÄja"/>
    <s v="Daugava LiepÄja"/>
    <x v="1"/>
    <n v="0"/>
    <m/>
  </r>
  <r>
    <n v="2040600"/>
    <s v="LTU"/>
    <s v="EST"/>
    <x v="30"/>
    <s v="Estonia"/>
    <n v="0"/>
    <n v="0"/>
    <n v="0"/>
    <n v="0"/>
    <n v="1"/>
    <n v="1"/>
    <n v="3"/>
    <n v="4"/>
    <n v="1"/>
    <n v="1"/>
    <s v="Estonia"/>
    <s v="WIN_ON_PENALTIES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4556"/>
    <s v="LTU"/>
    <n v="15174"/>
    <n v="54.897366699999999"/>
    <n v="23.937122200000001"/>
    <n v="105"/>
    <n v="68"/>
    <s v="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"/>
    <m/>
    <s v="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"/>
    <m/>
    <s v="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"/>
    <s v="Kaunas"/>
    <s v="Dariaus ir GirÄ—no stadionas"/>
    <s v="Dariaus ir GirÄ—no stadionas"/>
    <s v="Darius &amp; Girenas Stadium"/>
    <s v="Darius &amp; Girenas Stadium"/>
    <s v="Dariaus ir GirÄ—no stadionas"/>
    <x v="1"/>
    <n v="0"/>
    <m/>
  </r>
  <r>
    <n v="2040820"/>
    <s v="MLT"/>
    <s v="GRE"/>
    <x v="35"/>
    <s v="Greece"/>
    <n v="0"/>
    <n v="0"/>
    <n v="0"/>
    <n v="0"/>
    <n v="0"/>
    <n v="2"/>
    <m/>
    <m/>
    <n v="0"/>
    <n v="2"/>
    <s v="Greece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"/>
    <m/>
    <m/>
    <m/>
    <s v="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821"/>
    <s v="BLR"/>
    <s v="ISR"/>
    <x v="7"/>
    <s v="Israel"/>
    <n v="0"/>
    <n v="0"/>
    <n v="0"/>
    <n v="0"/>
    <n v="0"/>
    <n v="4"/>
    <m/>
    <m/>
    <n v="0"/>
    <n v="4"/>
    <s v="Israel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3453"/>
    <s v="HUN"/>
    <n v="10717"/>
    <n v="47.574897200000002"/>
    <n v="19.084616700000002"/>
    <n v="105"/>
    <n v="68"/>
    <s v="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"/>
    <m/>
    <m/>
    <s v="[{'phase': 'SECOND_HALF', 'time': {'minute': 65, 'second': 35}, 'international_name': 'Zakhar Volkov', 'club_shirt_name': 'Volkau', 'country_code': 'BLR', 'national_field_position': 'DEFENDER', 'national_jersey_number': '20'}]"/>
    <s v="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"/>
    <s v="Budapest"/>
    <s v="Szusza Ferenc Stadion"/>
    <s v="Ferenc Szusza Stadion"/>
    <s v="Szusza Ferenc Stadion"/>
    <s v="Szusza Ferenc Stadion"/>
    <s v="Szusza Ferenc Stadion"/>
    <x v="1"/>
    <n v="0"/>
    <m/>
  </r>
  <r>
    <n v="2040797"/>
    <s v="AZE"/>
    <s v="KAZ"/>
    <x v="4"/>
    <s v="Kazakhstan"/>
    <n v="0"/>
    <n v="0"/>
    <n v="0"/>
    <n v="0"/>
    <n v="3"/>
    <n v="2"/>
    <m/>
    <m/>
    <n v="3"/>
    <n v="2"/>
    <s v="Azerbaijan"/>
    <s v="WIN_REGULAR"/>
    <n v="2024"/>
    <d v="2024-06-11T00:00:00"/>
    <s v="2024-06-11T14:00:00Z"/>
    <n v="2"/>
    <s v="Group A"/>
    <s v="MD3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"/>
    <m/>
    <m/>
    <m/>
    <s v="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587"/>
    <s v="NED"/>
    <s v="ISL"/>
    <x v="37"/>
    <s v="Iceland"/>
    <n v="0.1"/>
    <n v="1553"/>
    <n v="0"/>
    <n v="0"/>
    <n v="4"/>
    <n v="0"/>
    <m/>
    <m/>
    <n v="4"/>
    <n v="0"/>
    <s v="Netherlands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"/>
    <m/>
    <m/>
    <m/>
    <s v="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596"/>
    <s v="POL"/>
    <s v="TUR"/>
    <x v="40"/>
    <s v="Turkey"/>
    <n v="-0.1"/>
    <n v="17538"/>
    <n v="1.7"/>
    <n v="5515"/>
    <n v="2"/>
    <n v="1"/>
    <m/>
    <m/>
    <n v="2"/>
    <n v="1"/>
    <s v="Poland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"/>
    <m/>
    <m/>
    <m/>
    <s v="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"/>
    <s v="Warsaw"/>
    <s v="PGE Narodowy"/>
    <s v="PGE Narodowy"/>
    <s v="Stadion Narodowy"/>
    <s v="Stadion Narodowy"/>
    <s v="PGE Narodowy"/>
    <x v="1"/>
    <n v="0"/>
    <m/>
  </r>
  <r>
    <n v="2040597"/>
    <s v="CZE"/>
    <s v="MKD"/>
    <x v="11"/>
    <s v="North Macedonia"/>
    <n v="-1.4"/>
    <n v="15861"/>
    <n v="0"/>
    <n v="0"/>
    <n v="2"/>
    <n v="1"/>
    <m/>
    <m/>
    <n v="2"/>
    <n v="1"/>
    <s v="Czechia"/>
    <s v="WIN_REGULAR"/>
    <n v="2024"/>
    <d v="2024-06-10T00:00:00"/>
    <s v="2024-06-10T16:00:00Z"/>
    <n v="2"/>
    <s v="Group A"/>
    <s v="MD3"/>
    <m/>
    <m/>
    <m/>
    <m/>
    <m/>
    <s v="FINISHED"/>
    <s v="GROUP_STAGE"/>
    <s v="GROUP_STANDINGS"/>
    <s v="GROUP"/>
    <n v="8864"/>
    <n v="64442"/>
    <s v="CZE"/>
    <n v="9300"/>
    <n v="50.206413900000001"/>
    <n v="15.8454306"/>
    <n v="105"/>
    <n v="68"/>
    <s v="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"/>
    <m/>
    <m/>
    <m/>
    <s v="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"/>
    <s v="Hradec Kralove"/>
    <s v="Malsovicka Arena"/>
    <s v="VÅ¡esportovnÃ­"/>
    <s v="VÅ¡esportovnÃ­"/>
    <s v="VÅ¡esportovnÃ­"/>
    <s v="Malsovicka Arena"/>
    <x v="1"/>
    <n v="0"/>
    <m/>
  </r>
  <r>
    <n v="2040621"/>
    <s v="FRA"/>
    <s v="CAN"/>
    <x v="17"/>
    <s v="Canada"/>
    <n v="1.2"/>
    <n v="401"/>
    <n v="0"/>
    <n v="0"/>
    <n v="0"/>
    <n v="0"/>
    <m/>
    <m/>
    <n v="0"/>
    <n v="0"/>
    <m/>
    <s v="DRAW"/>
    <n v="2024"/>
    <d v="2024-06-09T00:00:00"/>
    <s v="2024-06-09T19:15:00Z"/>
    <n v="2"/>
    <s v="Group A"/>
    <s v="MD3"/>
    <m/>
    <m/>
    <m/>
    <m/>
    <m/>
    <s v="FINISHED"/>
    <s v="GROUP_STAGE"/>
    <s v="GROUP_STANDINGS"/>
    <s v="GROUP"/>
    <m/>
    <n v="250002702"/>
    <s v="FRA"/>
    <n v="41774"/>
    <n v="44.899250000000002"/>
    <n v="-0.56579000000000002"/>
    <n v="105"/>
    <n v="68"/>
    <m/>
    <m/>
    <m/>
    <m/>
    <s v="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"/>
    <s v="Bordeaux"/>
    <s v="Stade Matmut Atlantique"/>
    <s v="Stade de Bordeaux"/>
    <s v="Stade de Bordeaux"/>
    <s v="Stade de Bordeaux"/>
    <s v="Stade Matmut Atlantique"/>
    <x v="1"/>
    <n v="0"/>
    <m/>
  </r>
  <r>
    <n v="2040264"/>
    <s v="ITA"/>
    <s v="BIH"/>
    <x v="26"/>
    <s v="Bosnia and Herzegovina"/>
    <n v="1"/>
    <n v="1971"/>
    <n v="0"/>
    <n v="0"/>
    <n v="1"/>
    <n v="0"/>
    <m/>
    <m/>
    <n v="1"/>
    <n v="0"/>
    <s v="Italy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m/>
    <n v="63182"/>
    <s v="ITA"/>
    <n v="6667"/>
    <n v="43.726511100000003"/>
    <n v="10.9547472"/>
    <n v="105"/>
    <n v="66"/>
    <s v="[{'phase': 'FIRST_HALF', 'time': {'minute': 38, 'second': 25}, 'international_name': 'Davide Frattesi', 'club_shirt_name': 'Frattesi', 'country_code': 'ITA', 'national_field_position': 'MIDFIELDER', 'national_jersey_number': '7', 'goal_type': 'SCORED'}]"/>
    <m/>
    <m/>
    <m/>
    <s v="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"/>
    <s v="Empoli"/>
    <s v="Computer Gross Arena"/>
    <s v="Carlo Castellani"/>
    <s v="Carlo Castellani"/>
    <s v="Carlo Castellani"/>
    <s v="Computer Gross Arena"/>
    <x v="1"/>
    <n v="0"/>
    <m/>
  </r>
  <r>
    <n v="2040594"/>
    <s v="SVK"/>
    <s v="WAL"/>
    <x v="47"/>
    <s v="Wales"/>
    <n v="-1.1000000000000001"/>
    <n v="15850"/>
    <n v="0"/>
    <n v="0"/>
    <n v="4"/>
    <n v="0"/>
    <m/>
    <m/>
    <n v="4"/>
    <n v="0"/>
    <s v="Slovak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6348"/>
    <n v="62308"/>
    <s v="SVK"/>
    <n v="18100"/>
    <n v="48.373844400000003"/>
    <n v="17.591627800000001"/>
    <n v="105"/>
    <n v="68"/>
    <s v="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"/>
    <m/>
    <m/>
    <m/>
    <s v="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1"/>
    <n v="0"/>
    <m/>
  </r>
  <r>
    <n v="2040595"/>
    <s v="MNE"/>
    <s v="GEO"/>
    <x v="36"/>
    <s v="Georgia"/>
    <n v="0"/>
    <n v="0"/>
    <n v="-1.7"/>
    <n v="66820"/>
    <n v="1"/>
    <n v="3"/>
    <m/>
    <m/>
    <n v="1"/>
    <n v="3"/>
    <s v="Georg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2942"/>
    <n v="62907"/>
    <s v="MNE"/>
    <n v="11563"/>
    <n v="42.445561099999999"/>
    <n v="19.264344399999999"/>
    <n v="105"/>
    <n v="68"/>
    <s v="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"/>
    <m/>
    <m/>
    <m/>
    <s v="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40593"/>
    <s v="ESP"/>
    <s v="NIR"/>
    <x v="14"/>
    <s v="Northern Ireland"/>
    <n v="-0.1"/>
    <n v="545"/>
    <n v="0"/>
    <n v="0"/>
    <n v="5"/>
    <n v="1"/>
    <m/>
    <m/>
    <n v="5"/>
    <n v="1"/>
    <s v="Spain"/>
    <s v="WIN_REGULAR"/>
    <n v="2024"/>
    <d v="2024-06-08T00:00:00"/>
    <s v="2024-06-08T19:30:00Z"/>
    <n v="2"/>
    <s v="Group A"/>
    <s v="MD2"/>
    <m/>
    <m/>
    <m/>
    <m/>
    <m/>
    <s v="FINISHED"/>
    <s v="GROUP_STAGE"/>
    <s v="GROUP_STANDINGS"/>
    <s v="GROUP"/>
    <m/>
    <n v="74569"/>
    <s v="ESP"/>
    <n v="26020"/>
    <n v="39.5899778"/>
    <n v="2.6301082999999998"/>
    <n v="105"/>
    <n v="68"/>
    <s v="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"/>
    <m/>
    <m/>
    <m/>
    <s v="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"/>
    <s v="Mallorca"/>
    <s v="Estadi Mallorca Son Moix"/>
    <s v="Estadi Mallorca Son Moix"/>
    <s v="Estadi Municipal de Son Moix"/>
    <s v="Estadi Municipal de Son Moix"/>
    <s v="Estadi Mallorca Son Moix"/>
    <x v="1"/>
    <n v="0"/>
    <m/>
  </r>
  <r>
    <n v="2039991"/>
    <s v="BEL"/>
    <s v="LUX"/>
    <x v="5"/>
    <s v="Luxembourg"/>
    <n v="1.1000000000000001"/>
    <n v="2488"/>
    <n v="0"/>
    <n v="0"/>
    <n v="3"/>
    <n v="0"/>
    <m/>
    <m/>
    <n v="3"/>
    <n v="0"/>
    <s v="Belgium"/>
    <s v="WIN_REGULAR"/>
    <n v="2024"/>
    <d v="2024-06-08T00:00:00"/>
    <s v="2024-06-08T18:0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"/>
    <m/>
    <m/>
    <m/>
    <s v="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"/>
    <s v="Brussels"/>
    <s v="King Baudouin Stadium"/>
    <s v="King Baudouin Stadium"/>
    <s v="King Baudouin Stadium"/>
    <s v="King Baudouin Stadium"/>
    <s v="King Baudouin Stadium"/>
    <x v="1"/>
    <n v="0"/>
    <m/>
  </r>
  <r>
    <n v="2040210"/>
    <s v="DEN"/>
    <s v="NOR"/>
    <x v="12"/>
    <s v="Norway"/>
    <n v="0.6"/>
    <n v="5264"/>
    <n v="0"/>
    <n v="0"/>
    <n v="3"/>
    <n v="1"/>
    <m/>
    <m/>
    <n v="3"/>
    <n v="1"/>
    <s v="Denmark"/>
    <s v="WIN_REGULAR"/>
    <n v="2024"/>
    <d v="2024-06-08T00:00:00"/>
    <s v="2024-06-08T17:30:00Z"/>
    <n v="2"/>
    <s v="Group A"/>
    <s v="MD2"/>
    <m/>
    <m/>
    <m/>
    <m/>
    <m/>
    <s v="FINISHED"/>
    <s v="GROUP_STAGE"/>
    <s v="GROUP_STANDINGS"/>
    <s v="GROUP"/>
    <n v="23390"/>
    <n v="63149"/>
    <s v="DEN"/>
    <n v="23804"/>
    <n v="55.649011100000003"/>
    <n v="12.418775"/>
    <n v="105"/>
    <n v="68"/>
    <s v="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"/>
    <m/>
    <m/>
    <m/>
    <s v="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"/>
    <s v="Brondby"/>
    <s v="BrÃ¸ndby Stadion"/>
    <s v="BrÃ¸ndby Stadion"/>
    <s v="BrÃ¸ndby Stadion"/>
    <s v="BrÃ¸ndby Stadion"/>
    <s v="BrÃ¸ndby Stadion"/>
    <x v="1"/>
    <n v="0"/>
    <m/>
  </r>
  <r>
    <n v="2040004"/>
    <s v="POR"/>
    <s v="CRO"/>
    <x v="41"/>
    <s v="Croatia"/>
    <n v="1.4"/>
    <n v="601"/>
    <n v="1.3"/>
    <n v="9340"/>
    <n v="1"/>
    <n v="2"/>
    <m/>
    <m/>
    <n v="1"/>
    <n v="2"/>
    <s v="Croatia"/>
    <s v="WIN_REGULAR"/>
    <n v="2024"/>
    <d v="2024-06-08T00:00:00"/>
    <s v="2024-06-08T16:45:00Z"/>
    <n v="1"/>
    <s v="Group A"/>
    <s v="MD2"/>
    <m/>
    <m/>
    <m/>
    <m/>
    <m/>
    <s v="FINISHED"/>
    <s v="GROUP_STAGE"/>
    <s v="GROUP_STANDINGS"/>
    <s v="GROUP"/>
    <m/>
    <n v="62404"/>
    <s v="POR"/>
    <n v="37942"/>
    <n v="38.708872200000002"/>
    <n v="-9.2609361000000003"/>
    <n v="105"/>
    <n v="68"/>
    <s v="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"/>
    <m/>
    <m/>
    <m/>
    <s v="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"/>
    <s v="Oeiras"/>
    <s v="Nacional Do Jamor"/>
    <s v="Nacional Do Jamor"/>
    <s v="Nacional Do Jamor"/>
    <s v="Nacional Do Jamor"/>
    <s v="Nacional Do Jamor"/>
    <x v="1"/>
    <n v="0"/>
    <m/>
  </r>
  <r>
    <n v="2040262"/>
    <s v="SWE"/>
    <s v="SRB"/>
    <x v="49"/>
    <s v="Serbia"/>
    <n v="0"/>
    <n v="0"/>
    <n v="-0.3"/>
    <n v="15858"/>
    <n v="0"/>
    <n v="3"/>
    <m/>
    <m/>
    <n v="0"/>
    <n v="3"/>
    <s v="Serbia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n v="46956"/>
    <n v="250001872"/>
    <s v="SWE"/>
    <n v="50573"/>
    <n v="59.372500000000002"/>
    <n v="18"/>
    <n v="105"/>
    <n v="68"/>
    <s v="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"/>
    <m/>
    <m/>
    <m/>
    <s v="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&quot;Simon Bourdeaud'hui&quot;, 'role': 'FOURTH_OFFICIAL', 'name_short': &quot;Bourdeaud'hui&quot;, 'gender': 'MALE', 'counrty_code': 'BEL', 'counrty': 'Belgium'}]"/>
    <s v="Solna"/>
    <s v="Friends Arena"/>
    <s v="Friends Arena"/>
    <s v="Friends Arena"/>
    <s v="Solna Arena"/>
    <s v="Friends Arena"/>
    <x v="1"/>
    <n v="0"/>
    <m/>
  </r>
  <r>
    <n v="2040263"/>
    <s v="MDA"/>
    <s v="CYP"/>
    <x v="33"/>
    <s v="Cyprus"/>
    <n v="0"/>
    <n v="0"/>
    <n v="0"/>
    <n v="0"/>
    <n v="3"/>
    <n v="2"/>
    <m/>
    <m/>
    <n v="3"/>
    <n v="2"/>
    <s v="Moldova"/>
    <s v="WIN_REGULAR"/>
    <n v="2024"/>
    <d v="2024-06-08T00:00:00"/>
    <s v="2024-06-08T16:00:00Z"/>
    <n v="3"/>
    <s v="Group A"/>
    <s v="MD2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"/>
    <m/>
    <m/>
    <m/>
    <s v="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"/>
    <s v="Chisinau"/>
    <s v="Stadionul Zimbru"/>
    <s v="Stadionul Zimbru"/>
    <s v="Stadionul Zimbru"/>
    <s v="Stadionul Zimbru"/>
    <s v="Stadionul Zimbru"/>
    <x v="1"/>
    <n v="0"/>
    <m/>
  </r>
  <r>
    <n v="2040265"/>
    <s v="SUI"/>
    <s v="AUT"/>
    <x v="46"/>
    <s v="Austria"/>
    <n v="1.4"/>
    <n v="4995"/>
    <n v="-1.2"/>
    <n v="6048"/>
    <n v="1"/>
    <n v="1"/>
    <m/>
    <m/>
    <n v="1"/>
    <n v="1"/>
    <m/>
    <s v="DRAW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0018"/>
    <s v="SUI"/>
    <n v="17152"/>
    <n v="47.407019400000003"/>
    <n v="9.3041861000000008"/>
    <n v="105"/>
    <n v="68"/>
    <s v="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"/>
    <m/>
    <m/>
    <m/>
    <s v="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"/>
    <s v="St Gallen"/>
    <s v="Kybunpark"/>
    <s v="Kybunpark"/>
    <s v="Arena St. Gallen"/>
    <s v="Arena St. Gallen "/>
    <s v="Kybunpark"/>
    <x v="1"/>
    <n v="0"/>
    <m/>
  </r>
  <r>
    <n v="2040590"/>
    <s v="EST"/>
    <s v="FRO"/>
    <x v="15"/>
    <s v="Faroe Islands"/>
    <n v="0"/>
    <n v="0"/>
    <n v="0"/>
    <n v="0"/>
    <n v="4"/>
    <n v="1"/>
    <m/>
    <m/>
    <n v="4"/>
    <n v="1"/>
    <s v="Estonia"/>
    <s v="WIN_REGULAR"/>
    <n v="2024"/>
    <d v="2024-06-08T00:00:00"/>
    <s v="2024-06-08T16:00:00Z"/>
    <n v="3"/>
    <s v="Group A"/>
    <s v="MD1BCV"/>
    <m/>
    <m/>
    <m/>
    <m/>
    <m/>
    <s v="FINISHED"/>
    <s v="GROUP_STAGE"/>
    <s v="GROUP_STANDINGS"/>
    <s v="GROUP"/>
    <m/>
    <n v="77966"/>
    <s v="EST"/>
    <n v="14336"/>
    <n v="59.421358300000001"/>
    <n v="24.732155599999999"/>
    <n v="105"/>
    <n v="68"/>
    <s v="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"/>
    <m/>
    <m/>
    <m/>
    <s v="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"/>
    <s v="Tallinn"/>
    <s v="A. Le Coq Arena"/>
    <s v="A. Le Coq Arena"/>
    <s v="LillekÃ¼la Stadium"/>
    <s v="LillekÃ¼la Stadium"/>
    <s v="A. Le Coq Arena"/>
    <x v="1"/>
    <n v="0"/>
    <m/>
  </r>
  <r>
    <n v="2040592"/>
    <s v="HUN"/>
    <s v="ISR"/>
    <x v="22"/>
    <s v="Israel"/>
    <n v="-1.5"/>
    <n v="40918"/>
    <n v="0"/>
    <n v="0"/>
    <n v="3"/>
    <n v="0"/>
    <m/>
    <m/>
    <n v="3"/>
    <n v="0"/>
    <s v="Hungary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1811"/>
    <s v="HUN"/>
    <n v="20453"/>
    <n v="47.549444000000001"/>
    <n v="21.638888999999999"/>
    <n v="105"/>
    <n v="68"/>
    <s v="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"/>
    <m/>
    <m/>
    <m/>
    <s v="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"/>
    <s v="Debrecen"/>
    <s v="Nagyerdei Stadion"/>
    <s v="Debrecen Stadion"/>
    <s v="Nagyerdei Stadion"/>
    <s v="Nagyerdei Stadion"/>
    <s v="Nagyerdei Stadion"/>
    <x v="1"/>
    <n v="0"/>
    <m/>
  </r>
  <r>
    <n v="2040011"/>
    <s v="SVN"/>
    <s v="BUL"/>
    <x v="48"/>
    <s v="Bulgaria"/>
    <n v="-0.6"/>
    <n v="18358"/>
    <n v="0"/>
    <n v="0"/>
    <n v="1"/>
    <n v="1"/>
    <m/>
    <m/>
    <n v="1"/>
    <n v="1"/>
    <m/>
    <s v="DRAW"/>
    <n v="2024"/>
    <d v="2024-06-08T00:00:00"/>
    <s v="2024-06-08T13:00:00Z"/>
    <n v="2"/>
    <s v="Group A"/>
    <s v="MD2"/>
    <m/>
    <m/>
    <m/>
    <m/>
    <m/>
    <s v="FINISHED"/>
    <s v="GROUP_STAGE"/>
    <s v="GROUP_STANDINGS"/>
    <s v="GROUP"/>
    <m/>
    <n v="250001140"/>
    <s v="SVN"/>
    <n v="15796"/>
    <n v="46.080641"/>
    <n v="14.52444"/>
    <n v="105"/>
    <n v="68"/>
    <s v="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"/>
    <m/>
    <m/>
    <m/>
    <s v="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"/>
    <s v="Ljubljana"/>
    <s v="Stadion StoÅ¾ice"/>
    <s v="Stadion StoÅ¾ice"/>
    <s v="Stadion StoÅ¾ice"/>
    <s v="Stadion StoÅ¾ice"/>
    <s v="Stadion StoÅ¾ice"/>
    <x v="1"/>
    <n v="0"/>
    <m/>
  </r>
  <r>
    <n v="2040591"/>
    <s v="LVA"/>
    <s v="LTU"/>
    <x v="32"/>
    <s v="Lithuania"/>
    <n v="0"/>
    <n v="0"/>
    <n v="0"/>
    <n v="0"/>
    <n v="0"/>
    <n v="2"/>
    <m/>
    <m/>
    <n v="0"/>
    <n v="2"/>
    <s v="Lithuania"/>
    <s v="WIN_REGULAR"/>
    <n v="2024"/>
    <d v="2024-06-08T00:00:00"/>
    <s v="2024-06-08T13:00:00Z"/>
    <n v="3"/>
    <s v="Group A"/>
    <s v="MD1BCV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"/>
    <m/>
    <m/>
    <m/>
    <s v="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"/>
    <s v="LiepÄja"/>
    <s v="Daugava LiepÄja"/>
    <s v="Daugava"/>
    <s v="Daugava LiepÄja"/>
    <s v="Daugava LiepÄja"/>
    <s v="Daugava LiepÄja"/>
    <x v="1"/>
    <n v="0"/>
    <m/>
  </r>
  <r>
    <n v="2040003"/>
    <s v="SCO"/>
    <s v="FIN"/>
    <x v="43"/>
    <s v="Finland"/>
    <n v="-2.4"/>
    <n v="20868"/>
    <n v="0"/>
    <n v="0"/>
    <n v="2"/>
    <n v="2"/>
    <m/>
    <m/>
    <n v="2"/>
    <n v="2"/>
    <m/>
    <s v="DRAW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n v="40519"/>
    <n v="62427"/>
    <s v="SCO"/>
    <n v="51824"/>
    <n v="55.8258583"/>
    <n v="-4.2519416999999997"/>
    <n v="105"/>
    <n v="68"/>
    <s v="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"/>
    <m/>
    <m/>
    <m/>
    <s v="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"/>
    <s v="Glasgow"/>
    <s v="Hampden Park"/>
    <s v="Hampden Park"/>
    <s v="Hampden Park"/>
    <s v="Hampden Park"/>
    <s v="Hampden Park"/>
    <x v="1"/>
    <n v="0"/>
    <m/>
  </r>
  <r>
    <n v="2040209"/>
    <s v="ENG"/>
    <s v="ISL"/>
    <x v="13"/>
    <s v="Iceland"/>
    <n v="0.3"/>
    <n v="451"/>
    <n v="0"/>
    <n v="0"/>
    <n v="0"/>
    <n v="1"/>
    <m/>
    <m/>
    <n v="0"/>
    <n v="1"/>
    <s v="Iceland"/>
    <s v="WIN_REGULAR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m/>
    <n v="1100043"/>
    <s v="ENG"/>
    <n v="87360"/>
    <n v="51.555841700000002"/>
    <n v="-0.27959719999999999"/>
    <n v="105"/>
    <n v="68"/>
    <s v="[{'phase': 'FIRST_HALF', 'time': {'minute': 12, 'second': 58}, 'international_name': 'JÃ³n Dagur Thorsteinsson', 'club_shirt_name': 'Ãžorsteinsson', 'country_code': 'ISL', 'national_field_position': 'MIDFIELDER', 'national_jersey_number': '9', 'goal_type': 'SCORED'}]"/>
    <m/>
    <m/>
    <m/>
    <s v="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"/>
    <s v="London"/>
    <s v="Wembley Stadium"/>
    <s v="Wembley Stadium"/>
    <s v="Wembley Stadium"/>
    <s v="Wembley Stadium"/>
    <s v="Wembley Stadium"/>
    <x v="1"/>
    <n v="0"/>
    <m/>
  </r>
  <r>
    <n v="2040586"/>
    <s v="GER"/>
    <s v="GRE"/>
    <x v="53"/>
    <s v="Greece"/>
    <n v="2.5"/>
    <n v="398"/>
    <n v="0"/>
    <n v="0"/>
    <n v="2"/>
    <n v="1"/>
    <m/>
    <m/>
    <n v="2"/>
    <n v="1"/>
    <s v="Germany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88350"/>
    <s v="GER"/>
    <n v="46279"/>
    <n v="51.1746056"/>
    <n v="6.3854417000000003"/>
    <n v="105"/>
    <n v="68"/>
    <s v="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"/>
    <m/>
    <m/>
    <m/>
    <s v="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"/>
    <s v="Monchengladbach"/>
    <s v="Borussia-Park"/>
    <s v="Borussia-Park"/>
    <s v="Borussia-Park"/>
    <s v="BORUSSIA-PARK"/>
    <s v="Borussia-Park"/>
    <x v="1"/>
    <n v="0"/>
    <m/>
  </r>
  <r>
    <n v="2040589"/>
    <s v="POL"/>
    <s v="UKR"/>
    <x v="40"/>
    <s v="Ukraine"/>
    <n v="-0.1"/>
    <n v="17538"/>
    <n v="-0.3"/>
    <n v="20062"/>
    <n v="3"/>
    <n v="1"/>
    <m/>
    <m/>
    <n v="3"/>
    <n v="1"/>
    <s v="Poland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"/>
    <m/>
    <m/>
    <m/>
    <s v="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"/>
    <s v="Warsaw"/>
    <s v="PGE Narodowy"/>
    <s v="PGE Narodowy"/>
    <s v="Stadion Narodowy"/>
    <s v="Stadion Narodowy"/>
    <s v="PGE Narodowy"/>
    <x v="1"/>
    <n v="0"/>
    <m/>
  </r>
  <r>
    <n v="2039990"/>
    <s v="ROU"/>
    <s v="LIE"/>
    <x v="42"/>
    <s v="Liechtenstein"/>
    <n v="0.3"/>
    <n v="12509"/>
    <n v="0"/>
    <n v="0"/>
    <n v="0"/>
    <n v="0"/>
    <m/>
    <m/>
    <n v="0"/>
    <n v="0"/>
    <m/>
    <s v="DRAW"/>
    <n v="2024"/>
    <d v="2024-06-07T00:00:00"/>
    <s v="2024-06-07T18:00:00Z"/>
    <n v="3"/>
    <s v="Group A"/>
    <s v="MD2"/>
    <m/>
    <m/>
    <m/>
    <m/>
    <m/>
    <s v="FINISHED"/>
    <s v="GROUP_STAGE"/>
    <s v="GROUP_STANDINGS"/>
    <s v="GROUP"/>
    <n v="25097"/>
    <n v="250004575"/>
    <s v="ROU"/>
    <n v="31406"/>
    <n v="44.412844399999997"/>
    <n v="26.040419400000001"/>
    <n v="105"/>
    <n v="68"/>
    <m/>
    <m/>
    <m/>
    <m/>
    <s v="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"/>
    <s v="Bucharest"/>
    <s v="Stadionul Steaua"/>
    <s v="Steaua Stadium"/>
    <s v="Stadionul Steaua"/>
    <s v="Steaua Stadium"/>
    <s v="Stadionul Steaua"/>
    <x v="1"/>
    <n v="0"/>
    <m/>
  </r>
  <r>
    <n v="2040620"/>
    <s v="BLR"/>
    <s v="RUS"/>
    <x v="7"/>
    <s v="Russia"/>
    <n v="0"/>
    <n v="0"/>
    <n v="0"/>
    <n v="0"/>
    <n v="0"/>
    <n v="4"/>
    <m/>
    <m/>
    <n v="0"/>
    <n v="4"/>
    <s v="Russia"/>
    <s v="WIN_REGULAR"/>
    <n v="2024"/>
    <d v="2024-06-07T00:00:00"/>
    <s v="2024-06-07T17:00:00Z"/>
    <n v="3"/>
    <s v="Group A"/>
    <s v="MD2"/>
    <m/>
    <m/>
    <m/>
    <m/>
    <m/>
    <s v="FINISHED"/>
    <s v="GROUP_STAGE"/>
    <s v="GROUP_STANDINGS"/>
    <s v="GROUP"/>
    <m/>
    <n v="62088"/>
    <s v="BLR"/>
    <n v="21491"/>
    <n v="53.895269399999997"/>
    <n v="27.559897200000002"/>
    <n v="105"/>
    <n v="68"/>
    <s v="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"/>
    <m/>
    <m/>
    <m/>
    <s v="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"/>
    <s v="Minsk"/>
    <s v="National Olympic Stadium Dinamo"/>
    <s v="Dinamo National Olympic Stadium"/>
    <s v="National Olympic Stadium Dinamo"/>
    <s v="National Olympic Stadium Dinamo"/>
    <s v="National Olympic Stadium Dinamo"/>
    <x v="1"/>
    <n v="0"/>
    <m/>
  </r>
  <r>
    <n v="2040796"/>
    <s v="ALB"/>
    <s v="AZE"/>
    <x v="0"/>
    <s v="Azerbaijan"/>
    <n v="-2.2000000000000002"/>
    <n v="48468"/>
    <n v="0"/>
    <n v="0"/>
    <n v="3"/>
    <n v="1"/>
    <m/>
    <m/>
    <n v="3"/>
    <n v="1"/>
    <s v="Albania"/>
    <s v="WIN_REGULAR"/>
    <n v="2024"/>
    <d v="2024-06-07T00:00:00"/>
    <s v="2024-06-07T17:00:00Z"/>
    <n v="2"/>
    <s v="Group A"/>
    <s v="MD2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"/>
    <m/>
    <m/>
    <m/>
    <s v="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08"/>
    <s v="ARM"/>
    <s v="KAZ"/>
    <x v="2"/>
    <s v="Kazakhstan"/>
    <n v="0"/>
    <n v="0"/>
    <n v="0"/>
    <n v="0"/>
    <n v="2"/>
    <n v="1"/>
    <m/>
    <m/>
    <n v="2"/>
    <n v="1"/>
    <s v="Armenia"/>
    <s v="WIN_REGULAR"/>
    <n v="2024"/>
    <d v="2024-06-07T00:00:00"/>
    <s v="2024-06-07T16:00:00Z"/>
    <n v="4"/>
    <s v="Group A"/>
    <s v="MD2"/>
    <m/>
    <m/>
    <m/>
    <m/>
    <m/>
    <s v="FINISHED"/>
    <s v="GROUP_STAGE"/>
    <s v="GROUP_STANDINGS"/>
    <s v="GROUP"/>
    <m/>
    <n v="78014"/>
    <s v="ARM"/>
    <n v="14527"/>
    <n v="40.171930600000003"/>
    <n v="44.525680600000001"/>
    <n v="105"/>
    <n v="68"/>
    <s v="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"/>
    <m/>
    <m/>
    <m/>
    <s v="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588"/>
    <s v="CZE"/>
    <s v="MLT"/>
    <x v="11"/>
    <s v="Malta"/>
    <n v="-1.4"/>
    <n v="15861"/>
    <n v="0"/>
    <n v="0"/>
    <n v="7"/>
    <n v="1"/>
    <m/>
    <m/>
    <n v="7"/>
    <n v="1"/>
    <s v="Czechia"/>
    <s v="WIN_REGULAR"/>
    <n v="2024"/>
    <d v="2024-06-07T00:00:00"/>
    <s v="2024-06-07T15:30:00Z"/>
    <n v="2"/>
    <s v="Group A"/>
    <s v="MD2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"/>
    <m/>
    <m/>
    <s v="[{'phase': 'SECOND_HALF', 'time': {'minute': 84, 'second': 14}, 'international_name': 'Joseph Mbong', 'club_shirt_name': 'Mbong', 'country_code': 'MLT', 'national_field_position': 'MIDFIELDER', 'national_jersey_number': '7'}]"/>
    <s v="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585"/>
    <s v="NED"/>
    <s v="CAN"/>
    <x v="37"/>
    <s v="Canada"/>
    <n v="0.1"/>
    <n v="1553"/>
    <n v="0"/>
    <n v="0"/>
    <n v="4"/>
    <n v="0"/>
    <m/>
    <m/>
    <n v="4"/>
    <n v="0"/>
    <s v="Netherlands"/>
    <s v="WIN_REGULAR"/>
    <n v="2024"/>
    <d v="2024-06-06T00:00:00"/>
    <s v="2024-06-06T18:45:00Z"/>
    <n v="2"/>
    <s v="Group A"/>
    <s v="MD2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"/>
    <m/>
    <m/>
    <m/>
    <s v="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619"/>
    <s v="GIB"/>
    <s v="WAL"/>
    <x v="20"/>
    <s v="Wales"/>
    <n v="0"/>
    <n v="0"/>
    <n v="0"/>
    <n v="0"/>
    <n v="0"/>
    <n v="0"/>
    <m/>
    <m/>
    <n v="0"/>
    <n v="0"/>
    <m/>
    <s v="DRAW"/>
    <n v="2024"/>
    <d v="2024-06-06T00:00:00"/>
    <s v="2024-06-06T16:00:00Z"/>
    <n v="1"/>
    <s v="Group A"/>
    <s v="MD2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m/>
    <m/>
    <m/>
    <m/>
    <s v="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"/>
    <s v="Faro-LoulÃ©"/>
    <s v="EstÃ¡dio Algarve"/>
    <s v="EstÃ¡dio Algarve"/>
    <s v="EstÃ¡dio Algarve"/>
    <s v="EstÃ¡dio Algarve"/>
    <s v="EstÃ¡dio Algarve"/>
    <x v="1"/>
    <n v="0"/>
    <m/>
  </r>
  <r>
    <n v="2040584"/>
    <s v="ESP"/>
    <s v="AND"/>
    <x v="14"/>
    <s v="Andorra"/>
    <n v="-0.1"/>
    <n v="545"/>
    <n v="0"/>
    <n v="0"/>
    <n v="5"/>
    <n v="0"/>
    <m/>
    <m/>
    <n v="5"/>
    <n v="0"/>
    <s v="Spain"/>
    <s v="WIN_REGULAR"/>
    <n v="2024"/>
    <d v="2024-06-05T00:00:00"/>
    <s v="2024-06-05T19:30:00Z"/>
    <n v="2"/>
    <s v="Group A"/>
    <s v="MD2"/>
    <m/>
    <m/>
    <m/>
    <m/>
    <m/>
    <s v="FINISHED"/>
    <s v="GROUP_STAGE"/>
    <s v="GROUP_STANDINGS"/>
    <s v="GROUP"/>
    <m/>
    <n v="250002916"/>
    <s v="ESP"/>
    <n v="14211"/>
    <n v="0"/>
    <n v="0"/>
    <n v="105"/>
    <n v="69"/>
    <s v="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"/>
    <m/>
    <m/>
    <m/>
    <s v="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"/>
    <s v="Badajoz"/>
    <s v="Estadio Nuevo Vivero"/>
    <s v="Estadio Nuevo Vivero"/>
    <s v="Estadio Nuevo Vivero"/>
    <s v="Estadio Nuevo Vivero"/>
    <s v="Estadio Nuevo Vivero"/>
    <x v="1"/>
    <n v="0"/>
    <m/>
  </r>
  <r>
    <n v="2040618"/>
    <s v="FRA"/>
    <s v="LUX"/>
    <x v="17"/>
    <s v="Luxembourg"/>
    <n v="1.2"/>
    <n v="401"/>
    <n v="0"/>
    <n v="0"/>
    <n v="3"/>
    <n v="0"/>
    <m/>
    <m/>
    <n v="3"/>
    <n v="0"/>
    <s v="France"/>
    <s v="WIN_REGULAR"/>
    <n v="2024"/>
    <d v="2024-06-05T00:00:00"/>
    <s v="2024-06-05T19:00:00Z"/>
    <n v="2"/>
    <s v="Group A"/>
    <s v="MD2"/>
    <m/>
    <m/>
    <m/>
    <m/>
    <m/>
    <s v="FINISHED"/>
    <s v="GROUP_STAGE"/>
    <s v="GROUP_STANDINGS"/>
    <s v="GROUP"/>
    <m/>
    <n v="92003"/>
    <s v="FRA"/>
    <n v="28992"/>
    <n v="49.1098"/>
    <n v="6.1594556000000003"/>
    <n v="105"/>
    <n v="68"/>
    <s v="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"/>
    <m/>
    <m/>
    <m/>
    <s v="[{'name': &quot;Lothar D'hondt&quot;, 'role': 'FOURTH_OFFICIAL', 'name_short': &quot;D'hondt&quot;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"/>
    <s v="Metz"/>
    <s v="Saint-Symphorien"/>
    <s v="Stade Municipal Saint-Symphorien"/>
    <s v="Saint-Symphorien"/>
    <s v="Saint-Symphorien"/>
    <s v="Saint-Symphorien"/>
    <x v="1"/>
    <n v="0"/>
    <m/>
  </r>
  <r>
    <n v="2040261"/>
    <s v="BEL"/>
    <s v="MNE"/>
    <x v="5"/>
    <s v="Montenegro"/>
    <n v="1.1000000000000001"/>
    <n v="2488"/>
    <n v="0"/>
    <n v="0"/>
    <n v="2"/>
    <n v="0"/>
    <m/>
    <m/>
    <n v="2"/>
    <n v="0"/>
    <s v="Belgium"/>
    <s v="WIN_REGULAR"/>
    <n v="2024"/>
    <d v="2024-06-05T00:00:00"/>
    <s v="2024-06-05T18:3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"/>
    <m/>
    <m/>
    <s v="[{'phase': 'SECOND_HALF', 'time': {'minute': 88, 'second': 14}, 'international_name': 'MiloÅ¡ BrnoviÄ‡', 'club_shirt_name': 'BrnoviÄ‡', 'country_code': 'MNE', 'national_field_position': 'MIDFIELDER', 'national_jersey_number': '24'}]"/>
    <s v="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"/>
    <s v="Brussels"/>
    <s v="King Baudouin Stadium"/>
    <s v="King Baudouin Stadium"/>
    <s v="King Baudouin Stadium"/>
    <s v="King Baudouin Stadium"/>
    <s v="King Baudouin Stadium"/>
    <x v="1"/>
    <n v="0"/>
    <m/>
  </r>
  <r>
    <n v="2040206"/>
    <s v="DEN"/>
    <s v="SWE"/>
    <x v="12"/>
    <s v="Sweden"/>
    <n v="0.6"/>
    <n v="5264"/>
    <n v="0"/>
    <n v="0"/>
    <n v="2"/>
    <n v="1"/>
    <m/>
    <m/>
    <n v="2"/>
    <n v="1"/>
    <s v="Denmark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35522"/>
    <n v="63462"/>
    <s v="DEN"/>
    <n v="38052"/>
    <n v="55.702761099999996"/>
    <n v="12.572274999999999"/>
    <n v="105"/>
    <n v="68"/>
    <s v="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"/>
    <m/>
    <m/>
    <m/>
    <s v="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"/>
    <s v="Copenhagen"/>
    <s v="Parken"/>
    <s v="Parken"/>
    <s v="Parken"/>
    <s v="Parken Stadium"/>
    <s v="Parken"/>
    <x v="1"/>
    <n v="0"/>
    <m/>
  </r>
  <r>
    <n v="2040207"/>
    <s v="NOR"/>
    <s v="KOS"/>
    <x v="39"/>
    <s v="Kosovo"/>
    <n v="0"/>
    <n v="0"/>
    <n v="0"/>
    <n v="0"/>
    <n v="3"/>
    <n v="0"/>
    <m/>
    <m/>
    <n v="3"/>
    <n v="0"/>
    <s v="Norway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19634"/>
    <n v="62397"/>
    <s v="NOR"/>
    <n v="27184"/>
    <n v="59.949047200000003"/>
    <n v="10.7342139"/>
    <n v="105"/>
    <n v="68"/>
    <s v="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"/>
    <m/>
    <m/>
    <m/>
    <s v="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40617"/>
    <s v="SVK"/>
    <s v="SMR"/>
    <x v="47"/>
    <s v="San Marino"/>
    <n v="-1.1000000000000001"/>
    <n v="15850"/>
    <n v="0"/>
    <n v="0"/>
    <n v="4"/>
    <n v="0"/>
    <m/>
    <m/>
    <n v="4"/>
    <n v="0"/>
    <s v="Slovakia"/>
    <s v="WIN_REGULAR"/>
    <n v="2024"/>
    <d v="2024-06-05T00:00:00"/>
    <s v="2024-06-05T16:00:00Z"/>
    <n v="2"/>
    <s v="Group A"/>
    <s v="MD2"/>
    <m/>
    <m/>
    <m/>
    <m/>
    <m/>
    <s v="FINISHED"/>
    <s v="GROUP_STAGE"/>
    <s v="GROUP_STANDINGS"/>
    <s v="GROUP"/>
    <n v="452"/>
    <n v="66629"/>
    <s v="AUT"/>
    <n v="3083"/>
    <n v="47.822758299999997"/>
    <n v="16.2553722"/>
    <n v="105"/>
    <n v="68"/>
    <s v="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"/>
    <m/>
    <m/>
    <m/>
    <s v="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"/>
    <s v="Wiener Neustadt"/>
    <s v="Stadion Wiener Neustadt"/>
    <s v="Stadion Wiener Neustadt"/>
    <s v="Stadion Wiener Neustadt"/>
    <s v="Stadion Wiener Neustadt"/>
    <s v="Stadion Wiener Neustadt"/>
    <x v="1"/>
    <n v="0"/>
    <m/>
  </r>
  <r>
    <n v="2040258"/>
    <s v="ITA"/>
    <s v="TUR"/>
    <x v="26"/>
    <s v="Turkey"/>
    <n v="1"/>
    <n v="1971"/>
    <n v="1.7"/>
    <n v="5515"/>
    <n v="0"/>
    <n v="0"/>
    <m/>
    <m/>
    <n v="0"/>
    <n v="0"/>
    <m/>
    <s v="DRAW"/>
    <n v="2024"/>
    <d v="2024-06-04T00:00:00"/>
    <s v="2024-06-04T19:00:00Z"/>
    <n v="2"/>
    <s v="Group A"/>
    <s v="MD1"/>
    <m/>
    <m/>
    <m/>
    <m/>
    <m/>
    <s v="FINISHED"/>
    <s v="GROUP_STAGE"/>
    <s v="GROUP_STANDINGS"/>
    <s v="GROUP"/>
    <m/>
    <n v="62412"/>
    <s v="ITA"/>
    <n v="30790"/>
    <n v="44.492474999999999"/>
    <n v="11.30955"/>
    <n v="105"/>
    <n v="68"/>
    <m/>
    <m/>
    <m/>
    <m/>
    <s v="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"/>
    <s v="Bologna"/>
    <s v="Stadio Renato Dall'Ara"/>
    <s v="Renato Dall'Ara"/>
    <s v="Renato Dall'Ara"/>
    <s v="Renato Dall'Ara"/>
    <s v="Stadio Renato Dall'Ara"/>
    <x v="1"/>
    <n v="0"/>
    <m/>
  </r>
  <r>
    <n v="2040010"/>
    <s v="IRL"/>
    <s v="HUN"/>
    <x v="23"/>
    <s v="Hungary"/>
    <n v="0"/>
    <n v="0"/>
    <n v="-1.5"/>
    <n v="40918"/>
    <n v="2"/>
    <n v="1"/>
    <m/>
    <m/>
    <n v="2"/>
    <n v="1"/>
    <s v="Republic of Ireland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m/>
    <n v="250001051"/>
    <s v="IRL"/>
    <n v="51700"/>
    <n v="53.335690999999997"/>
    <n v="-6.2288189999999997"/>
    <n v="105"/>
    <n v="68"/>
    <s v="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"/>
    <m/>
    <m/>
    <m/>
    <s v="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"/>
    <s v="Dublin"/>
    <s v="Aviva Stadium"/>
    <s v="Dublin Arena"/>
    <s v="Dublin Arena"/>
    <s v="Dublin Arena"/>
    <s v="Aviva Stadium"/>
    <x v="1"/>
    <n v="0"/>
    <m/>
  </r>
  <r>
    <n v="2040260"/>
    <s v="AUT"/>
    <s v="SRB"/>
    <x v="3"/>
    <s v="Serbia"/>
    <n v="-1.2"/>
    <n v="6048"/>
    <n v="-0.3"/>
    <n v="15858"/>
    <n v="2"/>
    <n v="1"/>
    <m/>
    <m/>
    <n v="2"/>
    <n v="1"/>
    <s v="Austria"/>
    <s v="WIN_REGULAR"/>
    <n v="2024"/>
    <d v="2024-06-04T00:00:00"/>
    <s v="2024-06-04T18:45:00Z"/>
    <n v="2"/>
    <s v="Group A"/>
    <s v="MD1"/>
    <m/>
    <m/>
    <m/>
    <m/>
    <m/>
    <s v="FINISHED"/>
    <s v="GROUP_STAGE"/>
    <s v="GROUP_STANDINGS"/>
    <s v="GROUP"/>
    <m/>
    <n v="62085"/>
    <s v="AUT"/>
    <n v="49898"/>
    <n v="48.207188899999998"/>
    <n v="16.420508300000002"/>
    <n v="105"/>
    <n v="68"/>
    <s v="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"/>
    <m/>
    <m/>
    <m/>
    <s v="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"/>
    <s v="Vienna"/>
    <s v="Ernst-Happel-Stadion"/>
    <s v="Ernst-Happel-Stadion"/>
    <s v="Ernst-Happel-Stadion"/>
    <s v="Ernst-Happel-Stadion"/>
    <s v="Ernst-Happel-Stadion"/>
    <x v="1"/>
    <n v="0"/>
    <m/>
  </r>
  <r>
    <n v="2040583"/>
    <s v="POR"/>
    <s v="FIN"/>
    <x v="41"/>
    <s v="Finland"/>
    <n v="1.4"/>
    <n v="601"/>
    <n v="0"/>
    <n v="0"/>
    <n v="4"/>
    <n v="2"/>
    <m/>
    <m/>
    <n v="4"/>
    <n v="2"/>
    <s v="Portugal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n v="43125"/>
    <n v="83168"/>
    <s v="POR"/>
    <n v="50061"/>
    <n v="38.761839999999999"/>
    <n v="-9.1642130000000002"/>
    <n v="105"/>
    <n v="68"/>
    <s v="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"/>
    <m/>
    <m/>
    <m/>
    <s v="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"/>
    <s v="Lisbon"/>
    <s v="EstÃ¡dio JosÃ© Alvalade"/>
    <s v="EstÃ¡dio JosÃ© Alvalade"/>
    <s v="EstÃ¡dio JosÃ© Alvalade"/>
    <s v="EstÃ¡dio JosÃ© Alvalade"/>
    <s v="EstÃ¡dio JosÃ© Alvalade"/>
    <x v="1"/>
    <n v="0"/>
    <m/>
  </r>
  <r>
    <n v="2039989"/>
    <s v="ROU"/>
    <s v="BUL"/>
    <x v="42"/>
    <s v="Bulgaria"/>
    <n v="0.3"/>
    <n v="12509"/>
    <n v="0"/>
    <n v="0"/>
    <n v="0"/>
    <n v="0"/>
    <m/>
    <m/>
    <n v="0"/>
    <n v="0"/>
    <m/>
    <s v="DRAW"/>
    <n v="2024"/>
    <d v="2024-06-04T00:00:00"/>
    <s v="2024-06-04T18:30:00Z"/>
    <n v="3"/>
    <s v="Group A"/>
    <s v="MD1"/>
    <m/>
    <m/>
    <m/>
    <m/>
    <m/>
    <s v="FINISHED"/>
    <s v="GROUP_STAGE"/>
    <s v="GROUP_STANDINGS"/>
    <s v="GROUP"/>
    <m/>
    <n v="250004575"/>
    <s v="ROU"/>
    <n v="31406"/>
    <n v="44.412844399999997"/>
    <n v="26.040419400000001"/>
    <n v="105"/>
    <n v="68"/>
    <m/>
    <s v="[{'phase': 'SECOND_HALF', 'time': {'minute': 51, 'second': 51}, 'international_name': 'Dennis Man', 'club_shirt_name': 'Man', 'country_code': 'ROU', 'national_field_position': 'FORWARD', 'national_jersey_number': '20', 'penalty_type': 'MISSED'}]"/>
    <m/>
    <m/>
    <s v="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"/>
    <s v="Bucharest"/>
    <s v="Stadionul Steaua"/>
    <s v="Steaua Stadium"/>
    <s v="Stadionul Steaua"/>
    <s v="Steaua Stadium"/>
    <s v="Stadionul Steaua"/>
    <x v="1"/>
    <n v="0"/>
    <m/>
  </r>
  <r>
    <n v="2040259"/>
    <s v="SUI"/>
    <s v="EST"/>
    <x v="46"/>
    <s v="Estonia"/>
    <n v="1.4"/>
    <n v="4995"/>
    <n v="0"/>
    <n v="0"/>
    <n v="4"/>
    <n v="0"/>
    <m/>
    <m/>
    <n v="4"/>
    <n v="0"/>
    <s v="Switzerland"/>
    <s v="WIN_REGULAR"/>
    <n v="2024"/>
    <d v="2024-06-04T00:00:00"/>
    <s v="2024-06-04T18:15:00Z"/>
    <n v="2"/>
    <s v="Group A"/>
    <s v="MD1"/>
    <m/>
    <m/>
    <m/>
    <m/>
    <m/>
    <s v="FINISHED"/>
    <s v="GROUP_STAGE"/>
    <s v="GROUP_STANDINGS"/>
    <s v="GROUP"/>
    <m/>
    <n v="250001291"/>
    <s v="SUI"/>
    <n v="15697"/>
    <n v="47.033264000000003"/>
    <n v="8.3051870000000001"/>
    <n v="105"/>
    <n v="68"/>
    <s v="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"/>
    <m/>
    <m/>
    <m/>
    <s v="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"/>
    <s v="Lucerne"/>
    <s v="Swissporarena"/>
    <s v="Swissporarena"/>
    <s v="Luzern Arena"/>
    <s v="Luzern Arena"/>
    <s v="Swissporarena"/>
    <x v="1"/>
    <n v="0"/>
    <m/>
  </r>
  <r>
    <n v="2040205"/>
    <s v="SVN"/>
    <s v="ARM"/>
    <x v="48"/>
    <s v="Armenia"/>
    <n v="-0.6"/>
    <n v="18358"/>
    <n v="0"/>
    <n v="0"/>
    <n v="2"/>
    <n v="1"/>
    <m/>
    <m/>
    <n v="2"/>
    <n v="1"/>
    <s v="Slovenia"/>
    <s v="WIN_REGULAR"/>
    <n v="2024"/>
    <d v="2024-06-04T00:00:00"/>
    <s v="2024-06-04T16:00:00Z"/>
    <n v="2"/>
    <s v="Group A"/>
    <s v="MD1"/>
    <m/>
    <m/>
    <m/>
    <m/>
    <m/>
    <s v="FINISHED"/>
    <s v="GROUP_STAGE"/>
    <s v="GROUP_STANDINGS"/>
    <s v="GROUP"/>
    <n v="8389"/>
    <n v="250001140"/>
    <s v="SVN"/>
    <n v="15796"/>
    <n v="46.080641"/>
    <n v="14.52444"/>
    <n v="105"/>
    <n v="68"/>
    <s v="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"/>
    <m/>
    <m/>
    <m/>
    <s v="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"/>
    <s v="Ljubljana"/>
    <s v="Stadion StoÅ¾ice"/>
    <s v="Stadion StoÅ¾ice"/>
    <s v="Stadion StoÅ¾ice"/>
    <s v="Stadion StoÅ¾ice"/>
    <s v="Stadion StoÅ¾ice"/>
    <x v="1"/>
    <n v="0"/>
    <m/>
  </r>
  <r>
    <n v="2040204"/>
    <s v="ENG"/>
    <s v="BIH"/>
    <x v="13"/>
    <s v="Bosnia and Herzegovina"/>
    <n v="0.3"/>
    <n v="451"/>
    <n v="0"/>
    <n v="0"/>
    <n v="3"/>
    <n v="0"/>
    <m/>
    <m/>
    <n v="3"/>
    <n v="0"/>
    <s v="England"/>
    <s v="WIN_REGULAR"/>
    <n v="2024"/>
    <d v="2024-06-03T00:00:00"/>
    <s v="2024-06-03T18:45:00Z"/>
    <n v="1"/>
    <s v="Group A"/>
    <s v="MD1"/>
    <m/>
    <m/>
    <m/>
    <m/>
    <m/>
    <s v="FINISHED"/>
    <s v="GROUP_STAGE"/>
    <s v="GROUP_STANDINGS"/>
    <s v="GROUP"/>
    <m/>
    <n v="62098"/>
    <s v="ENG"/>
    <n v="52258"/>
    <n v="54.975544399999997"/>
    <n v="-1.6216360999999999"/>
    <n v="105"/>
    <n v="68"/>
    <s v="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"/>
    <m/>
    <m/>
    <m/>
    <s v="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"/>
    <s v="Newcastle"/>
    <s v="St James' Park"/>
    <s v="St James' Park"/>
    <s v="St James' Park"/>
    <s v="St James' Park"/>
    <s v="St James' Park"/>
    <x v="1"/>
    <n v="0"/>
    <m/>
  </r>
  <r>
    <n v="2040582"/>
    <s v="GER"/>
    <s v="UKR"/>
    <x v="53"/>
    <s v="Ukraine"/>
    <n v="2.5"/>
    <n v="398"/>
    <n v="-0.3"/>
    <n v="20062"/>
    <n v="0"/>
    <n v="0"/>
    <m/>
    <m/>
    <n v="0"/>
    <n v="0"/>
    <m/>
    <s v="DRAW"/>
    <n v="2024"/>
    <d v="2024-06-03T00:00:00"/>
    <s v="2024-06-03T18:45:00Z"/>
    <n v="2"/>
    <s v="Group A"/>
    <s v="MD1"/>
    <m/>
    <m/>
    <m/>
    <m/>
    <m/>
    <s v="FINISHED"/>
    <s v="GROUP_STAGE"/>
    <s v="GROUP_STANDINGS"/>
    <s v="GROUP"/>
    <n v="42789"/>
    <n v="57795"/>
    <s v="GER"/>
    <n v="43587"/>
    <n v="49.426408299999999"/>
    <n v="11.1258222"/>
    <n v="105"/>
    <n v="68"/>
    <m/>
    <m/>
    <m/>
    <m/>
    <s v="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Nuremberg"/>
    <s v="Max-Morlock-Stadion"/>
    <s v="Stadion NÃ¼rnberg"/>
    <s v="Max-Morlock-Stadion"/>
    <s v="Max-Morlock-Stadion"/>
    <s v="Max-Morlock-Stadion"/>
    <x v="1"/>
    <n v="0"/>
    <m/>
  </r>
  <r>
    <n v="2040795"/>
    <s v="ALB"/>
    <s v="LIE"/>
    <x v="0"/>
    <s v="Liechtenstein"/>
    <n v="-2.2000000000000002"/>
    <n v="48468"/>
    <n v="0"/>
    <n v="0"/>
    <n v="3"/>
    <n v="0"/>
    <m/>
    <m/>
    <n v="3"/>
    <n v="0"/>
    <s v="Albania"/>
    <s v="WIN_REGULAR"/>
    <n v="2024"/>
    <d v="2024-06-03T00:00:00"/>
    <s v="2024-06-03T18:00:00Z"/>
    <n v="2"/>
    <s v="Group A"/>
    <s v="MD1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"/>
    <m/>
    <m/>
    <m/>
    <s v="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57"/>
    <s v="CRO"/>
    <s v="MKD"/>
    <x v="9"/>
    <s v="North Macedonia"/>
    <n v="1.3"/>
    <n v="9340"/>
    <n v="0"/>
    <n v="0"/>
    <n v="3"/>
    <n v="0"/>
    <m/>
    <m/>
    <n v="3"/>
    <n v="0"/>
    <s v="Croatia"/>
    <s v="WIN_REGULAR"/>
    <n v="2024"/>
    <d v="2024-06-03T00:00:00"/>
    <s v="2024-06-03T17:00:00Z"/>
    <n v="2"/>
    <s v="Group A"/>
    <s v="MD1"/>
    <m/>
    <m/>
    <m/>
    <m/>
    <m/>
    <s v="FINISHED"/>
    <s v="GROUP_STAGE"/>
    <s v="GROUP_STANDINGS"/>
    <s v="GROUP"/>
    <n v="8030"/>
    <n v="250002873"/>
    <s v="CRO"/>
    <n v="8191"/>
    <n v="45.346535000000003"/>
    <n v="14.405457999999999"/>
    <n v="105"/>
    <n v="68"/>
    <s v="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"/>
    <m/>
    <m/>
    <m/>
    <s v="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"/>
    <s v="Rijeka"/>
    <s v="Stadion HNK Rijeka"/>
    <s v="Stadion HNK Rijeka"/>
    <s v="Stadion HNK Rijeka"/>
    <s v="Stadion HNK Rijeka"/>
    <s v="Stadion HNK Rijeka"/>
    <x v="1"/>
    <n v="0"/>
    <m/>
  </r>
  <r>
    <n v="2040002"/>
    <s v="GIB"/>
    <s v="SCO"/>
    <x v="20"/>
    <s v="Scotland"/>
    <n v="0"/>
    <n v="0"/>
    <n v="-2.4"/>
    <n v="20868"/>
    <n v="0"/>
    <n v="2"/>
    <m/>
    <m/>
    <n v="0"/>
    <n v="2"/>
    <s v="Scotland"/>
    <s v="WIN_REGULAR"/>
    <n v="2024"/>
    <d v="2024-06-03T00:00:00"/>
    <s v="2024-06-03T16:00:00Z"/>
    <n v="1"/>
    <s v="Group A"/>
    <s v="MD1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s v="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"/>
    <m/>
    <m/>
    <m/>
    <s v="[]"/>
    <s v="Faro-LoulÃ©"/>
    <s v="EstÃ¡dio Algarve"/>
    <s v="EstÃ¡dio Algarve"/>
    <s v="EstÃ¡dio Algarve"/>
    <s v="EstÃ¡dio Algarve"/>
    <s v="EstÃ¡dio Algarve"/>
    <x v="1"/>
    <n v="0"/>
    <m/>
  </r>
  <r>
    <n v="2039988"/>
    <s v="ESP"/>
    <s v="BRA"/>
    <x v="14"/>
    <s v="Brazil"/>
    <n v="-0.1"/>
    <n v="545"/>
    <n v="0"/>
    <n v="0"/>
    <n v="3"/>
    <n v="3"/>
    <m/>
    <m/>
    <n v="3"/>
    <n v="3"/>
    <m/>
    <s v="DRAW"/>
    <n v="2024"/>
    <d v="2024-03-26T00:00:00"/>
    <s v="2024-03-26T20:30:00Z"/>
    <n v="1"/>
    <s v="Friendly Matches"/>
    <s v="MD12"/>
    <m/>
    <m/>
    <m/>
    <m/>
    <m/>
    <s v="FINISHED"/>
    <s v="GROUP_STAGE"/>
    <s v="FIRST"/>
    <s v="GROUP"/>
    <m/>
    <n v="62401"/>
    <s v="ESP"/>
    <n v="76806"/>
    <n v="40.453077800000003"/>
    <n v="-3.6885194000000001"/>
    <n v="105"/>
    <n v="68"/>
    <s v="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"/>
    <m/>
    <m/>
    <m/>
    <s v="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"/>
    <s v="Madrid"/>
    <s v="N/A"/>
    <s v="Estadio Santiago BernabÃ©u"/>
    <s v="Estadio Santiago BernabÃ©u"/>
    <s v="Estadio Santiago BernabÃ©u"/>
    <s v="N/A"/>
    <x v="1"/>
    <n v="0"/>
    <m/>
  </r>
  <r>
    <n v="2040001"/>
    <s v="FRA"/>
    <s v="CHI"/>
    <x v="17"/>
    <s v="Chile"/>
    <n v="1.2"/>
    <n v="401"/>
    <n v="0"/>
    <n v="0"/>
    <n v="3"/>
    <n v="2"/>
    <m/>
    <m/>
    <n v="3"/>
    <n v="2"/>
    <s v="France"/>
    <s v="WIN_REGULAR"/>
    <n v="2024"/>
    <d v="2024-03-26T00:00:00"/>
    <s v="2024-03-26T20:00:00Z"/>
    <n v="1"/>
    <s v="Friendly Matches"/>
    <s v="MD12"/>
    <m/>
    <m/>
    <m/>
    <m/>
    <m/>
    <s v="FINISHED"/>
    <s v="GROUP_STAGE"/>
    <s v="FIRST"/>
    <s v="GROUP"/>
    <m/>
    <n v="62337"/>
    <s v="FRA"/>
    <n v="66534"/>
    <n v="43.269829999999999"/>
    <n v="5.3959999999999999"/>
    <n v="105"/>
    <n v="68"/>
    <s v="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"/>
    <m/>
    <m/>
    <m/>
    <s v="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"/>
    <s v="Marseille"/>
    <s v="Orange VÃ©lodrome"/>
    <s v="Stade de Marseille"/>
    <s v="Stade de Marseille"/>
    <s v="Stade de Marseille"/>
    <s v="Orange VÃ©lodrome"/>
    <x v="1"/>
    <n v="0"/>
    <m/>
  </r>
  <r>
    <n v="2040535"/>
    <s v="EGY"/>
    <s v="CRO"/>
    <x v="54"/>
    <s v="Croatia"/>
    <n v="0"/>
    <n v="0"/>
    <n v="1.3"/>
    <n v="9340"/>
    <n v="2"/>
    <n v="4"/>
    <m/>
    <m/>
    <n v="2"/>
    <n v="4"/>
    <s v="Croatia"/>
    <s v="WIN_REGULAR"/>
    <n v="2024"/>
    <d v="2024-03-26T00:00:00"/>
    <s v="2024-03-26T20:00:00Z"/>
    <n v="2"/>
    <s v="Friendly Matches"/>
    <s v="MD12"/>
    <m/>
    <m/>
    <m/>
    <m/>
    <m/>
    <s v="FINISHED"/>
    <s v="GROUP_STAGE"/>
    <s v="FIRST"/>
    <s v="GROUP"/>
    <m/>
    <n v="250005414"/>
    <s v="EGY"/>
    <n v="0"/>
    <n v="0"/>
    <n v="0"/>
    <n v="0"/>
    <n v="0"/>
    <s v="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"/>
    <m/>
    <m/>
    <m/>
    <s v="[]"/>
    <s v="Cairo"/>
    <s v="New Administrative Capital Stadium"/>
    <s v="New Administrative Capital Stadium"/>
    <s v="New Administrative Capital Stadium"/>
    <s v="New Administrative Capital Stadium"/>
    <s v="New Administrative Capital Stadium"/>
    <x v="1"/>
    <n v="0"/>
    <m/>
  </r>
  <r>
    <n v="2039814"/>
    <s v="ENG"/>
    <s v="BEL"/>
    <x v="13"/>
    <s v="Belgium"/>
    <n v="0.3"/>
    <n v="451"/>
    <n v="1.1000000000000001"/>
    <n v="2488"/>
    <n v="2"/>
    <n v="2"/>
    <m/>
    <m/>
    <n v="2"/>
    <n v="2"/>
    <m/>
    <s v="DRAW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"/>
    <m/>
    <m/>
    <m/>
    <s v="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"/>
    <s v="London"/>
    <s v="Wembley Stadium"/>
    <s v="Wembley Stadium"/>
    <s v="Wembley Stadium"/>
    <s v="Wembley Stadium"/>
    <s v="Wembley Stadium"/>
    <x v="1"/>
    <n v="0"/>
    <m/>
  </r>
  <r>
    <n v="2039911"/>
    <s v="SCO"/>
    <s v="NIR"/>
    <x v="43"/>
    <s v="Northern Ireland"/>
    <n v="-2.4"/>
    <n v="20868"/>
    <n v="0"/>
    <n v="0"/>
    <n v="0"/>
    <n v="1"/>
    <m/>
    <m/>
    <n v="0"/>
    <n v="1"/>
    <s v="Northern Ire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54}, 'international_name': 'Conor Bradley', 'club_shirt_name': 'Bradley', 'country_code': 'NIR', 'national_field_position': 'DEFENDER', 'national_jersey_number': '2', 'goal_type': 'SCORED'}]"/>
    <m/>
    <m/>
    <m/>
    <s v="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"/>
    <s v="Glasgow"/>
    <s v="Hampden Park"/>
    <s v="Hampden Park"/>
    <s v="Hampden Park"/>
    <s v="Hampden Park"/>
    <s v="Hampden Park"/>
    <x v="1"/>
    <n v="0"/>
    <m/>
  </r>
  <r>
    <n v="2039912"/>
    <s v="GER"/>
    <s v="NED"/>
    <x v="53"/>
    <s v="Netherlands"/>
    <n v="2.5"/>
    <n v="398"/>
    <n v="0.1"/>
    <n v="1553"/>
    <n v="2"/>
    <n v="1"/>
    <m/>
    <m/>
    <n v="2"/>
    <n v="1"/>
    <s v="Germany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n v="48590"/>
    <n v="85690"/>
    <s v="GER"/>
    <n v="49474"/>
    <n v="50.068586099999997"/>
    <n v="8.6454556"/>
    <n v="105"/>
    <n v="68"/>
    <s v="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"/>
    <m/>
    <m/>
    <m/>
    <s v="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"/>
    <s v="Frankfurt am Main"/>
    <s v="Deutsche Bank Park"/>
    <s v="Frankfurt Stadion"/>
    <s v="Frankfurt Stadion"/>
    <s v="Frankfurt Arena"/>
    <s v="Deutsche Bank Park"/>
    <x v="1"/>
    <n v="0"/>
    <m/>
  </r>
  <r>
    <n v="2039986"/>
    <s v="IRL"/>
    <s v="SUI"/>
    <x v="23"/>
    <s v="Switzerland"/>
    <n v="0"/>
    <n v="0"/>
    <n v="1.4"/>
    <n v="4995"/>
    <n v="0"/>
    <n v="1"/>
    <m/>
    <m/>
    <n v="0"/>
    <n v="1"/>
    <s v="Switzer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3, 'second': 59}, 'international_name': 'Xherdan Shaqiri', 'club_shirt_name': 'Shaqiri', 'country_code': 'SUI', 'national_field_position': 'MIDFIELDER', 'national_jersey_number': '23', 'goal_type': 'SCORED'}]"/>
    <m/>
    <m/>
    <m/>
    <s v="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"/>
    <s v="Dublin"/>
    <s v="Aviva Stadium"/>
    <s v="Dublin Arena"/>
    <s v="Dublin Arena"/>
    <s v="Dublin Arena"/>
    <s v="Aviva Stadium"/>
    <x v="1"/>
    <n v="0"/>
    <m/>
  </r>
  <r>
    <n v="2040000"/>
    <s v="SVN"/>
    <s v="POR"/>
    <x v="48"/>
    <s v="Portugal"/>
    <n v="-0.6"/>
    <n v="18358"/>
    <n v="1.4"/>
    <n v="601"/>
    <n v="2"/>
    <n v="0"/>
    <m/>
    <m/>
    <n v="2"/>
    <n v="0"/>
    <s v="Sloven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1140"/>
    <s v="SVN"/>
    <n v="15796"/>
    <n v="46.080641"/>
    <n v="14.52444"/>
    <n v="105"/>
    <n v="68"/>
    <s v="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"/>
    <m/>
    <m/>
    <m/>
    <s v="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"/>
    <s v="Ljubljana"/>
    <s v="Stadion StoÅ¾ice"/>
    <s v="Stadion StoÅ¾ice"/>
    <s v="Stadion StoÅ¾ice"/>
    <s v="Stadion StoÅ¾ice"/>
    <s v="Stadion StoÅ¾ice"/>
    <x v="1"/>
    <n v="0"/>
    <m/>
  </r>
  <r>
    <n v="2040203"/>
    <s v="AUT"/>
    <s v="TUR"/>
    <x v="3"/>
    <s v="Turkey"/>
    <n v="-1.2"/>
    <n v="6048"/>
    <n v="1.7"/>
    <n v="5515"/>
    <n v="6"/>
    <n v="1"/>
    <m/>
    <m/>
    <n v="6"/>
    <n v="1"/>
    <s v="Austr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62085"/>
    <s v="AUT"/>
    <n v="49898"/>
    <n v="48.207188899999998"/>
    <n v="16.420508300000002"/>
    <n v="105"/>
    <n v="68"/>
    <s v="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"/>
    <m/>
    <m/>
    <m/>
    <s v="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"/>
    <s v="Vienna"/>
    <s v="Ernst-Happel-Stadion"/>
    <s v="Ernst-Happel-Stadion"/>
    <s v="Ernst-Happel-Stadion"/>
    <s v="Ernst-Happel-Stadion"/>
    <s v="Ernst-Happel-Stadion"/>
    <x v="1"/>
    <n v="0"/>
    <m/>
  </r>
  <r>
    <n v="2040334"/>
    <s v="WAL"/>
    <m/>
    <x v="52"/>
    <s v="Poland/Estonia"/>
    <n v="0"/>
    <n v="0"/>
    <n v="0"/>
    <n v="0"/>
    <m/>
    <m/>
    <m/>
    <m/>
    <m/>
    <m/>
    <m/>
    <m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n v="0"/>
    <n v="250001108"/>
    <s v="WAL"/>
    <n v="33322"/>
    <n v="51.474536999999998"/>
    <n v="-3.2008179999999999"/>
    <n v="105"/>
    <n v="68"/>
    <m/>
    <m/>
    <m/>
    <m/>
    <s v="[]"/>
    <s v="Cardiff"/>
    <s v="Cardiff City Stadium"/>
    <s v="Cardiff City Stadium"/>
    <s v="Cardiff City Stadium"/>
    <s v="Cardiff City Stadium"/>
    <s v="Cardiff City Stadium"/>
    <x v="1"/>
    <n v="0"/>
    <m/>
  </r>
  <r>
    <n v="2040336"/>
    <s v="BIH"/>
    <s v="ISR"/>
    <x v="6"/>
    <s v="Israel"/>
    <n v="0"/>
    <n v="0"/>
    <n v="0"/>
    <n v="0"/>
    <m/>
    <m/>
    <m/>
    <m/>
    <m/>
    <m/>
    <m/>
    <m/>
    <n v="2024"/>
    <d v="2024-03-26T00:00:00"/>
    <s v="2024-03-26T19:45:00Z"/>
    <n v="1"/>
    <s v="Friendly Matches"/>
    <s v="MD12"/>
    <m/>
    <m/>
    <m/>
    <m/>
    <m/>
    <s v="CANCELED"/>
    <s v="GROUP_STAGE"/>
    <s v="FIRST"/>
    <s v="GROUP"/>
    <n v="0"/>
    <n v="66181"/>
    <s v="BIH"/>
    <n v="13142"/>
    <n v="43.846652800000001"/>
    <n v="18.387374999999999"/>
    <n v="105"/>
    <n v="68"/>
    <m/>
    <m/>
    <m/>
    <m/>
    <s v="[]"/>
    <s v="Sarajevo"/>
    <s v="Stadion Grbavica"/>
    <s v="Stadion Grbavica"/>
    <s v="Stadion Grbavica"/>
    <s v="Stadion Grbavica"/>
    <s v="Stadion Grbavica"/>
    <x v="1"/>
    <n v="0"/>
    <m/>
  </r>
  <r>
    <n v="2040339"/>
    <s v="LUX"/>
    <s v="KAZ"/>
    <x v="31"/>
    <s v="Kazakhstan"/>
    <n v="0"/>
    <n v="0"/>
    <n v="0"/>
    <n v="0"/>
    <n v="2"/>
    <n v="1"/>
    <m/>
    <m/>
    <n v="2"/>
    <n v="1"/>
    <s v="Luxembourg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4209"/>
    <s v="LUX"/>
    <n v="9374"/>
    <n v="49.581375000000001"/>
    <n v="6.1210659999999999"/>
    <n v="105"/>
    <n v="68"/>
    <s v="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"/>
    <m/>
    <m/>
    <m/>
    <s v="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"/>
    <s v="Luxembourg"/>
    <s v="Stade de Luxembourg"/>
    <s v="Stade de Luxembourg"/>
    <s v="Stade de Luxembourg"/>
    <s v="Stade de Luxembourg"/>
    <s v="Stade de Luxembourg"/>
    <x v="1"/>
    <n v="0"/>
    <m/>
  </r>
  <r>
    <n v="2039983"/>
    <s v="COL"/>
    <s v="ROU"/>
    <x v="55"/>
    <s v="Romania"/>
    <n v="0"/>
    <n v="0"/>
    <n v="0.3"/>
    <n v="12509"/>
    <n v="3"/>
    <n v="2"/>
    <m/>
    <m/>
    <n v="3"/>
    <n v="2"/>
    <s v="Colombia"/>
    <s v="WIN_REGULAR"/>
    <n v="2024"/>
    <d v="2024-03-26T00:00:00"/>
    <s v="2024-03-26T19:30:00Z"/>
    <n v="1"/>
    <s v="Friendly Matches"/>
    <s v="MD12"/>
    <m/>
    <m/>
    <m/>
    <m/>
    <m/>
    <s v="FINISHED"/>
    <s v="GROUP_STAGE"/>
    <s v="FIRST"/>
    <s v="GROUP"/>
    <m/>
    <n v="92057"/>
    <s v="ESP"/>
    <n v="70460"/>
    <n v="40.436146999999998"/>
    <n v="-3.600571"/>
    <n v="105"/>
    <n v="68"/>
    <s v="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"/>
    <m/>
    <m/>
    <m/>
    <s v="[]"/>
    <s v="Madrid"/>
    <s v="Wanda Metropolitano"/>
    <s v="Estadio Metropolitano"/>
    <s v="Estadio Metropolitano"/>
    <s v="Estadio Metropolitano"/>
    <s v="Wanda Metropolitano"/>
    <x v="1"/>
    <n v="0"/>
    <m/>
  </r>
  <r>
    <n v="2039985"/>
    <s v="DEN"/>
    <s v="FRO"/>
    <x v="12"/>
    <s v="Faroe Islands"/>
    <n v="0.6"/>
    <n v="5264"/>
    <n v="0"/>
    <n v="0"/>
    <n v="2"/>
    <n v="0"/>
    <m/>
    <m/>
    <n v="2"/>
    <n v="0"/>
    <s v="Denmark"/>
    <s v="WIN_REGULAR"/>
    <n v="2024"/>
    <d v="2024-03-26T00:00:00"/>
    <s v="2024-03-26T19:15:00Z"/>
    <n v="1"/>
    <s v="Friendly Matches"/>
    <s v="MD12"/>
    <m/>
    <m/>
    <m/>
    <m/>
    <m/>
    <s v="FINISHED"/>
    <s v="GROUP_STAGE"/>
    <s v="FIRST"/>
    <s v="GROUP"/>
    <n v="17332"/>
    <n v="63149"/>
    <s v="DEN"/>
    <n v="23804"/>
    <n v="55.649011100000003"/>
    <n v="12.418775"/>
    <n v="105"/>
    <n v="68"/>
    <s v="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"/>
    <m/>
    <m/>
    <m/>
    <s v="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"/>
    <s v="Brondby"/>
    <s v="BrÃ¸ndby Stadion"/>
    <s v="BrÃ¸ndby Stadion"/>
    <s v="BrÃ¸ndby Stadion"/>
    <s v="BrÃ¸ndby Stadion"/>
    <s v="BrÃ¸ndby Stadion"/>
    <x v="1"/>
    <n v="0"/>
    <m/>
  </r>
  <r>
    <n v="2039987"/>
    <s v="CZE"/>
    <s v="ARM"/>
    <x v="11"/>
    <s v="Armenia"/>
    <n v="-1.4"/>
    <n v="15861"/>
    <n v="0"/>
    <n v="0"/>
    <n v="2"/>
    <n v="1"/>
    <m/>
    <m/>
    <n v="2"/>
    <n v="1"/>
    <s v="Czechia"/>
    <s v="WIN_REGULAR"/>
    <n v="2024"/>
    <d v="2024-03-26T00:00:00"/>
    <s v="2024-03-26T19:00:00Z"/>
    <n v="1"/>
    <s v="Friendly Matches"/>
    <s v="MD12"/>
    <m/>
    <m/>
    <m/>
    <m/>
    <m/>
    <s v="FINISHED"/>
    <s v="GROUP_STAGE"/>
    <s v="FIRST"/>
    <s v="GROUP"/>
    <n v="16158"/>
    <n v="62729"/>
    <s v="CZE"/>
    <n v="18349"/>
    <n v="50.100038900000001"/>
    <n v="14.415130599999999"/>
    <n v="105"/>
    <n v="68"/>
    <s v="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"/>
    <m/>
    <m/>
    <m/>
    <s v="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Prague"/>
    <s v="EPET ARENA"/>
    <s v="Stadion LetnÃ¡"/>
    <s v="Stadion LetnÃ¡"/>
    <s v="Stadion LetnÃ¡"/>
    <s v="EPET ARENA"/>
    <x v="1"/>
    <n v="0"/>
    <m/>
  </r>
  <r>
    <n v="2039984"/>
    <s v="NOR"/>
    <s v="SVK"/>
    <x v="39"/>
    <s v="Slovakia"/>
    <n v="0"/>
    <n v="0"/>
    <n v="-1.1000000000000001"/>
    <n v="15850"/>
    <n v="1"/>
    <n v="1"/>
    <m/>
    <m/>
    <n v="1"/>
    <n v="1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n v="9099"/>
    <n v="62397"/>
    <s v="NOR"/>
    <n v="27184"/>
    <n v="59.949047200000003"/>
    <n v="10.7342139"/>
    <n v="105"/>
    <n v="68"/>
    <s v="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"/>
    <s v="[{'phase': 'SECOND_HALF', 'time': {'minute': 52, 'second': 18}, 'international_name': 'Erling Haaland', 'club_shirt_name': 'Haaland', 'country_code': 'NOR', 'national_field_position': 'FORWARD', 'national_jersey_number': '9', 'penalty_type': 'MISSED'}]"/>
    <m/>
    <m/>
    <s v="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"/>
    <s v="Oslo"/>
    <s v="Ullevaal Stadion"/>
    <s v="Ullevaal Stadion"/>
    <s v="Ullevaal Stadion"/>
    <s v="Ullevaal Stadion"/>
    <s v="Ullevaal Stadion"/>
    <x v="1"/>
    <n v="0"/>
    <m/>
  </r>
  <r>
    <n v="2039998"/>
    <s v="MLT"/>
    <s v="BLR"/>
    <x v="35"/>
    <s v="Belarus"/>
    <n v="0"/>
    <n v="0"/>
    <n v="0"/>
    <n v="0"/>
    <n v="0"/>
    <n v="0"/>
    <m/>
    <m/>
    <n v="0"/>
    <n v="0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m/>
    <m/>
    <m/>
    <m/>
    <s v="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"/>
    <s v="Ta' Qali"/>
    <s v="National Stadium"/>
    <s v="National Stadium"/>
    <s v="National Stadium"/>
    <s v="National Stadium"/>
    <s v="National Stadium"/>
    <x v="1"/>
    <n v="0"/>
    <m/>
  </r>
  <r>
    <n v="2040202"/>
    <s v="HUN"/>
    <s v="KOS"/>
    <x v="22"/>
    <s v="Kosovo"/>
    <n v="-1.5"/>
    <n v="40918"/>
    <n v="0"/>
    <n v="0"/>
    <n v="2"/>
    <n v="0"/>
    <m/>
    <m/>
    <n v="2"/>
    <n v="0"/>
    <s v="Hungary"/>
    <s v="WIN_REGULAR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"/>
    <m/>
    <m/>
    <m/>
    <s v="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"/>
    <s v="Budapest"/>
    <s v="PuskÃ¡s ArÃ©na"/>
    <s v="PuskÃ¡s ArÃ©na"/>
    <s v="PuskÃ¡s ArÃ©na"/>
    <s v="PuskÃ¡s ArÃ©na"/>
    <s v="PuskÃ¡s ArÃ©na"/>
    <x v="1"/>
    <n v="0"/>
    <m/>
  </r>
  <r>
    <n v="2039999"/>
    <s v="LVA"/>
    <s v="LIE"/>
    <x v="32"/>
    <s v="Liechtenstein"/>
    <n v="0"/>
    <n v="0"/>
    <n v="0"/>
    <n v="0"/>
    <n v="1"/>
    <n v="1"/>
    <m/>
    <m/>
    <n v="1"/>
    <n v="1"/>
    <m/>
    <s v="DRAW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m/>
    <n v="63313"/>
    <s v="CYP"/>
    <n v="9199"/>
    <n v="34.937366699999998"/>
    <n v="33.620772199999998"/>
    <n v="105"/>
    <n v="68"/>
    <s v="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"/>
    <m/>
    <m/>
    <m/>
    <s v="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"/>
    <s v="Larnaca"/>
    <s v="Antonis Papadopoulos Stadium"/>
    <s v="Antonis Papadopoulos"/>
    <s v="Antonis Papadopoulos Stadium"/>
    <s v="Antonis Papadopoulos Stadium"/>
    <s v="Antonis Papadopoulos Stadium"/>
    <x v="1"/>
    <n v="0"/>
    <m/>
  </r>
  <r>
    <n v="2040335"/>
    <s v="FIN"/>
    <s v="EST"/>
    <x v="16"/>
    <s v="Estonia"/>
    <n v="0"/>
    <n v="0"/>
    <n v="0"/>
    <n v="0"/>
    <n v="2"/>
    <n v="1"/>
    <m/>
    <m/>
    <n v="2"/>
    <n v="1"/>
    <s v="Finland"/>
    <s v="WIN_REGULAR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n v="15000"/>
    <n v="62101"/>
    <s v="FIN"/>
    <n v="36251"/>
    <n v="60.186961099999998"/>
    <n v="24.927258299999998"/>
    <n v="105"/>
    <n v="68"/>
    <s v="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"/>
    <s v="[{'phase': 'FIRST_HALF', 'time': {'minute': 30, 'second': 25}, 'international_name': 'Fredrik Jensen', 'club_shirt_name': 'Jensen', 'country_code': 'FIN', 'national_field_position': 'FORWARD', 'national_jersey_number': '9', 'penalty_type': 'MISSED'}]"/>
    <m/>
    <m/>
    <s v="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"/>
    <s v="Helsinki"/>
    <s v="Helsinki Olympic Stadium"/>
    <s v="Helsinki Olympic Stadium"/>
    <s v="Helsinki Olympic Stadium"/>
    <s v="Helsingin olympiastadion"/>
    <s v="Helsinki Olympic Stadium"/>
    <x v="1"/>
    <n v="0"/>
    <m/>
  </r>
  <r>
    <n v="2040491"/>
    <s v="CAY"/>
    <s v="MDA"/>
    <x v="56"/>
    <s v="Moldova"/>
    <n v="0"/>
    <n v="0"/>
    <n v="0"/>
    <n v="0"/>
    <n v="0"/>
    <n v="4"/>
    <m/>
    <m/>
    <n v="0"/>
    <n v="4"/>
    <s v="Moldova"/>
    <s v="WIN_REGULAR"/>
    <n v="2024"/>
    <d v="2024-03-26T00:00:00"/>
    <s v="2024-03-26T14:00:00Z"/>
    <n v="3"/>
    <s v="Friendly Matches"/>
    <s v="MD12"/>
    <m/>
    <m/>
    <m/>
    <m/>
    <m/>
    <s v="FINISHED"/>
    <s v="GROUP_STAGE"/>
    <s v="FIRST"/>
    <s v="GROUP"/>
    <n v="110"/>
    <n v="1100215"/>
    <s v="TUR"/>
    <n v="8007"/>
    <n v="36.907465000000002"/>
    <n v="30.893856100000001"/>
    <n v="105"/>
    <n v="68"/>
    <s v="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"/>
    <s v="[{'phase': 'SECOND_HALF', 'time': {'minute': 80, 'second': 4}, 'international_name': 'Artur Craciun', 'club_shirt_name': 'Craciun', 'country_code': 'MDA', 'national_field_position': 'DEFENDER', 'national_jersey_number': '14', 'penalty_type': 'MISSED'}]"/>
    <m/>
    <m/>
    <s v="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2"/>
    <s v="BOL"/>
    <s v="AND"/>
    <x v="57"/>
    <s v="Andorra"/>
    <n v="0"/>
    <n v="0"/>
    <n v="0"/>
    <n v="0"/>
    <n v="1"/>
    <n v="0"/>
    <m/>
    <m/>
    <n v="1"/>
    <n v="0"/>
    <s v="Bolivia"/>
    <s v="WIN_REGULAR"/>
    <n v="2024"/>
    <d v="2024-03-25T00:00:00"/>
    <s v="2024-03-25T21:00:00Z"/>
    <n v="1"/>
    <s v="Friendly Matches"/>
    <s v="MD12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40008"/>
    <s v="SWE"/>
    <s v="ALB"/>
    <x v="49"/>
    <s v="Albania"/>
    <n v="0"/>
    <n v="0"/>
    <n v="-2.2000000000000002"/>
    <n v="48468"/>
    <n v="1"/>
    <n v="0"/>
    <m/>
    <m/>
    <n v="1"/>
    <n v="0"/>
    <s v="Sweden"/>
    <s v="WIN_REGULAR"/>
    <n v="2024"/>
    <d v="2024-03-25T00:00:00"/>
    <s v="2024-03-25T18:00:00Z"/>
    <n v="1"/>
    <s v="Friendly Matches"/>
    <s v="MD12"/>
    <m/>
    <m/>
    <m/>
    <m/>
    <m/>
    <s v="FINISHED"/>
    <s v="GROUP_STAGE"/>
    <s v="FIRST"/>
    <s v="GROUP"/>
    <m/>
    <n v="250001872"/>
    <s v="SWE"/>
    <n v="50573"/>
    <n v="59.372500000000002"/>
    <n v="18"/>
    <n v="105"/>
    <n v="68"/>
    <s v="[{'phase': 'SECOND_HALF', 'time': {'minute': 62, 'second': 13}, 'international_name': 'Gustaf Nilsson', 'club_shirt_name': 'Nilsson', 'country_code': 'SWE', 'national_field_position': 'FORWARD', 'national_jersey_number': '24', 'goal_type': 'SCORED'}]"/>
    <m/>
    <m/>
    <m/>
    <s v="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"/>
    <s v="Solna"/>
    <s v="Friends Arena"/>
    <s v="Friends Arena"/>
    <s v="Friends Arena"/>
    <s v="Solna Arena"/>
    <s v="Friends Arena"/>
    <x v="1"/>
    <n v="0"/>
    <m/>
  </r>
  <r>
    <n v="2039982"/>
    <s v="CYP"/>
    <s v="SRB"/>
    <x v="10"/>
    <s v="Serbia"/>
    <n v="0"/>
    <n v="0"/>
    <n v="-0.3"/>
    <n v="15858"/>
    <n v="0"/>
    <n v="1"/>
    <m/>
    <m/>
    <n v="0"/>
    <n v="1"/>
    <s v="Serbia"/>
    <s v="WIN_REGULAR"/>
    <n v="2024"/>
    <d v="2024-03-25T00:00:00"/>
    <s v="2024-03-25T17:00:00Z"/>
    <n v="2"/>
    <s v="Friendly Matches"/>
    <s v="MD12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7, 'second': 46}, 'international_name': 'Sergej MilinkoviÄ‡-SaviÄ‡', 'club_shirt_name': 'Sergej', 'country_code': 'SRB', 'national_field_position': 'MIDFIELDER', 'national_jersey_number': '20', 'goal_type': 'SCORED'}]"/>
    <s v="[{'phase': 'FIRST_HALF', 'time': {'minute': 11, 'second': 38}, 'international_name': 'Aleksandar MitroviÄ‡', 'club_shirt_name': 'MITROVIC', 'country_code': 'SRB', 'national_field_position': 'FORWARD', 'national_jersey_number': '9', 'penalty_type': 'MISSED'}]"/>
    <m/>
    <m/>
    <s v="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"/>
    <s v="Larnaca"/>
    <s v="AEK Arena"/>
    <s v="AEK Arena"/>
    <s v="AEK Arena"/>
    <s v="AEK Arena"/>
    <s v="AEK Arena"/>
    <x v="1"/>
    <n v="0"/>
    <m/>
  </r>
  <r>
    <n v="2040201"/>
    <s v="MNE"/>
    <s v="MKD"/>
    <x v="36"/>
    <s v="North Macedonia"/>
    <n v="0"/>
    <n v="0"/>
    <n v="0"/>
    <n v="0"/>
    <n v="1"/>
    <n v="0"/>
    <m/>
    <m/>
    <n v="1"/>
    <n v="0"/>
    <s v="Montenegro"/>
    <s v="WIN_REGULAR"/>
    <n v="2024"/>
    <d v="2024-03-25T00:00:00"/>
    <s v="2024-03-25T17:00:00Z"/>
    <n v="3"/>
    <s v="Friendly Matches"/>
    <s v="MD12"/>
    <m/>
    <m/>
    <m/>
    <m/>
    <m/>
    <s v="FINISHED"/>
    <s v="GROUP_STAGE"/>
    <s v="FIRST"/>
    <s v="GROUP"/>
    <n v="250"/>
    <n v="1100215"/>
    <s v="TUR"/>
    <n v="8007"/>
    <n v="36.907465000000002"/>
    <n v="30.893856100000001"/>
    <n v="105"/>
    <n v="68"/>
    <s v="[{'phase': 'FIRST_HALF', 'time': {'minute': 45, 'second': 29}, 'international_name': 'Stevan JovetiÄ‡', 'club_shirt_name': 'JovetiÄ‡', 'country_code': 'MNE', 'national_field_position': 'FORWARD', 'national_jersey_number': '10', 'goal_type': 'SCORED'}]"/>
    <m/>
    <m/>
    <m/>
    <s v="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1"/>
    <s v="RUS"/>
    <s v="PAR"/>
    <x v="58"/>
    <s v="Paraguay"/>
    <n v="0"/>
    <n v="0"/>
    <n v="0"/>
    <n v="0"/>
    <m/>
    <m/>
    <m/>
    <m/>
    <m/>
    <m/>
    <m/>
    <m/>
    <n v="2024"/>
    <d v="2024-03-25T00:00:00"/>
    <s v="2024-03-25T17:00:00Z"/>
    <n v="3"/>
    <s v="Friendly Matches"/>
    <s v="MD12"/>
    <m/>
    <m/>
    <m/>
    <m/>
    <m/>
    <s v="CANCELED"/>
    <s v="GROUP_STAGE"/>
    <s v="FIRST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1"/>
    <n v="0"/>
    <m/>
  </r>
  <r>
    <n v="2040329"/>
    <s v="AZE"/>
    <s v="BUL"/>
    <x v="4"/>
    <s v="Bulgaria"/>
    <n v="0"/>
    <n v="0"/>
    <n v="0"/>
    <n v="0"/>
    <n v="1"/>
    <n v="1"/>
    <m/>
    <m/>
    <n v="1"/>
    <n v="1"/>
    <m/>
    <s v="DRAW"/>
    <n v="2024"/>
    <d v="2024-03-25T00:00:00"/>
    <s v="2024-03-25T16:00:00Z"/>
    <n v="4"/>
    <s v="Friendly Matches"/>
    <s v="MD12"/>
    <m/>
    <m/>
    <m/>
    <m/>
    <m/>
    <s v="FINISHED"/>
    <s v="GROUP_STAGE"/>
    <s v="FIRST"/>
    <s v="GROUP"/>
    <n v="3220"/>
    <n v="63269"/>
    <s v="AZE"/>
    <n v="31200"/>
    <n v="40.397380599999998"/>
    <n v="49.852391699999998"/>
    <n v="105"/>
    <n v="68"/>
    <s v="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"/>
    <m/>
    <m/>
    <m/>
    <s v="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009"/>
    <s v="ECU"/>
    <s v="ITA"/>
    <x v="59"/>
    <s v="Italy"/>
    <n v="0"/>
    <n v="0"/>
    <n v="1"/>
    <n v="1971"/>
    <n v="0"/>
    <n v="2"/>
    <m/>
    <m/>
    <n v="0"/>
    <n v="2"/>
    <s v="Italy"/>
    <s v="WIN_REGULAR"/>
    <n v="2024"/>
    <d v="2024-03-24T00:00:00"/>
    <s v="2024-03-24T20:00:00Z"/>
    <n v="-5"/>
    <s v="Friendly Matches"/>
    <s v="MD12"/>
    <m/>
    <m/>
    <m/>
    <m/>
    <m/>
    <s v="FINISHED"/>
    <s v="GROUP_STAGE"/>
    <s v="FIRST"/>
    <s v="GROUP"/>
    <m/>
    <n v="250004195"/>
    <s v="USA"/>
    <n v="0"/>
    <n v="40.736640000000001"/>
    <n v="-74.149617000000006"/>
    <n v="0"/>
    <n v="0"/>
    <s v="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"/>
    <m/>
    <m/>
    <m/>
    <s v="[]"/>
    <s v="New Jersey"/>
    <s v="Red Bull Arena"/>
    <s v="Red Bull Arena"/>
    <s v="Red Bull Arena"/>
    <s v="Red Bull Arena"/>
    <s v="Red Bull Arena"/>
    <x v="1"/>
    <n v="0"/>
    <m/>
  </r>
  <r>
    <n v="2039981"/>
    <s v="SMR"/>
    <s v="SKN"/>
    <x v="44"/>
    <s v="St Kitts and Nevis"/>
    <n v="0"/>
    <n v="0"/>
    <n v="0"/>
    <n v="0"/>
    <n v="0"/>
    <n v="0"/>
    <m/>
    <m/>
    <n v="0"/>
    <n v="0"/>
    <m/>
    <s v="DRAW"/>
    <n v="2024"/>
    <d v="2024-03-24T00:00:00"/>
    <s v="2024-03-24T19:45:00Z"/>
    <n v="1"/>
    <s v="Friendly Matches"/>
    <s v="MD12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m/>
    <m/>
    <m/>
    <m/>
    <s v="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"/>
    <s v="Serravalle"/>
    <s v="San Marino Stadium"/>
    <s v="San Marino Stadium"/>
    <s v="San Marino Stadium"/>
    <s v="San Marino Stadium"/>
    <s v="San Marino Stadium"/>
    <x v="1"/>
    <n v="0"/>
    <m/>
  </r>
  <r>
    <n v="2039910"/>
    <s v="FRA"/>
    <s v="GER"/>
    <x v="17"/>
    <s v="Germany"/>
    <n v="1.2"/>
    <n v="401"/>
    <n v="2.5"/>
    <n v="398"/>
    <n v="0"/>
    <n v="2"/>
    <m/>
    <m/>
    <n v="0"/>
    <n v="2"/>
    <s v="Germany"/>
    <s v="WIN_REGULAR"/>
    <n v="2024"/>
    <d v="2024-03-23T00:00:00"/>
    <s v="2024-03-23T20:00:00Z"/>
    <n v="1"/>
    <s v="Friendly Matches"/>
    <s v="MD11"/>
    <m/>
    <m/>
    <m/>
    <m/>
    <m/>
    <s v="FINISHED"/>
    <s v="GROUP_STAGE"/>
    <s v="FIRST"/>
    <s v="GROUP"/>
    <m/>
    <n v="250002940"/>
    <s v="FRA"/>
    <n v="58921"/>
    <n v="45.765000000000001"/>
    <n v="4.9820000000000002"/>
    <n v="105"/>
    <n v="68"/>
    <s v="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"/>
    <m/>
    <m/>
    <m/>
    <s v="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"/>
    <s v="DÃ©cines"/>
    <s v="Groupama Stadium"/>
    <s v="Groupama Stadium"/>
    <s v="OL Stadium"/>
    <s v="OL Stadium"/>
    <s v="Groupama Stadium"/>
    <x v="1"/>
    <n v="0"/>
    <m/>
  </r>
  <r>
    <n v="2039813"/>
    <s v="ENG"/>
    <s v="BRA"/>
    <x v="13"/>
    <s v="Brazil"/>
    <n v="0.3"/>
    <n v="451"/>
    <n v="0"/>
    <n v="0"/>
    <n v="0"/>
    <n v="1"/>
    <m/>
    <m/>
    <n v="0"/>
    <n v="1"/>
    <s v="Brazil"/>
    <s v="WIN_REGULAR"/>
    <n v="2024"/>
    <d v="2024-03-23T00:00:00"/>
    <s v="2024-03-23T19:00:00Z"/>
    <n v="0"/>
    <s v="Friendly Matches"/>
    <s v="MD11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80, 'second': 49}, 'international_name': 'Endrick', 'club_shirt_name': 'de Sousa', 'country_code': 'BRA', 'national_field_position': 'FORWARD', 'national_jersey_number': '21', 'goal_type': 'SCORED'}]"/>
    <m/>
    <m/>
    <m/>
    <s v="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"/>
    <s v="London"/>
    <s v="Wembley Stadium"/>
    <s v="Wembley Stadium"/>
    <s v="Wembley Stadium"/>
    <s v="Wembley Stadium"/>
    <s v="Wembley Stadium"/>
    <x v="1"/>
    <n v="0"/>
    <m/>
  </r>
  <r>
    <n v="2039980"/>
    <s v="DEN"/>
    <s v="SUI"/>
    <x v="12"/>
    <s v="Switzerland"/>
    <n v="0.6"/>
    <n v="5264"/>
    <n v="1.4"/>
    <n v="4995"/>
    <n v="0"/>
    <n v="0"/>
    <m/>
    <m/>
    <n v="0"/>
    <n v="0"/>
    <m/>
    <s v="DRAW"/>
    <n v="2024"/>
    <d v="2024-03-23T00:00:00"/>
    <s v="2024-03-23T19:00:00Z"/>
    <n v="1"/>
    <s v="Friendly Matches"/>
    <s v="MD11"/>
    <m/>
    <m/>
    <m/>
    <m/>
    <m/>
    <s v="FINISHED"/>
    <s v="GROUP_STAGE"/>
    <s v="FIRST"/>
    <s v="GROUP"/>
    <n v="30731"/>
    <n v="63462"/>
    <s v="DEN"/>
    <n v="38052"/>
    <n v="55.702761099999996"/>
    <n v="12.572274999999999"/>
    <n v="105"/>
    <n v="68"/>
    <m/>
    <m/>
    <m/>
    <m/>
    <s v="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"/>
    <s v="Copenhagen"/>
    <s v="Parken"/>
    <s v="Parken"/>
    <s v="Parken"/>
    <s v="Parken Stadium"/>
    <s v="Parken"/>
    <x v="1"/>
    <n v="0"/>
    <m/>
  </r>
  <r>
    <n v="2039978"/>
    <s v="SVK"/>
    <s v="AUT"/>
    <x v="47"/>
    <s v="Austria"/>
    <n v="-1.1000000000000001"/>
    <n v="15850"/>
    <n v="-1.2"/>
    <n v="6048"/>
    <n v="0"/>
    <n v="2"/>
    <m/>
    <m/>
    <n v="0"/>
    <n v="2"/>
    <s v="Austria"/>
    <s v="WIN_REGULAR"/>
    <n v="2024"/>
    <d v="2024-03-23T00:00:00"/>
    <s v="2024-03-23T17:00:00Z"/>
    <n v="1"/>
    <s v="Friendly Matches"/>
    <s v="MD11"/>
    <m/>
    <m/>
    <m/>
    <m/>
    <m/>
    <s v="FINISHED"/>
    <s v="GROUP_STAGE"/>
    <s v="FIRST"/>
    <s v="GROUP"/>
    <n v="9912"/>
    <n v="250003855"/>
    <s v="SVK"/>
    <n v="22500"/>
    <n v="48.177579999999999"/>
    <n v="17.154043000000001"/>
    <n v="105"/>
    <n v="68"/>
    <s v="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"/>
    <m/>
    <m/>
    <m/>
    <s v="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1"/>
    <n v="0"/>
    <m/>
  </r>
  <r>
    <n v="2039979"/>
    <s v="IRL"/>
    <s v="BEL"/>
    <x v="23"/>
    <s v="Belgium"/>
    <n v="0"/>
    <n v="0"/>
    <n v="1.1000000000000001"/>
    <n v="2488"/>
    <n v="0"/>
    <n v="0"/>
    <m/>
    <m/>
    <n v="0"/>
    <n v="0"/>
    <m/>
    <s v="DRAW"/>
    <n v="2024"/>
    <d v="2024-03-23T00:00:00"/>
    <s v="2024-03-23T17:00:00Z"/>
    <n v="0"/>
    <s v="Friendly Matches"/>
    <s v="MD1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m/>
    <s v="[{'phase': 'FIRST_HALF', 'time': {'minute': 28, 'second': 39}, 'international_name': 'Evan Ferguson', 'club_shirt_name': 'Ferguson', 'country_code': 'IRL', 'national_field_position': 'FORWARD', 'national_jersey_number': '9', 'penalty_type': 'MISSED'}]"/>
    <m/>
    <m/>
    <s v="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"/>
    <s v="Dublin"/>
    <s v="Aviva Stadium"/>
    <s v="Dublin Arena"/>
    <s v="Dublin Arena"/>
    <s v="Dublin Arena"/>
    <s v="Aviva Stadium"/>
    <x v="1"/>
    <n v="0"/>
    <m/>
  </r>
  <r>
    <n v="2040007"/>
    <s v="ESP"/>
    <s v="COL"/>
    <x v="14"/>
    <s v="Colombia"/>
    <n v="-0.1"/>
    <n v="545"/>
    <n v="0"/>
    <n v="0"/>
    <n v="0"/>
    <n v="1"/>
    <m/>
    <m/>
    <n v="0"/>
    <n v="1"/>
    <s v="Colombia"/>
    <s v="WIN_REGULAR"/>
    <n v="2024"/>
    <d v="2024-03-22T00:00:00"/>
    <s v="2024-03-22T20:30:00Z"/>
    <n v="0"/>
    <s v="Friendly Matches"/>
    <s v="MD11"/>
    <m/>
    <m/>
    <m/>
    <m/>
    <m/>
    <s v="FINISHED"/>
    <s v="GROUP_STAGE"/>
    <s v="FIRST"/>
    <s v="GROUP"/>
    <m/>
    <n v="250003104"/>
    <s v="ENG"/>
    <n v="62500"/>
    <n v="51.538820000000001"/>
    <n v="-1.6493000000000001E-2"/>
    <n v="105"/>
    <n v="68"/>
    <s v="[{'phase': 'SECOND_HALF', 'time': {'minute': 61, 'second': 9}, 'international_name': 'Daniel MuÃ±oz', 'club_shirt_name': 'Munoz', 'country_code': 'COL', 'national_field_position': 'DEFENDER', 'national_jersey_number': '21', 'goal_type': 'SCORED'}]"/>
    <m/>
    <m/>
    <m/>
    <s v="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"/>
    <s v="London"/>
    <s v="London Stadium"/>
    <s v="London Stadium"/>
    <s v="London Stadium"/>
    <s v="London Stadium"/>
    <s v="London Stadium"/>
    <x v="1"/>
    <n v="0"/>
    <m/>
  </r>
  <r>
    <n v="2040006"/>
    <s v="TUN"/>
    <s v="CRO"/>
    <x v="60"/>
    <s v="Croatia"/>
    <n v="0"/>
    <n v="0"/>
    <n v="1.3"/>
    <n v="9340"/>
    <n v="0"/>
    <n v="0"/>
    <m/>
    <m/>
    <n v="0"/>
    <n v="0"/>
    <m/>
    <s v="DRAW"/>
    <n v="2024"/>
    <d v="2024-03-22T00:00:00"/>
    <s v="2024-03-22T20:00:00Z"/>
    <n v="2"/>
    <s v="Friendly Matches"/>
    <s v="MD11"/>
    <m/>
    <m/>
    <m/>
    <m/>
    <m/>
    <s v="FINISHED"/>
    <s v="GROUP_STAGE"/>
    <s v="FIRST"/>
    <s v="GROUP"/>
    <m/>
    <n v="250005417"/>
    <s v="EGY"/>
    <n v="0"/>
    <n v="0"/>
    <n v="0"/>
    <n v="0"/>
    <n v="0"/>
    <m/>
    <m/>
    <m/>
    <m/>
    <s v="[]"/>
    <s v="Cairo"/>
    <s v="Cairo international stadium"/>
    <s v="Cairo international stadium"/>
    <s v="Cairo international stadium"/>
    <s v="Cairo international stadium"/>
    <s v="Cairo international stadium"/>
    <x v="1"/>
    <n v="0"/>
    <m/>
  </r>
  <r>
    <n v="2039908"/>
    <s v="ROU"/>
    <s v="NIR"/>
    <x v="42"/>
    <s v="Northern Ireland"/>
    <n v="0.3"/>
    <n v="12509"/>
    <n v="0"/>
    <n v="0"/>
    <n v="1"/>
    <n v="1"/>
    <m/>
    <m/>
    <n v="1"/>
    <n v="1"/>
    <m/>
    <s v="DRAW"/>
    <n v="2024"/>
    <d v="2024-03-22T00:00:00"/>
    <s v="2024-03-22T19:45:00Z"/>
    <n v="2"/>
    <s v="Friendly Matches"/>
    <s v="MD11"/>
    <m/>
    <m/>
    <m/>
    <m/>
    <m/>
    <s v="FINISHED"/>
    <s v="GROUP_STAGE"/>
    <s v="FIRST"/>
    <s v="GROUP"/>
    <m/>
    <n v="250001298"/>
    <s v="ROU"/>
    <n v="54231"/>
    <n v="44.438192000000001"/>
    <n v="26.151924000000001"/>
    <n v="105"/>
    <n v="68"/>
    <s v="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"/>
    <m/>
    <m/>
    <m/>
    <s v="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"/>
    <s v="Bucharest"/>
    <s v="National Arena Bucharest"/>
    <s v="National Arena Bucharest"/>
    <s v="National Arena"/>
    <s v="National Arena Bucharest"/>
    <s v="National Arena Bucharest"/>
    <x v="1"/>
    <n v="0"/>
    <m/>
  </r>
  <r>
    <n v="2039909"/>
    <s v="NED"/>
    <s v="SCO"/>
    <x v="37"/>
    <s v="Scotland"/>
    <n v="0.1"/>
    <n v="1553"/>
    <n v="-2.4"/>
    <n v="20868"/>
    <n v="4"/>
    <n v="0"/>
    <m/>
    <m/>
    <n v="4"/>
    <n v="0"/>
    <s v="Netherlands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2417"/>
    <s v="NED"/>
    <n v="53338"/>
    <n v="52.314171999999999"/>
    <n v="4.9418499999999996"/>
    <n v="105"/>
    <n v="68"/>
    <s v="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"/>
    <m/>
    <m/>
    <m/>
    <s v="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"/>
    <s v="Amsterdam"/>
    <s v="Johan Cruijff ArenA"/>
    <s v="Johan Cruijff ArenA"/>
    <s v="Johan Cruijff ArenA"/>
    <s v="Johan Cruijff ArenA"/>
    <s v="Johan Cruijff ArenA"/>
    <x v="1"/>
    <n v="0"/>
    <m/>
  </r>
  <r>
    <n v="2040198"/>
    <s v="HUN"/>
    <s v="TUR"/>
    <x v="22"/>
    <s v="Turkey"/>
    <n v="-1.5"/>
    <n v="40918"/>
    <n v="1.7"/>
    <n v="5515"/>
    <n v="1"/>
    <n v="0"/>
    <m/>
    <m/>
    <n v="1"/>
    <n v="0"/>
    <s v="Hungary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48, 'second': 27}, 'international_name': 'Dominik Szoboszlai', 'club_shirt_name': 'Szoboszlai', 'country_code': 'HUN', 'national_field_position': 'MIDFIELDER', 'national_jersey_number': '10', 'goal_type': 'PENALTY'}]"/>
    <m/>
    <m/>
    <m/>
    <s v="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"/>
    <s v="Budapest"/>
    <s v="PuskÃ¡s ArÃ©na"/>
    <s v="PuskÃ¡s ArÃ©na"/>
    <s v="PuskÃ¡s ArÃ©na"/>
    <s v="PuskÃ¡s ArÃ©na"/>
    <s v="PuskÃ¡s ArÃ©na"/>
    <x v="1"/>
    <n v="0"/>
    <m/>
  </r>
  <r>
    <n v="2040328"/>
    <s v="ALB"/>
    <s v="CHI"/>
    <x v="0"/>
    <s v="Chile"/>
    <n v="-2.2000000000000002"/>
    <n v="48468"/>
    <n v="0"/>
    <n v="0"/>
    <n v="0"/>
    <n v="3"/>
    <m/>
    <m/>
    <n v="0"/>
    <n v="3"/>
    <s v="Chile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3187"/>
    <s v="ITA"/>
    <n v="23324"/>
    <n v="44.794980600000002"/>
    <n v="10.338324999999999"/>
    <n v="105"/>
    <n v="68"/>
    <s v="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"/>
    <m/>
    <m/>
    <m/>
    <s v="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"/>
    <s v="Parma"/>
    <s v="Stadio Ennio Tardini"/>
    <s v="Ennio Tardini"/>
    <s v="Stadio Ennio Tardini"/>
    <s v="Stadio Ennio Tardini"/>
    <s v="Stadio Ennio Tardini"/>
    <x v="1"/>
    <n v="0"/>
    <m/>
  </r>
  <r>
    <n v="2039977"/>
    <s v="NOR"/>
    <s v="CZE"/>
    <x v="39"/>
    <s v="Czechia"/>
    <n v="0"/>
    <n v="0"/>
    <n v="-1.4"/>
    <n v="15861"/>
    <n v="1"/>
    <n v="2"/>
    <m/>
    <m/>
    <n v="1"/>
    <n v="2"/>
    <s v="Czechia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n v="11891"/>
    <n v="62397"/>
    <s v="NOR"/>
    <n v="27184"/>
    <n v="59.949047200000003"/>
    <n v="10.7342139"/>
    <n v="105"/>
    <n v="68"/>
    <s v="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"/>
    <m/>
    <m/>
    <m/>
    <s v="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"/>
    <s v="Oslo"/>
    <s v="Ullevaal Stadion"/>
    <s v="Ullevaal Stadion"/>
    <s v="Ullevaal Stadion"/>
    <s v="Ullevaal Stadion"/>
    <s v="Ullevaal Stadion"/>
    <x v="1"/>
    <n v="0"/>
    <m/>
  </r>
  <r>
    <n v="2039997"/>
    <s v="LIE"/>
    <s v="FRO"/>
    <x v="29"/>
    <s v="Faroe Islands"/>
    <n v="0"/>
    <n v="0"/>
    <n v="0"/>
    <n v="0"/>
    <n v="0"/>
    <n v="4"/>
    <m/>
    <m/>
    <n v="0"/>
    <n v="4"/>
    <s v="Faroe Islands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m/>
    <n v="250005374"/>
    <s v="ESP"/>
    <n v="1000"/>
    <n v="36.495829000000001"/>
    <n v="-4.9876760000000004"/>
    <n v="105"/>
    <n v="68"/>
    <s v="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"/>
    <m/>
    <m/>
    <m/>
    <s v="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"/>
    <s v="Marbella"/>
    <s v="Marbella Football Center"/>
    <s v="Marbella Football Center"/>
    <s v="Marbella Football Center"/>
    <s v="Marbella Football Center"/>
    <s v="Marbella Football Center"/>
    <x v="1"/>
    <n v="0"/>
    <m/>
  </r>
  <r>
    <n v="2040199"/>
    <s v="ARM"/>
    <s v="KOS"/>
    <x v="2"/>
    <s v="Kosovo"/>
    <n v="0"/>
    <n v="0"/>
    <n v="0"/>
    <n v="0"/>
    <n v="0"/>
    <n v="1"/>
    <m/>
    <m/>
    <n v="0"/>
    <n v="1"/>
    <s v="Kosovo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25, 'second': 21}, 'international_name': 'Milot Rashica', 'club_shirt_name': 'RASHICA', 'country_code': 'KOS', 'national_field_position': 'MIDFIELDER', 'national_jersey_number': '7', 'goal_type': 'SCORED'}]"/>
    <m/>
    <m/>
    <m/>
    <s v="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327"/>
    <s v="AZE"/>
    <s v="MGL"/>
    <x v="4"/>
    <s v="Mongolia"/>
    <n v="0"/>
    <n v="0"/>
    <n v="0"/>
    <n v="0"/>
    <n v="1"/>
    <n v="0"/>
    <m/>
    <m/>
    <n v="1"/>
    <n v="0"/>
    <s v="Azerbaijan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63269"/>
    <s v="AZE"/>
    <n v="31200"/>
    <n v="40.397380599999998"/>
    <n v="49.852391699999998"/>
    <n v="105"/>
    <n v="68"/>
    <s v="[{'phase': 'SECOND_HALF', 'time': {'injuryMinute': 1, 'minute': 90, 'second': 45}, 'international_name': 'Bahlul Mustafazade', 'club_shirt_name': 'Mustafazade', 'country_code': 'AZE', 'national_field_position': 'DEFENDER', 'national_jersey_number': '4', 'goal_type': 'SCORED'}]"/>
    <m/>
    <m/>
    <m/>
    <s v="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200"/>
    <s v="MKD"/>
    <s v="MDA"/>
    <x v="34"/>
    <s v="Moldova"/>
    <n v="0"/>
    <n v="0"/>
    <n v="0"/>
    <n v="0"/>
    <n v="1"/>
    <n v="1"/>
    <m/>
    <m/>
    <n v="1"/>
    <n v="1"/>
    <m/>
    <s v="DRAW"/>
    <n v="2024"/>
    <d v="2024-03-22T00:00:00"/>
    <s v="2024-03-22T14:3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"/>
    <m/>
    <m/>
    <m/>
    <s v="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"/>
    <s v="Antalya"/>
    <s v="Mardan"/>
    <s v="Mardan Sport Complex"/>
    <s v="Mardan Antalyaspor"/>
    <s v="Mardan Antalyaspor"/>
    <s v="Mardan"/>
    <x v="1"/>
    <n v="0"/>
    <m/>
  </r>
  <r>
    <n v="2040326"/>
    <s v="TAN"/>
    <s v="BUL"/>
    <x v="61"/>
    <s v="Bulgaria"/>
    <n v="0"/>
    <n v="0"/>
    <n v="0"/>
    <n v="0"/>
    <n v="0"/>
    <n v="1"/>
    <m/>
    <m/>
    <n v="0"/>
    <n v="1"/>
    <s v="Bulgaria"/>
    <s v="WIN_REGULAR"/>
    <n v="2024"/>
    <d v="2024-03-22T00:00:00"/>
    <s v="2024-03-22T13:00:00Z"/>
    <n v="4"/>
    <s v="Friendly Matches"/>
    <s v="MD11"/>
    <m/>
    <m/>
    <m/>
    <m/>
    <m/>
    <s v="FINISHED"/>
    <s v="GROUP_STAGE"/>
    <s v="FIRST"/>
    <s v="GROUP"/>
    <n v="154"/>
    <n v="250001297"/>
    <s v="AZE"/>
    <n v="6700"/>
    <n v="40.481057999999997"/>
    <n v="50.145446"/>
    <n v="105"/>
    <n v="68"/>
    <s v="[{'phase': 'SECOND_HALF', 'time': {'minute': 52, 'second': 16}, 'international_name': 'Kiril Despodov', 'club_shirt_name': 'Despodov', 'country_code': 'BUL', 'national_field_position': 'FORWARD', 'national_jersey_number': '11', 'goal_type': 'SCORED'}]"/>
    <m/>
    <m/>
    <m/>
    <s v="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40005"/>
    <s v="VEN"/>
    <s v="ITA"/>
    <x v="62"/>
    <s v="Italy"/>
    <n v="0"/>
    <n v="0"/>
    <n v="1"/>
    <n v="1971"/>
    <n v="1"/>
    <n v="2"/>
    <m/>
    <m/>
    <n v="1"/>
    <n v="2"/>
    <s v="Italy"/>
    <s v="WIN_REGULAR"/>
    <n v="2024"/>
    <d v="2024-03-21T00:00:00"/>
    <s v="2024-03-21T21:00:00Z"/>
    <n v="-5"/>
    <s v="Friendly Matches"/>
    <s v="MD11"/>
    <m/>
    <m/>
    <m/>
    <m/>
    <m/>
    <s v="FINISHED"/>
    <s v="GROUP_STAGE"/>
    <s v="FIRST"/>
    <s v="GROUP"/>
    <m/>
    <n v="250005383"/>
    <s v="USA"/>
    <n v="0"/>
    <n v="0"/>
    <n v="0"/>
    <n v="0"/>
    <n v="0"/>
    <s v="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"/>
    <m/>
    <m/>
    <m/>
    <s v="[]"/>
    <s v="Fort Lauderdale"/>
    <s v="DRV-PNK Stadium"/>
    <s v="DRV-PNK Stadium"/>
    <s v="DRV-PNK Stadium"/>
    <s v="DRV-PNK Stadium"/>
    <s v="DRV-PNK Stadium"/>
    <x v="1"/>
    <n v="0"/>
    <m/>
  </r>
  <r>
    <n v="2040530"/>
    <s v="AND"/>
    <s v="RSA"/>
    <x v="1"/>
    <s v="South Africa"/>
    <n v="0"/>
    <n v="0"/>
    <n v="0"/>
    <n v="0"/>
    <n v="1"/>
    <n v="1"/>
    <m/>
    <m/>
    <n v="1"/>
    <n v="1"/>
    <m/>
    <s v="DRAW"/>
    <n v="2024"/>
    <d v="2024-03-21T00:00:00"/>
    <s v="2024-03-21T21:00:00Z"/>
    <n v="1"/>
    <s v="Friendly Matches"/>
    <s v="MD11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39812"/>
    <s v="POR"/>
    <s v="SWE"/>
    <x v="41"/>
    <s v="Sweden"/>
    <n v="1.4"/>
    <n v="601"/>
    <n v="0"/>
    <n v="0"/>
    <n v="5"/>
    <n v="2"/>
    <m/>
    <m/>
    <n v="5"/>
    <n v="2"/>
    <s v="Portugal"/>
    <s v="WIN_REGULAR"/>
    <n v="2024"/>
    <d v="2024-03-21T00:00:00"/>
    <s v="2024-03-21T19:45:00Z"/>
    <n v="0"/>
    <s v="Friendly Matches"/>
    <s v="MD11"/>
    <m/>
    <m/>
    <m/>
    <m/>
    <m/>
    <s v="FINISHED"/>
    <s v="GROUP_STAGE"/>
    <s v="FIRST"/>
    <s v="GROUP"/>
    <n v="27532"/>
    <n v="53487"/>
    <s v="POR"/>
    <n v="29098"/>
    <n v="41.445891699999997"/>
    <n v="-8.3011999999999997"/>
    <n v="105"/>
    <n v="68"/>
    <s v="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"/>
    <m/>
    <m/>
    <m/>
    <s v="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"/>
    <s v="Guimaraes"/>
    <s v="Not Applicable"/>
    <s v="EstÃ¡dio D. Afonso Henriques"/>
    <s v="EstÃ¡dio D. Afonso Henriques"/>
    <s v="EstÃ¡dio D. Afonso Henriques"/>
    <s v="Not Applicable"/>
    <x v="1"/>
    <n v="0"/>
    <m/>
  </r>
  <r>
    <n v="2039996"/>
    <s v="MLT"/>
    <s v="SVN"/>
    <x v="35"/>
    <s v="Slovenia"/>
    <n v="0"/>
    <n v="0"/>
    <n v="-0.6"/>
    <n v="18358"/>
    <n v="2"/>
    <n v="2"/>
    <m/>
    <m/>
    <n v="2"/>
    <n v="2"/>
    <m/>
    <s v="DRAW"/>
    <n v="2024"/>
    <d v="2024-03-21T00:00:00"/>
    <s v="2024-03-21T18:00:00Z"/>
    <n v="1"/>
    <s v="Friendly Matches"/>
    <s v="MD11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"/>
    <m/>
    <m/>
    <m/>
    <s v="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"/>
    <s v="Ta' Qali"/>
    <s v="National Stadium"/>
    <s v="National Stadium"/>
    <s v="National Stadium"/>
    <s v="National Stadium"/>
    <s v="National Stadium"/>
    <x v="1"/>
    <n v="0"/>
    <m/>
  </r>
  <r>
    <n v="2039975"/>
    <s v="CYP"/>
    <s v="LVA"/>
    <x v="10"/>
    <s v="Latvia"/>
    <n v="0"/>
    <n v="0"/>
    <n v="0"/>
    <n v="0"/>
    <n v="1"/>
    <n v="1"/>
    <m/>
    <m/>
    <n v="1"/>
    <n v="1"/>
    <m/>
    <s v="DRAW"/>
    <n v="2024"/>
    <d v="2024-03-21T00:00:00"/>
    <s v="2024-03-21T17:00:00Z"/>
    <n v="2"/>
    <s v="Friendly Matches"/>
    <s v="MD11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"/>
    <s v="[{'phase': 'FIRST_HALF', 'time': {'minute': 45, 'second': 36}, 'international_name': 'Vladislavs Gutkovskis', 'club_shirt_name': 'Gutkovskis', 'country_code': 'LVA', 'national_field_position': 'FORWARD', 'national_jersey_number': '9', 'penalty_type': 'MISSED'}]"/>
    <m/>
    <m/>
    <s v="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"/>
    <s v="Larnaca"/>
    <s v="AEK Arena"/>
    <s v="AEK Arena"/>
    <s v="AEK Arena"/>
    <s v="AEK Arena"/>
    <s v="AEK Arena"/>
    <x v="1"/>
    <n v="0"/>
    <m/>
  </r>
  <r>
    <n v="2039976"/>
    <s v="RUS"/>
    <s v="SRB"/>
    <x v="58"/>
    <s v="Serbia"/>
    <n v="0"/>
    <n v="0"/>
    <n v="-0.3"/>
    <n v="15858"/>
    <n v="4"/>
    <n v="0"/>
    <m/>
    <m/>
    <n v="4"/>
    <n v="0"/>
    <s v="Russia"/>
    <s v="WIN_REGULAR"/>
    <n v="2024"/>
    <d v="2024-03-21T00:00:00"/>
    <s v="2024-03-21T17:00:00Z"/>
    <n v="3"/>
    <s v="Friendly Matches"/>
    <s v="MD11"/>
    <n v="49"/>
    <s v="EXCELLENT"/>
    <n v="2"/>
    <s v="CLEAR_NIGHT"/>
    <n v="13"/>
    <s v="FINISHED"/>
    <s v="GROUP_STAGE"/>
    <s v="FIRST"/>
    <s v="GROUP"/>
    <m/>
    <n v="250004266"/>
    <s v="RUS"/>
    <n v="25176"/>
    <n v="0"/>
    <n v="0"/>
    <n v="105"/>
    <n v="68"/>
    <s v="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"/>
    <m/>
    <m/>
    <s v="[{'phase': 'FIRST_HALF', 'time': {'minute': 21, 'second': 37}, 'international_name': 'Milan GajiÄ‡', 'club_shirt_name': 'GajiÄ‡', 'country_code': 'SRB', 'national_field_position': 'DEFENDER', 'national_jersey_number': '6'}]"/>
    <s v="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"/>
    <s v="Moscow"/>
    <s v="VTB Arena"/>
    <s v="VTB Arena"/>
    <s v="Dynamo Central Stadium"/>
    <s v="Dynamo Central Stadium"/>
    <s v="VTB Arena"/>
    <x v="1"/>
    <n v="0"/>
    <m/>
  </r>
  <r>
    <n v="2040340"/>
    <s v="BLR"/>
    <s v="MNE"/>
    <x v="7"/>
    <s v="Montenegro"/>
    <n v="0"/>
    <n v="0"/>
    <n v="0"/>
    <n v="0"/>
    <n v="0"/>
    <n v="2"/>
    <m/>
    <m/>
    <n v="0"/>
    <n v="2"/>
    <s v="Montenegro"/>
    <s v="WIN_REGULAR"/>
    <n v="2024"/>
    <d v="2024-03-21T00:00:00"/>
    <s v="2024-03-21T17:0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"/>
    <s v="[{'phase': 'SECOND_HALF', 'time': {'minute': 74, 'second': 38}, 'international_name': 'Max Ebong', 'club_shirt_name': 'Ebonh', 'country_code': 'BLR', 'national_field_position': 'MIDFIELDER', 'national_jersey_number': '9', 'penalty_type': 'MISSED'}]"/>
    <m/>
    <m/>
    <s v="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39974"/>
    <s v="SMR"/>
    <s v="SKN"/>
    <x v="44"/>
    <s v="St Kitts and Nevis"/>
    <n v="0"/>
    <n v="0"/>
    <n v="0"/>
    <n v="0"/>
    <n v="1"/>
    <n v="3"/>
    <m/>
    <m/>
    <n v="1"/>
    <n v="3"/>
    <s v="St Kitts and Nevis"/>
    <s v="WIN_REGULAR"/>
    <n v="2024"/>
    <d v="2024-03-20T00:00:00"/>
    <s v="2024-03-20T19:45:00Z"/>
    <n v="1"/>
    <s v="Friendly Matches"/>
    <s v="MD11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s v="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"/>
    <m/>
    <m/>
    <m/>
    <s v="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9021"/>
    <s v="POL"/>
    <s v="LVA"/>
    <x v="40"/>
    <s v="Latvia"/>
    <n v="-0.1"/>
    <n v="17538"/>
    <n v="0"/>
    <n v="0"/>
    <n v="2"/>
    <n v="0"/>
    <m/>
    <m/>
    <n v="2"/>
    <n v="0"/>
    <s v="Poland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"/>
    <m/>
    <m/>
    <m/>
    <s v="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"/>
    <s v="Warsaw"/>
    <s v="PGE Narodowy"/>
    <s v="PGE Narodowy"/>
    <s v="Stadion Narodowy"/>
    <s v="Stadion Narodowy"/>
    <s v="PGE Narodowy"/>
    <x v="1"/>
    <n v="0"/>
    <m/>
  </r>
  <r>
    <n v="2039093"/>
    <s v="IRL"/>
    <s v="NZL"/>
    <x v="23"/>
    <s v="New Zealand"/>
    <n v="0"/>
    <n v="0"/>
    <n v="0"/>
    <n v="0"/>
    <n v="1"/>
    <n v="1"/>
    <m/>
    <m/>
    <n v="1"/>
    <n v="1"/>
    <m/>
    <s v="DRAW"/>
    <n v="2024"/>
    <d v="2023-11-21T00:00:00"/>
    <s v="2023-11-21T19:45:00Z"/>
    <n v="0"/>
    <s v="Friendly Matches"/>
    <s v="MD10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"/>
    <m/>
    <m/>
    <m/>
    <s v="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9097"/>
    <s v="AUT"/>
    <s v="GER"/>
    <x v="3"/>
    <s v="Germany"/>
    <n v="-1.2"/>
    <n v="6048"/>
    <n v="2.5"/>
    <n v="398"/>
    <n v="2"/>
    <n v="0"/>
    <m/>
    <m/>
    <n v="2"/>
    <n v="0"/>
    <s v="Austria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n v="46000"/>
    <n v="62085"/>
    <s v="AUT"/>
    <n v="49898"/>
    <n v="48.207188899999998"/>
    <n v="16.420508300000002"/>
    <n v="105"/>
    <n v="68"/>
    <s v="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"/>
    <m/>
    <m/>
    <s v="[{'phase': 'SECOND_HALF', 'time': {'minute': 49, 'second': 33}, 'international_name': 'Leroy SanÃ©', 'club_shirt_name': 'SanÃ©', 'country_code': 'GER', 'national_field_position': 'MIDFIELDER', 'national_jersey_number': '19'}]"/>
    <s v="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"/>
    <s v="Vienna"/>
    <s v="Ernst-Happel-Stadion"/>
    <s v="Ernst-Happel-Stadion"/>
    <s v="Ernst-Happel-Stadion"/>
    <s v="Ernst-Happel-Stadion"/>
    <s v="Ernst-Happel-Stadion"/>
    <x v="1"/>
    <n v="0"/>
    <m/>
  </r>
  <r>
    <n v="2037517"/>
    <s v="CYP"/>
    <s v="LTU"/>
    <x v="10"/>
    <s v="Lithuania"/>
    <n v="0"/>
    <n v="0"/>
    <n v="0"/>
    <n v="0"/>
    <n v="1"/>
    <n v="0"/>
    <m/>
    <m/>
    <n v="1"/>
    <n v="0"/>
    <s v="Cyprus"/>
    <s v="WIN_REGULAR"/>
    <n v="2024"/>
    <d v="2023-11-19T00:00:00"/>
    <s v="2023-11-19T16:00:00Z"/>
    <n v="2"/>
    <s v="Friendly Matches"/>
    <s v="MD10"/>
    <m/>
    <m/>
    <m/>
    <m/>
    <m/>
    <s v="FINISHED"/>
    <s v="GROUP_STAGE"/>
    <s v="FIRST"/>
    <s v="GROUP"/>
    <m/>
    <n v="250004969"/>
    <s v="CYP"/>
    <n v="10638"/>
    <n v="34.698092000000003"/>
    <n v="33.040767000000002"/>
    <n v="105"/>
    <n v="68"/>
    <s v="[{'phase': 'FIRST_HALF', 'time': {'minute': 22, 'second': 37}, 'international_name': 'Ioannis Pittas', 'club_shirt_name': 'PITTAS', 'country_code': 'CYP', 'national_field_position': 'FORWARD', 'national_jersey_number': '9', 'goal_type': 'SCORED'}]"/>
    <m/>
    <m/>
    <m/>
    <s v="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"/>
    <s v="Limassol"/>
    <s v="Alphamega Stadium"/>
    <s v="New Limassol Stadium"/>
    <s v="Limassol Stadium"/>
    <s v="Limassol Arena "/>
    <s v="Alphamega Stadium"/>
    <x v="1"/>
    <n v="0"/>
    <m/>
  </r>
  <r>
    <n v="2039568"/>
    <s v="GER"/>
    <s v="TUR"/>
    <x v="53"/>
    <s v="Turkey"/>
    <n v="2.5"/>
    <n v="398"/>
    <n v="1.7"/>
    <n v="5515"/>
    <n v="2"/>
    <n v="3"/>
    <m/>
    <m/>
    <n v="2"/>
    <n v="3"/>
    <s v="TÃ¼rkiye"/>
    <s v="WIN_REGULAR"/>
    <n v="2024"/>
    <d v="2023-11-18T00:00:00"/>
    <s v="2023-11-18T19:45:00Z"/>
    <n v="1"/>
    <s v="Friendly Matches"/>
    <s v="MD9"/>
    <m/>
    <m/>
    <m/>
    <m/>
    <m/>
    <s v="FINISHED"/>
    <s v="GROUP_STAGE"/>
    <s v="FIRST"/>
    <s v="GROUP"/>
    <n v="72592"/>
    <n v="62875"/>
    <s v="GER"/>
    <n v="74244"/>
    <n v="52.514713899999997"/>
    <n v="13.239397200000001"/>
    <n v="105"/>
    <n v="68"/>
    <s v="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"/>
    <m/>
    <m/>
    <m/>
    <s v="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"/>
    <s v="Berlin"/>
    <s v="Olympiastadion"/>
    <s v="Olympiastadion"/>
    <s v="Olympiastadion"/>
    <s v="Olympiastadion"/>
    <s v="Olympiastadion"/>
    <x v="1"/>
    <n v="0"/>
    <m/>
  </r>
  <r>
    <n v="2039530"/>
    <s v="GRE"/>
    <s v="NZL"/>
    <x v="21"/>
    <s v="New Zealand"/>
    <n v="0"/>
    <n v="0"/>
    <n v="0"/>
    <n v="0"/>
    <n v="2"/>
    <n v="0"/>
    <m/>
    <m/>
    <n v="2"/>
    <n v="0"/>
    <s v="Greece"/>
    <s v="WIN_REGULAR"/>
    <n v="2024"/>
    <d v="2023-11-17T00:00:00"/>
    <s v="2023-11-17T17:00:00Z"/>
    <n v="2"/>
    <s v="Friendly Matches"/>
    <s v="MD9"/>
    <m/>
    <m/>
    <m/>
    <m/>
    <m/>
    <s v="FINISHED"/>
    <s v="GROUP_STAGE"/>
    <s v="FIRST"/>
    <s v="GROUP"/>
    <n v="197"/>
    <n v="63270"/>
    <s v="GRE"/>
    <n v="14200"/>
    <n v="38.028233299999997"/>
    <n v="23.740997199999999"/>
    <n v="105"/>
    <n v="68"/>
    <s v="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"/>
    <m/>
    <m/>
    <m/>
    <s v="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"/>
    <s v="Athens"/>
    <s v="Georgios Kamaras Stadium"/>
    <s v="Georgios Kamaras Stadium"/>
    <s v="Georgios Kamaras Stadium"/>
    <s v="Georgios Kamaras Stadium"/>
    <s v="Georgios Kamaras Stadium"/>
    <x v="1"/>
    <n v="0"/>
    <m/>
  </r>
  <r>
    <n v="2037563"/>
    <s v="NOR"/>
    <s v="FRO"/>
    <x v="39"/>
    <s v="Faroe Islands"/>
    <n v="0"/>
    <n v="0"/>
    <n v="0"/>
    <n v="0"/>
    <n v="2"/>
    <n v="0"/>
    <m/>
    <m/>
    <n v="2"/>
    <n v="0"/>
    <s v="Norway"/>
    <s v="WIN_REGULAR"/>
    <n v="2024"/>
    <d v="2023-11-16T00:00:00"/>
    <s v="2023-11-16T17:00:00Z"/>
    <n v="1"/>
    <s v="Friendly Matches"/>
    <s v="MD9"/>
    <m/>
    <m/>
    <m/>
    <m/>
    <m/>
    <s v="FINISHED"/>
    <s v="GROUP_STAGE"/>
    <s v="FIRST"/>
    <s v="GROUP"/>
    <n v="11071"/>
    <n v="62397"/>
    <s v="NOR"/>
    <n v="27184"/>
    <n v="59.949047200000003"/>
    <n v="10.7342139"/>
    <n v="105"/>
    <n v="68"/>
    <s v="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"/>
    <m/>
    <m/>
    <m/>
    <s v="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"/>
    <s v="Oslo"/>
    <s v="Ullevaal Stadion"/>
    <s v="Ullevaal Stadion"/>
    <s v="Ullevaal Stadion"/>
    <s v="Ullevaal Stadion"/>
    <s v="Ullevaal Stadion"/>
    <x v="1"/>
    <n v="0"/>
    <m/>
  </r>
  <r>
    <n v="2039022"/>
    <s v="BEL"/>
    <s v="SRB"/>
    <x v="5"/>
    <s v="Serbia"/>
    <n v="1.1000000000000001"/>
    <n v="2488"/>
    <n v="-0.3"/>
    <n v="15858"/>
    <n v="1"/>
    <n v="0"/>
    <m/>
    <m/>
    <n v="1"/>
    <n v="0"/>
    <s v="Belgium"/>
    <s v="WIN_REGULAR"/>
    <n v="2024"/>
    <d v="2023-11-15T00:00:00"/>
    <s v="2023-11-15T19:45:00Z"/>
    <n v="1"/>
    <s v="Friendly Matches"/>
    <s v="MD9"/>
    <m/>
    <m/>
    <m/>
    <m/>
    <m/>
    <s v="FINISHED"/>
    <s v="GROUP_STAGE"/>
    <s v="FIRST"/>
    <s v="GROUP"/>
    <m/>
    <n v="70961"/>
    <s v="BEL"/>
    <n v="9811"/>
    <n v="50.826755599999998"/>
    <n v="4.6602193999999999"/>
    <n v="105"/>
    <n v="68"/>
    <s v="[{'phase': 'FIRST_HALF', 'time': {'minute': 2, 'second': 4}, 'international_name': 'Yannick Carrasco', 'club_shirt_name': 'CARRASCO', 'country_code': 'BEL', 'national_field_position': 'FORWARD', 'national_jersey_number': '11', 'goal_type': 'SCORED'}]"/>
    <m/>
    <m/>
    <m/>
    <s v="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"/>
    <s v="Leuven"/>
    <s v="Den Dreef"/>
    <s v="Den Dreef"/>
    <s v="Den Dreef"/>
    <s v="Den Dreef Stadium"/>
    <s v="Den Dreef"/>
    <x v="1"/>
    <n v="0"/>
    <m/>
  </r>
  <r>
    <n v="2039020"/>
    <s v="MEX"/>
    <s v="GER"/>
    <x v="63"/>
    <s v="Germany"/>
    <n v="0"/>
    <n v="0"/>
    <n v="2.5"/>
    <n v="398"/>
    <n v="2"/>
    <n v="2"/>
    <m/>
    <m/>
    <n v="2"/>
    <n v="2"/>
    <m/>
    <s v="DRAW"/>
    <n v="2024"/>
    <d v="2023-10-18T00:00:00"/>
    <s v="2023-10-18T00:00:00Z"/>
    <n v="-5"/>
    <s v="Friendly Matches"/>
    <s v="MD8"/>
    <m/>
    <m/>
    <m/>
    <m/>
    <m/>
    <s v="FINISHED"/>
    <s v="GROUP_STAGE"/>
    <s v="FIRST"/>
    <s v="GROUP"/>
    <m/>
    <n v="250005287"/>
    <s v="USA"/>
    <n v="0"/>
    <n v="0"/>
    <n v="0"/>
    <n v="0"/>
    <n v="0"/>
    <s v="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"/>
    <m/>
    <m/>
    <m/>
    <s v="[]"/>
    <s v="Chicago"/>
    <s v="Soldier Field Stadium"/>
    <s v="Soldier Field Stadium"/>
    <s v="Soldier Field Stadium"/>
    <s v="Soldier Field Stadium"/>
    <s v="Soldier Field Stadium"/>
    <x v="1"/>
    <n v="0"/>
    <m/>
  </r>
  <r>
    <n v="2038165"/>
    <s v="FRA"/>
    <s v="SCO"/>
    <x v="17"/>
    <s v="Scotland"/>
    <n v="1.2"/>
    <n v="401"/>
    <n v="-2.4"/>
    <n v="20868"/>
    <n v="4"/>
    <n v="1"/>
    <m/>
    <m/>
    <n v="4"/>
    <n v="1"/>
    <s v="France"/>
    <s v="WIN_REGULAR"/>
    <n v="2024"/>
    <d v="2023-10-17T00:00:00"/>
    <s v="2023-10-17T19:00:00Z"/>
    <n v="2"/>
    <s v="Friendly Matches"/>
    <s v="MD8"/>
    <m/>
    <m/>
    <m/>
    <m/>
    <m/>
    <s v="FINISHED"/>
    <s v="GROUP_STAGE"/>
    <s v="FIRST"/>
    <s v="GROUP"/>
    <m/>
    <n v="250001580"/>
    <s v="FRA"/>
    <n v="49966"/>
    <n v="50.611910999999999"/>
    <n v="3.130503"/>
    <n v="105"/>
    <n v="68"/>
    <s v="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"/>
    <m/>
    <m/>
    <m/>
    <s v="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"/>
    <s v="Villeneuve d'Ascq"/>
    <s v="Decathlon Arena Stade Pierre Mauroy"/>
    <s v="Stade Pierre Mauroy"/>
    <s v="Stade Pierre Mauroy"/>
    <s v="Stade Pierre Mauroy"/>
    <s v="Decathlon Arena Stade Pierre Mauroy"/>
    <x v="1"/>
    <n v="0"/>
    <m/>
  </r>
  <r>
    <n v="2037959"/>
    <s v="EST"/>
    <s v="THA"/>
    <x v="15"/>
    <s v="Thailand"/>
    <n v="0"/>
    <n v="0"/>
    <n v="0"/>
    <n v="0"/>
    <n v="1"/>
    <n v="1"/>
    <m/>
    <m/>
    <n v="1"/>
    <n v="1"/>
    <m/>
    <s v="DRAW"/>
    <n v="2024"/>
    <d v="2023-10-17T00:00:00"/>
    <s v="2023-10-17T16:00:00Z"/>
    <n v="3"/>
    <s v="Friendly Matches"/>
    <s v="MD8"/>
    <m/>
    <m/>
    <m/>
    <m/>
    <m/>
    <s v="FINISHED"/>
    <s v="GROUP_STAGE"/>
    <s v="FIRST"/>
    <s v="GROUP"/>
    <n v="1502"/>
    <n v="77966"/>
    <s v="EST"/>
    <n v="14336"/>
    <n v="59.421358300000001"/>
    <n v="24.732155599999999"/>
    <n v="105"/>
    <n v="68"/>
    <s v="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"/>
    <m/>
    <m/>
    <m/>
    <s v="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"/>
    <s v="Tallinn"/>
    <s v="A. Le Coq Arena"/>
    <s v="A. Le Coq Arena"/>
    <s v="LillekÃ¼la Stadium"/>
    <s v="LillekÃ¼la Stadium"/>
    <s v="A. Le Coq Arena"/>
    <x v="1"/>
    <n v="0"/>
    <m/>
  </r>
  <r>
    <n v="2039019"/>
    <s v="ALB"/>
    <s v="BUL"/>
    <x v="0"/>
    <s v="Bulgaria"/>
    <n v="-2.2000000000000002"/>
    <n v="48468"/>
    <n v="0"/>
    <n v="0"/>
    <n v="2"/>
    <n v="0"/>
    <m/>
    <m/>
    <n v="2"/>
    <n v="0"/>
    <s v="Albania"/>
    <s v="WIN_REGULAR"/>
    <n v="2024"/>
    <d v="2023-10-17T00:00:00"/>
    <s v="2023-10-17T16:00:00Z"/>
    <n v="2"/>
    <s v="Friendly Matches"/>
    <s v="MD8"/>
    <m/>
    <m/>
    <m/>
    <m/>
    <m/>
    <s v="FINISHED"/>
    <s v="GROUP_STAGE"/>
    <s v="FIRST"/>
    <s v="GROUP"/>
    <n v="17232"/>
    <n v="250003909"/>
    <s v="ALB"/>
    <n v="21160"/>
    <n v="41.318402800000001"/>
    <n v="19.823952800000001"/>
    <n v="105"/>
    <n v="68"/>
    <s v="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"/>
    <m/>
    <m/>
    <m/>
    <s v="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"/>
    <s v="Tirana"/>
    <s v="Air Albania Stadium"/>
    <s v="Air Albania Stadium"/>
    <s v="Arena KombÃ«tare"/>
    <s v="National Arena"/>
    <s v="Air Albania Stadium"/>
    <x v="1"/>
    <n v="0"/>
    <m/>
  </r>
  <r>
    <n v="2039018"/>
    <s v="MKD"/>
    <s v="ARM"/>
    <x v="34"/>
    <s v="Armenia"/>
    <n v="0"/>
    <n v="0"/>
    <n v="0"/>
    <n v="0"/>
    <n v="3"/>
    <n v="1"/>
    <m/>
    <m/>
    <n v="3"/>
    <n v="1"/>
    <s v="North Macedonia"/>
    <s v="WIN_REGULAR"/>
    <n v="2024"/>
    <d v="2023-10-17T00:00:00"/>
    <s v="2023-10-17T13:00:00Z"/>
    <n v="2"/>
    <s v="Friendly Matches"/>
    <s v="MD8"/>
    <m/>
    <m/>
    <m/>
    <m/>
    <m/>
    <s v="FINISHED"/>
    <s v="GROUP_STAGE"/>
    <s v="FIRST"/>
    <s v="GROUP"/>
    <n v="2075"/>
    <n v="66296"/>
    <s v="MKD"/>
    <n v="5655"/>
    <n v="41.446016700000001"/>
    <n v="22.637913900000001"/>
    <n v="105"/>
    <n v="68"/>
    <s v="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"/>
    <m/>
    <m/>
    <m/>
    <s v="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"/>
    <s v="Strumica"/>
    <s v="Stadion Mladost"/>
    <s v="Mladost"/>
    <s v="Stadion Mladost"/>
    <s v="Stadion Mladost"/>
    <s v="Stadion Mladost"/>
    <x v="1"/>
    <n v="0"/>
    <m/>
  </r>
  <r>
    <n v="2038799"/>
    <s v="USA"/>
    <s v="GER"/>
    <x v="64"/>
    <s v="Germany"/>
    <n v="0"/>
    <n v="0"/>
    <n v="2.5"/>
    <n v="398"/>
    <n v="1"/>
    <n v="3"/>
    <m/>
    <m/>
    <n v="1"/>
    <n v="3"/>
    <s v="Germany"/>
    <s v="WIN_REGULAR"/>
    <n v="2024"/>
    <d v="2023-10-14T00:00:00"/>
    <s v="2023-10-14T19:00:00Z"/>
    <n v="-4"/>
    <s v="Friendly Matches"/>
    <s v="MD7"/>
    <m/>
    <m/>
    <m/>
    <m/>
    <m/>
    <s v="FINISHED"/>
    <s v="GROUP_STAGE"/>
    <s v="FIRST"/>
    <s v="GROUP"/>
    <n v="37743"/>
    <n v="250005354"/>
    <s v="USA"/>
    <n v="0"/>
    <n v="0"/>
    <n v="0"/>
    <n v="0"/>
    <n v="0"/>
    <s v="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"/>
    <m/>
    <m/>
    <m/>
    <s v="[]"/>
    <s v="East Hartford"/>
    <s v="Pratt &amp; Whitney Stadium"/>
    <s v="Pratt &amp; Whitney Stadium"/>
    <s v="Pratt &amp; Whitney Stadium"/>
    <s v="Pratt &amp; Whitney Stadium"/>
    <s v="Pratt &amp; Whitney Stadium"/>
    <x v="1"/>
    <n v="0"/>
    <m/>
  </r>
  <r>
    <n v="2038798"/>
    <s v="ENG"/>
    <s v="AUS"/>
    <x v="13"/>
    <s v="Australia"/>
    <n v="0.3"/>
    <n v="451"/>
    <n v="0"/>
    <n v="0"/>
    <n v="1"/>
    <n v="0"/>
    <m/>
    <m/>
    <n v="1"/>
    <n v="0"/>
    <s v="England"/>
    <s v="WIN_REGULAR"/>
    <n v="2024"/>
    <d v="2023-10-13T00:00:00"/>
    <s v="2023-10-13T18:45:00Z"/>
    <n v="1"/>
    <s v="Friendly Matches"/>
    <s v="MD7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57, 'second': 58}, 'international_name': 'Ollie Watkins', 'club_shirt_name': 'Watkins', 'country_code': 'ENG', 'national_field_position': 'FORWARD', 'national_jersey_number': '19', 'goal_type': 'SCORED'}]"/>
    <m/>
    <m/>
    <m/>
    <s v="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"/>
    <s v="London"/>
    <s v="Wembley Stadium"/>
    <s v="Wembley Stadium"/>
    <s v="Wembley Stadium"/>
    <s v="Wembley Stadium"/>
    <s v="Wembley Stadium"/>
    <x v="1"/>
    <n v="0"/>
    <m/>
  </r>
  <r>
    <n v="2037957"/>
    <s v="SWE"/>
    <s v="MDA"/>
    <x v="49"/>
    <s v="Moldova"/>
    <n v="0"/>
    <n v="0"/>
    <n v="0"/>
    <n v="0"/>
    <n v="3"/>
    <n v="1"/>
    <m/>
    <m/>
    <n v="3"/>
    <n v="1"/>
    <s v="Sweden"/>
    <s v="WIN_REGULAR"/>
    <n v="2024"/>
    <d v="2023-10-12T00:00:00"/>
    <s v="2023-10-12T17:00:00Z"/>
    <n v="2"/>
    <s v="Friendly Matches"/>
    <s v="MD7"/>
    <m/>
    <m/>
    <m/>
    <m/>
    <m/>
    <s v="FINISHED"/>
    <s v="GROUP_STAGE"/>
    <s v="FIRST"/>
    <s v="GROUP"/>
    <n v="10097"/>
    <n v="250001872"/>
    <s v="SWE"/>
    <n v="50573"/>
    <n v="59.372500000000002"/>
    <n v="18"/>
    <n v="105"/>
    <n v="68"/>
    <s v="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"/>
    <s v="[{'phase': 'SECOND_HALF', 'time': {'minute': 74, 'second': 46}, 'international_name': 'Robin Quaison', 'club_shirt_name': 'Quaison', 'country_code': 'SWE', 'national_field_position': 'FORWARD', 'national_jersey_number': '22', 'penalty_type': 'MISSED'}]"/>
    <m/>
    <s v="[{'phase': 'SECOND_HALF', 'time': {'minute': 87, 'second': 28}, 'international_name': 'Artur Craciun', 'club_shirt_name': 'Craciun', 'country_code': 'MDA', 'national_field_position': 'DEFENDER', 'national_jersey_number': '14'}]"/>
    <s v="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"/>
    <s v="Solna"/>
    <s v="Friends Arena"/>
    <s v="Friends Arena"/>
    <s v="Friends Arena"/>
    <s v="Solna Arena"/>
    <s v="Friends Arena"/>
    <x v="1"/>
    <n v="0"/>
    <m/>
  </r>
  <r>
    <n v="2037562"/>
    <s v="GEO"/>
    <s v="THA"/>
    <x v="19"/>
    <s v="Thailand"/>
    <n v="-1.7"/>
    <n v="66820"/>
    <n v="0"/>
    <n v="0"/>
    <n v="8"/>
    <n v="0"/>
    <m/>
    <m/>
    <n v="8"/>
    <n v="0"/>
    <s v="Georgia"/>
    <s v="WIN_REGULAR"/>
    <n v="2024"/>
    <d v="2023-10-12T00:00:00"/>
    <s v="2023-10-12T16:00:00Z"/>
    <n v="4"/>
    <s v="Friendly Matches"/>
    <s v="MD7"/>
    <m/>
    <m/>
    <m/>
    <m/>
    <m/>
    <s v="FINISHED"/>
    <s v="GROUP_STAGE"/>
    <s v="FIRST"/>
    <s v="GROUP"/>
    <n v="9274"/>
    <n v="66195"/>
    <s v="GEO"/>
    <n v="22754"/>
    <n v="41.709827799999999"/>
    <n v="44.746205600000003"/>
    <n v="105"/>
    <n v="68"/>
    <s v="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"/>
    <m/>
    <m/>
    <m/>
    <s v="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"/>
    <s v="Tbilisi"/>
    <s v="Mikheil Meskhi I Stadium"/>
    <s v="Mikheil Meskhi Stadioni"/>
    <s v="Mikheil Meskhi I Stadium"/>
    <s v="Meskhi Stadium"/>
    <s v="Mikheil Meskhi I Stadium"/>
    <x v="1"/>
    <n v="0"/>
    <m/>
  </r>
  <r>
    <n v="2039567"/>
    <s v="MNE"/>
    <s v="LIB"/>
    <x v="36"/>
    <s v="Lebanon"/>
    <n v="0"/>
    <n v="0"/>
    <n v="0"/>
    <n v="0"/>
    <n v="3"/>
    <n v="2"/>
    <m/>
    <m/>
    <n v="3"/>
    <n v="2"/>
    <s v="Montenegro"/>
    <s v="WIN_REGULAR"/>
    <n v="2024"/>
    <d v="2023-10-12T00:00:00"/>
    <s v="2023-10-12T16:00:00Z"/>
    <n v="2"/>
    <s v="Friendly Matches"/>
    <s v="MD7"/>
    <m/>
    <m/>
    <m/>
    <m/>
    <m/>
    <s v="FINISHED"/>
    <s v="GROUP_STAGE"/>
    <s v="FIRST"/>
    <s v="GROUP"/>
    <n v="1337"/>
    <n v="62907"/>
    <s v="MNE"/>
    <n v="11563"/>
    <n v="42.445561099999999"/>
    <n v="19.264344399999999"/>
    <n v="105"/>
    <n v="68"/>
    <s v="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"/>
    <m/>
    <m/>
    <m/>
    <s v="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561"/>
    <s v="WAL"/>
    <s v="GIB"/>
    <x v="52"/>
    <s v="Gibraltar"/>
    <n v="0"/>
    <n v="0"/>
    <n v="0"/>
    <n v="0"/>
    <n v="4"/>
    <n v="0"/>
    <m/>
    <m/>
    <n v="4"/>
    <n v="0"/>
    <s v="Wales"/>
    <s v="WIN_REGULAR"/>
    <n v="2024"/>
    <d v="2023-10-11T00:00:00"/>
    <s v="2023-10-11T18:45:00Z"/>
    <n v="1"/>
    <s v="Friendly Matches"/>
    <s v="MD7"/>
    <m/>
    <m/>
    <m/>
    <m/>
    <m/>
    <s v="FINISHED"/>
    <s v="GROUP_STAGE"/>
    <s v="FIRST"/>
    <s v="GROUP"/>
    <m/>
    <n v="62426"/>
    <s v="WAL"/>
    <n v="9250"/>
    <n v="53.051974999999999"/>
    <n v="-3.0038778000000002"/>
    <n v="102"/>
    <n v="66"/>
    <s v="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"/>
    <m/>
    <m/>
    <m/>
    <s v="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"/>
    <s v="Wrexham"/>
    <s v="Racecourse Ground"/>
    <s v="Racecourse Ground"/>
    <s v="Racecourse Ground"/>
    <s v="Racecourse Ground"/>
    <s v="Racecourse Ground"/>
    <x v="1"/>
    <n v="0"/>
    <m/>
  </r>
  <r>
    <n v="2038293"/>
    <s v="GER"/>
    <s v="FRA"/>
    <x v="53"/>
    <s v="France"/>
    <n v="2.5"/>
    <n v="398"/>
    <n v="1.2"/>
    <n v="401"/>
    <n v="2"/>
    <n v="1"/>
    <m/>
    <m/>
    <n v="2"/>
    <n v="1"/>
    <s v="Germany"/>
    <s v="WIN_REGULAR"/>
    <n v="2024"/>
    <d v="2023-09-12T00:00:00"/>
    <s v="2023-09-12T19:00:00Z"/>
    <n v="2"/>
    <s v="Friendly Matches"/>
    <s v="MD6"/>
    <m/>
    <m/>
    <m/>
    <m/>
    <m/>
    <s v="FINISHED"/>
    <s v="GROUP_STAGE"/>
    <s v="FIRST"/>
    <s v="GROUP"/>
    <m/>
    <n v="57798"/>
    <s v="GER"/>
    <n v="81365"/>
    <n v="51.492588900000001"/>
    <n v="7.4517721999999997"/>
    <n v="105"/>
    <n v="68"/>
    <s v="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"/>
    <m/>
    <m/>
    <m/>
    <s v="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"/>
    <s v="Dortmund"/>
    <s v="Signal Iduna Park"/>
    <s v="BVB Stadion Dortmund"/>
    <s v="BVB Stadion Dortmund"/>
    <s v="BVB Stadion Dortmund"/>
    <s v="Signal Iduna Park"/>
    <x v="1"/>
    <n v="0"/>
    <m/>
  </r>
  <r>
    <n v="2037516"/>
    <s v="SCO"/>
    <s v="ENG"/>
    <x v="43"/>
    <s v="England"/>
    <n v="-2.4"/>
    <n v="20868"/>
    <n v="0.3"/>
    <n v="451"/>
    <n v="1"/>
    <n v="3"/>
    <m/>
    <m/>
    <n v="1"/>
    <n v="3"/>
    <s v="England"/>
    <s v="WIN_REGULAR"/>
    <n v="2024"/>
    <d v="2023-09-12T00:00:00"/>
    <s v="2023-09-12T18:45:00Z"/>
    <n v="1"/>
    <s v="Friendly Matches"/>
    <s v="MD6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"/>
    <m/>
    <m/>
    <m/>
    <s v="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"/>
    <s v="Glasgow"/>
    <s v="Hampden Park"/>
    <s v="Hampden Park"/>
    <s v="Hampden Park"/>
    <s v="Hampden Park"/>
    <s v="Hampden Park"/>
    <x v="1"/>
    <n v="0"/>
    <m/>
  </r>
  <r>
    <n v="2037559"/>
    <s v="AZE"/>
    <s v="JOR"/>
    <x v="4"/>
    <s v="Jordan"/>
    <n v="0"/>
    <n v="0"/>
    <n v="0"/>
    <n v="0"/>
    <n v="2"/>
    <n v="1"/>
    <m/>
    <m/>
    <n v="2"/>
    <n v="1"/>
    <s v="Azerbaijan"/>
    <s v="WIN_REGULAR"/>
    <n v="2024"/>
    <d v="2023-09-12T00:00:00"/>
    <s v="2023-09-12T16:00:00Z"/>
    <n v="4"/>
    <s v="Friendly Matches"/>
    <s v="MD6"/>
    <m/>
    <m/>
    <m/>
    <m/>
    <m/>
    <s v="FINISHED"/>
    <s v="GROUP_STAGE"/>
    <s v="FIRST"/>
    <s v="GROUP"/>
    <m/>
    <n v="250001297"/>
    <s v="AZE"/>
    <n v="6700"/>
    <n v="40.481057999999997"/>
    <n v="50.145446"/>
    <n v="105"/>
    <n v="68"/>
    <s v="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"/>
    <m/>
    <m/>
    <m/>
    <s v="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38797"/>
    <s v="JPN"/>
    <s v="TUR"/>
    <x v="65"/>
    <s v="Turkey"/>
    <n v="0"/>
    <n v="0"/>
    <n v="1.7"/>
    <n v="5515"/>
    <n v="4"/>
    <n v="2"/>
    <m/>
    <m/>
    <n v="4"/>
    <n v="2"/>
    <s v="Japan"/>
    <s v="WIN_REGULAR"/>
    <n v="2024"/>
    <d v="2023-09-12T00:00:00"/>
    <s v="2023-09-12T12:23:00Z"/>
    <n v="2"/>
    <s v="Friendly Matches"/>
    <s v="MD6"/>
    <m/>
    <m/>
    <m/>
    <m/>
    <m/>
    <s v="FINISHED"/>
    <s v="GROUP_STAGE"/>
    <s v="FIRST"/>
    <s v="GROUP"/>
    <m/>
    <n v="1100036"/>
    <s v="BEL"/>
    <n v="20433"/>
    <n v="51.005025000000003"/>
    <n v="5.5333028000000004"/>
    <n v="105"/>
    <n v="68"/>
    <s v="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"/>
    <m/>
    <m/>
    <m/>
    <s v="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"/>
    <s v="Genk"/>
    <s v="Luminus Arena"/>
    <s v="KRC Genk Arena"/>
    <s v="KRC Genk Arena"/>
    <s v="KRC Genk Arena"/>
    <s v="Luminus Arena"/>
    <x v="1"/>
    <n v="0"/>
    <m/>
  </r>
  <r>
    <n v="2037515"/>
    <s v="HUN"/>
    <s v="CZE"/>
    <x v="22"/>
    <s v="Czechia"/>
    <n v="-1.5"/>
    <n v="40918"/>
    <n v="-1.4"/>
    <n v="15861"/>
    <n v="1"/>
    <n v="1"/>
    <m/>
    <m/>
    <n v="1"/>
    <n v="1"/>
    <m/>
    <s v="DRAW"/>
    <n v="2024"/>
    <d v="2023-09-10T00:00:00"/>
    <s v="2023-09-10T16:00:00Z"/>
    <n v="2"/>
    <s v="Friendly Matches"/>
    <s v="MD6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"/>
    <m/>
    <m/>
    <m/>
    <s v="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"/>
    <s v="Budapest"/>
    <s v="PuskÃ¡s ArÃ©na"/>
    <s v="PuskÃ¡s ArÃ©na"/>
    <s v="PuskÃ¡s ArÃ©na"/>
    <s v="PuskÃ¡s ArÃ©na"/>
    <s v="PuskÃ¡s ArÃ©na"/>
    <x v="1"/>
    <n v="0"/>
    <m/>
  </r>
  <r>
    <n v="2038292"/>
    <s v="GER"/>
    <s v="JPN"/>
    <x v="53"/>
    <s v="Japan"/>
    <n v="2.5"/>
    <n v="398"/>
    <n v="0"/>
    <n v="0"/>
    <n v="1"/>
    <n v="4"/>
    <m/>
    <m/>
    <n v="1"/>
    <n v="4"/>
    <s v="Japan"/>
    <s v="WIN_REGULAR"/>
    <n v="2024"/>
    <d v="2023-09-09T00:00:00"/>
    <s v="2023-09-09T18:45:00Z"/>
    <n v="2"/>
    <s v="Friendly Matches"/>
    <s v="MD5"/>
    <m/>
    <m/>
    <m/>
    <m/>
    <m/>
    <s v="FINISHED"/>
    <s v="GROUP_STAGE"/>
    <s v="FIRST"/>
    <s v="GROUP"/>
    <n v="24980"/>
    <n v="83488"/>
    <s v="GER"/>
    <n v="26244"/>
    <n v="52.425386099999997"/>
    <n v="10.7993194"/>
    <n v="105"/>
    <n v="68"/>
    <s v="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"/>
    <m/>
    <m/>
    <m/>
    <s v="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"/>
    <s v="Wolfsburg"/>
    <s v="Volkswagen Arena"/>
    <s v="VfL Wolfsburg Arena"/>
    <s v="VfL Wolfsburg Arena"/>
    <s v="VfL Wolfsburg Arena"/>
    <s v="Volkswagen Arena"/>
    <x v="1"/>
    <n v="0"/>
    <m/>
  </r>
  <r>
    <n v="2038796"/>
    <s v="WAL"/>
    <s v="KOR"/>
    <x v="52"/>
    <s v="Korea Republic"/>
    <n v="0"/>
    <n v="0"/>
    <n v="0"/>
    <n v="0"/>
    <n v="0"/>
    <n v="0"/>
    <m/>
    <m/>
    <n v="0"/>
    <n v="0"/>
    <m/>
    <s v="DRAW"/>
    <n v="2024"/>
    <d v="2023-09-07T00:00:00"/>
    <s v="2023-09-07T18:45:00Z"/>
    <n v="1"/>
    <s v="Friendly Matches"/>
    <s v="MD5"/>
    <m/>
    <m/>
    <m/>
    <m/>
    <m/>
    <s v="FINISHED"/>
    <s v="GROUP_STAGE"/>
    <s v="FIRST"/>
    <s v="GROUP"/>
    <m/>
    <n v="250001108"/>
    <s v="WAL"/>
    <n v="33322"/>
    <n v="51.474536999999998"/>
    <n v="-3.2008179999999999"/>
    <n v="105"/>
    <n v="68"/>
    <m/>
    <m/>
    <m/>
    <m/>
    <s v="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"/>
    <s v="Cardiff"/>
    <s v="Cardiff City Stadium"/>
    <s v="Cardiff City Stadium"/>
    <s v="Cardiff City Stadium"/>
    <s v="Cardiff City Stadium"/>
    <s v="Cardiff City Stadium"/>
    <x v="1"/>
    <n v="0"/>
    <m/>
  </r>
  <r>
    <n v="2038897"/>
    <s v="AUT"/>
    <s v="MDA"/>
    <x v="3"/>
    <s v="Moldova"/>
    <n v="-1.2"/>
    <n v="6048"/>
    <n v="0"/>
    <n v="0"/>
    <n v="1"/>
    <n v="1"/>
    <m/>
    <m/>
    <n v="1"/>
    <n v="1"/>
    <m/>
    <s v="DRAW"/>
    <n v="2024"/>
    <d v="2023-09-07T00:00:00"/>
    <s v="2023-09-07T18:30:00Z"/>
    <n v="2"/>
    <s v="Friendly Matches"/>
    <s v="MD5"/>
    <m/>
    <m/>
    <m/>
    <m/>
    <m/>
    <s v="FINISHED"/>
    <s v="GROUP_STAGE"/>
    <s v="FIRST"/>
    <s v="GROUP"/>
    <n v="13200"/>
    <n v="250005080"/>
    <s v="AUT"/>
    <n v="17091"/>
    <n v="48.292726000000002"/>
    <n v="14.275684"/>
    <n v="105"/>
    <n v="68"/>
    <s v="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"/>
    <m/>
    <m/>
    <m/>
    <s v="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"/>
    <s v="Linz"/>
    <s v="Raiffeisen Arena"/>
    <s v="OberÃ¶sterreich Arena"/>
    <s v="OberÃ¶sterreich Arena"/>
    <s v="Marco Luckner"/>
    <s v="Raiffeisen Arena"/>
    <x v="1"/>
    <n v="0"/>
    <m/>
  </r>
  <r>
    <n v="2037560"/>
    <s v="NOR"/>
    <s v="JOR"/>
    <x v="39"/>
    <s v="Jordan"/>
    <n v="0"/>
    <n v="0"/>
    <n v="0"/>
    <n v="0"/>
    <n v="6"/>
    <n v="0"/>
    <m/>
    <m/>
    <n v="6"/>
    <n v="0"/>
    <s v="Norway"/>
    <s v="WIN_REGULAR"/>
    <n v="2024"/>
    <d v="2023-09-07T00:00:00"/>
    <s v="2023-09-07T17:00:00Z"/>
    <n v="2"/>
    <s v="Friendly Matches"/>
    <s v="MD5"/>
    <m/>
    <m/>
    <m/>
    <m/>
    <m/>
    <s v="FINISHED"/>
    <s v="GROUP_STAGE"/>
    <s v="FIRST"/>
    <s v="GROUP"/>
    <m/>
    <n v="62397"/>
    <s v="NOR"/>
    <n v="27184"/>
    <n v="59.949047200000003"/>
    <n v="10.7342139"/>
    <n v="105"/>
    <n v="68"/>
    <s v="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"/>
    <m/>
    <m/>
    <m/>
    <s v="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38997"/>
    <s v="BUL"/>
    <s v="IRN"/>
    <x v="8"/>
    <s v="Iran"/>
    <n v="0"/>
    <n v="0"/>
    <n v="0"/>
    <n v="0"/>
    <n v="0"/>
    <n v="1"/>
    <m/>
    <m/>
    <n v="0"/>
    <n v="1"/>
    <s v="Iran"/>
    <s v="WIN_REGULAR"/>
    <n v="2024"/>
    <d v="2023-09-07T00:00:00"/>
    <s v="2023-09-07T16:00:00Z"/>
    <n v="3"/>
    <s v="Friendly Matches"/>
    <s v="MD5"/>
    <m/>
    <m/>
    <m/>
    <m/>
    <m/>
    <s v="FINISHED"/>
    <s v="GROUP_STAGE"/>
    <s v="FIRST"/>
    <s v="GROUP"/>
    <n v="13253"/>
    <n v="63031"/>
    <s v="BUL"/>
    <n v="18562"/>
    <n v="42.139905599999999"/>
    <n v="24.764383299999999"/>
    <n v="105"/>
    <n v="68"/>
    <s v="[{'phase': 'FIRST_HALF', 'time': {'minute': 14, 'second': 1}, 'international_name': 'Mohammad Mohebi', 'club_shirt_name': 'Mohebi', 'country_code': 'IRN', 'national_field_position': 'MIDFIELDER', 'national_jersey_number': '10', 'goal_type': 'SCORED'}]"/>
    <m/>
    <m/>
    <m/>
    <s v="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"/>
    <s v="Plovdiv"/>
    <s v="Hristo Botev"/>
    <s v="Hristo Botev"/>
    <s v="Hristo Botev"/>
    <s v="Hristo Botev"/>
    <s v="Hristo Botev"/>
    <x v="1"/>
    <n v="0"/>
    <m/>
  </r>
  <r>
    <n v="2038996"/>
    <s v="MLT"/>
    <s v="GIB"/>
    <x v="35"/>
    <s v="Gibraltar"/>
    <n v="0"/>
    <n v="0"/>
    <n v="0"/>
    <n v="0"/>
    <n v="1"/>
    <n v="0"/>
    <m/>
    <m/>
    <n v="1"/>
    <n v="0"/>
    <s v="Malta"/>
    <s v="WIN_REGULAR"/>
    <n v="2024"/>
    <d v="2023-09-06T00:00:00"/>
    <s v="2023-09-06T18:00:00Z"/>
    <n v="2"/>
    <s v="Friendly Matches"/>
    <s v="MD5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SECOND_HALF', 'time': {'minute': 58, 'second': 56}, 'international_name': 'Joseph Mbong', 'club_shirt_name': 'Mbong', 'country_code': 'MLT', 'national_field_position': 'MIDFIELDER', 'national_jersey_number': '7', 'goal_type': 'SCORED'}]"/>
    <m/>
    <m/>
    <m/>
    <s v="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"/>
    <s v="Ta' Qali"/>
    <s v="National Stadium"/>
    <s v="National Stadium"/>
    <s v="National Stadium"/>
    <s v="National Stadium"/>
    <s v="National Stadium"/>
    <x v="1"/>
    <n v="0"/>
    <m/>
  </r>
  <r>
    <n v="2037960"/>
    <s v="GER"/>
    <s v="COL"/>
    <x v="53"/>
    <s v="Colombia"/>
    <n v="2.5"/>
    <n v="398"/>
    <n v="0"/>
    <n v="0"/>
    <n v="0"/>
    <n v="2"/>
    <m/>
    <m/>
    <n v="0"/>
    <n v="2"/>
    <s v="Colombia"/>
    <s v="WIN_REGULAR"/>
    <n v="2024"/>
    <d v="2023-06-20T00:00:00"/>
    <s v="2023-06-20T18:45:00Z"/>
    <n v="2"/>
    <s v="Friendly Matches"/>
    <s v="MD4"/>
    <m/>
    <m/>
    <m/>
    <m/>
    <m/>
    <s v="FINISHED"/>
    <s v="GROUP_STAGE"/>
    <s v="FIRST"/>
    <s v="GROUP"/>
    <m/>
    <n v="79089"/>
    <s v="GER"/>
    <n v="54740"/>
    <n v="51.554541700000001"/>
    <n v="7.0675694"/>
    <n v="105"/>
    <n v="68"/>
    <s v="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"/>
    <m/>
    <m/>
    <m/>
    <s v="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"/>
    <s v="Gelsenkirchen"/>
    <s v="Veltins Arena"/>
    <s v="Arena AufSchalke"/>
    <s v="Arena AufSchalke"/>
    <s v="Arena AufSchalke"/>
    <s v="Veltins Arena"/>
    <x v="1"/>
    <n v="0"/>
    <m/>
  </r>
  <r>
    <n v="2037514"/>
    <s v="MNE"/>
    <s v="CZE"/>
    <x v="36"/>
    <s v="Czechia"/>
    <n v="0"/>
    <n v="0"/>
    <n v="-1.4"/>
    <n v="15861"/>
    <n v="1"/>
    <n v="4"/>
    <m/>
    <m/>
    <n v="1"/>
    <n v="4"/>
    <s v="Czechia"/>
    <s v="WIN_REGULAR"/>
    <n v="2024"/>
    <d v="2023-06-20T00:00:00"/>
    <s v="2023-06-20T16:00:00Z"/>
    <n v="2"/>
    <s v="Friendly Matches"/>
    <s v="MD4"/>
    <m/>
    <m/>
    <m/>
    <m/>
    <m/>
    <s v="FINISHED"/>
    <s v="GROUP_STAGE"/>
    <s v="FIRST"/>
    <s v="GROUP"/>
    <n v="1792"/>
    <n v="62907"/>
    <s v="MNE"/>
    <n v="11563"/>
    <n v="42.445561099999999"/>
    <n v="19.264344399999999"/>
    <n v="105"/>
    <n v="68"/>
    <s v="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"/>
    <m/>
    <m/>
    <m/>
    <s v="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956"/>
    <s v="POL"/>
    <s v="GER"/>
    <x v="40"/>
    <s v="Germany"/>
    <n v="-0.1"/>
    <n v="17538"/>
    <n v="2.5"/>
    <n v="398"/>
    <n v="1"/>
    <n v="0"/>
    <m/>
    <m/>
    <n v="1"/>
    <n v="0"/>
    <s v="Poland"/>
    <s v="WIN_REGULAR"/>
    <n v="2024"/>
    <d v="2023-06-16T00:00:00"/>
    <s v="2023-06-16T18:45:00Z"/>
    <n v="2"/>
    <s v="Friendly Matches"/>
    <s v="MD3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31, 'second': 12}, 'international_name': 'Jakub Kiwior', 'club_shirt_name': 'Kiwior', 'country_code': 'POL', 'national_field_position': 'DEFENDER', 'national_jersey_number': '14', 'goal_type': 'SCORED'}]"/>
    <m/>
    <m/>
    <m/>
    <s v="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"/>
    <s v="Warsaw"/>
    <s v="PGE Narodowy"/>
    <s v="PGE Narodowy"/>
    <s v="Stadion Narodowy"/>
    <s v="Stadion Narodowy"/>
    <s v="PGE Narodowy"/>
    <x v="1"/>
    <n v="0"/>
    <m/>
  </r>
  <r>
    <n v="2038164"/>
    <s v="SRB"/>
    <s v="JOR"/>
    <x v="45"/>
    <s v="Jordan"/>
    <n v="-0.3"/>
    <n v="15858"/>
    <n v="0"/>
    <n v="0"/>
    <n v="3"/>
    <n v="2"/>
    <m/>
    <m/>
    <n v="3"/>
    <n v="2"/>
    <s v="Serbia"/>
    <s v="WIN_REGULAR"/>
    <n v="2024"/>
    <d v="2023-06-16T00:00:00"/>
    <s v="2023-06-16T18:30:00Z"/>
    <n v="2"/>
    <s v="Friendly Matches"/>
    <s v="MD3"/>
    <m/>
    <m/>
    <m/>
    <m/>
    <m/>
    <s v="FINISHED"/>
    <s v="GROUP_STAGE"/>
    <s v="FIRST"/>
    <s v="GROUP"/>
    <n v="8854"/>
    <n v="62718"/>
    <s v="AUT"/>
    <n v="14500"/>
    <n v="48.162413999999998"/>
    <n v="16.386578"/>
    <n v="105"/>
    <n v="68"/>
    <s v="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"/>
    <m/>
    <m/>
    <m/>
    <s v="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"/>
    <s v="Vienna"/>
    <s v="Generali Arena"/>
    <s v="Generali Arena"/>
    <s v="Viola Park"/>
    <s v="Viola Park"/>
    <s v="Generali Arena"/>
    <x v="1"/>
    <n v="0"/>
    <m/>
  </r>
  <r>
    <n v="2037691"/>
    <s v="SWE"/>
    <s v="NZL"/>
    <x v="49"/>
    <s v="New Zealand"/>
    <n v="0"/>
    <n v="0"/>
    <n v="0"/>
    <n v="0"/>
    <n v="4"/>
    <n v="1"/>
    <m/>
    <m/>
    <n v="4"/>
    <n v="1"/>
    <s v="Sweden"/>
    <s v="WIN_REGULAR"/>
    <n v="2024"/>
    <d v="2023-06-16T00:00:00"/>
    <s v="2023-06-16T17:00:00Z"/>
    <n v="2"/>
    <s v="Friendly Matches"/>
    <s v="MD3"/>
    <m/>
    <m/>
    <m/>
    <m/>
    <m/>
    <s v="FINISHED"/>
    <s v="GROUP_STAGE"/>
    <s v="FIRST"/>
    <s v="GROUP"/>
    <n v="20528"/>
    <n v="250001872"/>
    <s v="SWE"/>
    <n v="50573"/>
    <n v="59.372500000000002"/>
    <n v="18"/>
    <n v="105"/>
    <n v="68"/>
    <s v="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"/>
    <m/>
    <m/>
    <m/>
    <s v="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"/>
    <s v="Solna"/>
    <s v="Friends Arena"/>
    <s v="Friends Arena"/>
    <s v="Friends Arena"/>
    <s v="Solna Arena"/>
    <s v="Friends Arena"/>
    <x v="1"/>
    <n v="0"/>
    <m/>
  </r>
  <r>
    <n v="2037958"/>
    <s v="GER"/>
    <s v="UKR"/>
    <x v="53"/>
    <s v="Ukraine"/>
    <n v="2.5"/>
    <n v="398"/>
    <n v="-0.3"/>
    <n v="20062"/>
    <n v="3"/>
    <n v="3"/>
    <m/>
    <m/>
    <n v="3"/>
    <n v="3"/>
    <m/>
    <s v="DRAW"/>
    <n v="2024"/>
    <d v="2023-06-12T00:00:00"/>
    <s v="2023-06-12T16:00:00Z"/>
    <n v="2"/>
    <s v="Friendly Matches"/>
    <s v="MD3"/>
    <m/>
    <m/>
    <m/>
    <m/>
    <m/>
    <s v="FINISHED"/>
    <s v="GROUP_STAGE"/>
    <s v="FIRST"/>
    <s v="GROUP"/>
    <n v="35795"/>
    <n v="62853"/>
    <s v="GER"/>
    <n v="37441"/>
    <n v="53.066458300000001"/>
    <n v="8.8375638999999993"/>
    <n v="105"/>
    <n v="68"/>
    <s v="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"/>
    <m/>
    <m/>
    <m/>
    <s v="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"/>
    <s v="Bremen"/>
    <s v="wohninvest-WESERSTADION"/>
    <s v="Weserstadion"/>
    <s v="Weserstadion"/>
    <s v="Weserstadion"/>
    <s v="wohninvest-WESERSTADION"/>
    <x v="1"/>
    <n v="0"/>
    <m/>
  </r>
  <r>
    <n v="2038232"/>
    <s v="LUX"/>
    <s v="MLT"/>
    <x v="31"/>
    <s v="Malta"/>
    <n v="0"/>
    <n v="0"/>
    <n v="0"/>
    <n v="0"/>
    <n v="0"/>
    <n v="1"/>
    <m/>
    <m/>
    <n v="0"/>
    <n v="1"/>
    <s v="Malta"/>
    <s v="WIN_REGULAR"/>
    <n v="2024"/>
    <d v="2023-06-09T00:00:00"/>
    <s v="2023-06-09T18:15:00Z"/>
    <n v="2"/>
    <s v="Friendly Matches"/>
    <s v="MD3"/>
    <m/>
    <m/>
    <m/>
    <m/>
    <m/>
    <s v="FINISHED"/>
    <s v="GROUP_STAGE"/>
    <s v="FIRST"/>
    <s v="GROUP"/>
    <n v="4028"/>
    <n v="250004209"/>
    <s v="LUX"/>
    <n v="9374"/>
    <n v="49.581375000000001"/>
    <n v="6.1210659999999999"/>
    <n v="105"/>
    <n v="68"/>
    <s v="[{'phase': 'SECOND_HALF', 'time': {'minute': 64, 'second': 20}, 'international_name': 'Kyrian Nwoko', 'club_shirt_name': 'Nwoko', 'country_code': 'MLT', 'national_field_position': 'FORWARD', 'national_jersey_number': '17', 'goal_type': 'SCORED'}]"/>
    <m/>
    <m/>
    <m/>
    <s v="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"/>
    <s v="Luxembourg"/>
    <s v="Stade de Luxembourg"/>
    <s v="Stade de Luxembourg"/>
    <s v="Stade de Luxembourg"/>
    <s v="Stade de Luxembourg"/>
    <s v="Stade de Luxembourg"/>
    <x v="1"/>
    <n v="0"/>
    <m/>
  </r>
  <r>
    <n v="2037513"/>
    <s v="GER"/>
    <s v="BEL"/>
    <x v="53"/>
    <s v="Belgium"/>
    <n v="2.5"/>
    <n v="398"/>
    <n v="1.1000000000000001"/>
    <n v="2488"/>
    <n v="2"/>
    <n v="3"/>
    <m/>
    <m/>
    <n v="2"/>
    <n v="3"/>
    <s v="Belgium"/>
    <s v="WIN_REGULAR"/>
    <n v="2024"/>
    <d v="2023-03-28T00:00:00"/>
    <s v="2023-03-28T18:45:00Z"/>
    <n v="2"/>
    <s v="Friendly Matches"/>
    <s v="MD2"/>
    <m/>
    <m/>
    <m/>
    <m/>
    <m/>
    <s v="FINISHED"/>
    <s v="GROUP_STAGE"/>
    <s v="FIRST"/>
    <s v="GROUP"/>
    <n v="42910"/>
    <n v="52864"/>
    <s v="GER"/>
    <n v="45134"/>
    <n v="50.933505599999997"/>
    <n v="6.8749944000000003"/>
    <n v="105"/>
    <n v="68"/>
    <s v="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"/>
    <m/>
    <m/>
    <m/>
    <s v="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"/>
    <s v="Cologne"/>
    <s v="RheinEnergieStadion"/>
    <s v="RheinEnergieStadion"/>
    <s v="Stadion KÃ¶ln"/>
    <s v="Cologne Stadium"/>
    <s v="RheinEnergieStadion"/>
    <x v="1"/>
    <n v="0"/>
    <m/>
  </r>
  <r>
    <n v="2037512"/>
    <s v="ARM"/>
    <s v="CYP"/>
    <x v="2"/>
    <s v="Cyprus"/>
    <n v="0"/>
    <n v="0"/>
    <n v="0"/>
    <n v="0"/>
    <n v="2"/>
    <n v="2"/>
    <m/>
    <m/>
    <n v="2"/>
    <n v="2"/>
    <m/>
    <s v="DRAW"/>
    <n v="2024"/>
    <d v="2023-03-28T00:00:00"/>
    <s v="2023-03-28T15:00:00Z"/>
    <n v="4"/>
    <s v="Friendly Matches"/>
    <s v="MD2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"/>
    <m/>
    <m/>
    <s v="[{'phase': 'SECOND_HALF', 'time': {'minute': 89, 'second': 1}, 'international_name': 'Kostakis Artymatas', 'club_shirt_name': 'K. Artymatas', 'country_code': 'CYP', 'national_field_position': 'MIDFIELDER', 'national_jersey_number': '18'}]"/>
    <s v="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37511"/>
    <s v="MKD"/>
    <s v="FRO"/>
    <x v="34"/>
    <s v="Faroe Islands"/>
    <n v="0"/>
    <n v="0"/>
    <n v="0"/>
    <n v="0"/>
    <n v="1"/>
    <n v="0"/>
    <m/>
    <m/>
    <n v="1"/>
    <n v="0"/>
    <s v="North Macedonia"/>
    <s v="WIN_REGULAR"/>
    <n v="2024"/>
    <d v="2023-03-27T00:00:00"/>
    <s v="2023-03-27T16:00:00Z"/>
    <n v="2"/>
    <s v="Friendly Matches"/>
    <s v="MD2"/>
    <m/>
    <m/>
    <m/>
    <m/>
    <m/>
    <s v="FINISHED"/>
    <s v="GROUP_STAGE"/>
    <s v="FIRST"/>
    <s v="GROUP"/>
    <m/>
    <n v="63799"/>
    <s v="MKD"/>
    <n v="32483"/>
    <n v="42.005763899999998"/>
    <n v="21.425588900000001"/>
    <n v="105"/>
    <n v="68"/>
    <s v="[{'phase': 'SECOND_HALF', 'time': {'minute': 81, 'second': 58}, 'international_name': 'Bojan Miovski', 'club_shirt_name': 'Miovski', 'country_code': 'MKD', 'national_field_position': 'MIDFIELDER', 'national_jersey_number': '9', 'goal_type': 'SCORED'}]"/>
    <m/>
    <m/>
    <m/>
    <s v="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"/>
    <s v="Skopje"/>
    <s v="National Arena Todor Proeski"/>
    <s v="National Arena Todor Proeski"/>
    <s v="National Arena Todor Proeski "/>
    <s v="National Arena Todor Proeski "/>
    <s v="National Arena Todor Proeski"/>
    <x v="1"/>
    <n v="0"/>
    <m/>
  </r>
  <r>
    <n v="2037690"/>
    <s v="GRE"/>
    <s v="LTU"/>
    <x v="21"/>
    <s v="Lithuania"/>
    <n v="0"/>
    <n v="0"/>
    <n v="0"/>
    <n v="0"/>
    <n v="0"/>
    <n v="0"/>
    <m/>
    <m/>
    <n v="0"/>
    <n v="0"/>
    <m/>
    <s v="DRAW"/>
    <n v="2024"/>
    <d v="2023-03-27T00:00:00"/>
    <s v="2023-03-27T16:00:00Z"/>
    <n v="3"/>
    <s v="Friendly Matches"/>
    <s v="MD2"/>
    <m/>
    <m/>
    <m/>
    <m/>
    <m/>
    <s v="FINISHED"/>
    <s v="GROUP_STAGE"/>
    <s v="FIRST"/>
    <s v="GROUP"/>
    <n v="11950"/>
    <n v="250004933"/>
    <s v="GRE"/>
    <n v="31100"/>
    <n v="38.037242399999997"/>
    <n v="23.741695400000001"/>
    <n v="105"/>
    <n v="68"/>
    <m/>
    <m/>
    <m/>
    <m/>
    <s v="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"/>
    <s v="Athens"/>
    <s v="OPAP Arena"/>
    <s v="AEK Arena"/>
    <s v="AEK Arena"/>
    <s v="AEK Arena"/>
    <s v="OPAP Arena"/>
    <x v="1"/>
    <n v="0"/>
    <m/>
  </r>
  <r>
    <n v="2037510"/>
    <s v="GER"/>
    <s v="PER"/>
    <x v="53"/>
    <s v="Peru"/>
    <n v="2.5"/>
    <n v="398"/>
    <n v="0"/>
    <n v="0"/>
    <n v="2"/>
    <n v="0"/>
    <m/>
    <m/>
    <n v="2"/>
    <n v="0"/>
    <s v="Germany"/>
    <s v="WIN_REGULAR"/>
    <n v="2024"/>
    <d v="2023-03-25T00:00:00"/>
    <s v="2023-03-25T19:45:00Z"/>
    <n v="1"/>
    <s v="Friendly Matches"/>
    <s v="MD1"/>
    <m/>
    <m/>
    <m/>
    <m/>
    <m/>
    <s v="FINISHED"/>
    <s v="GROUP_STAGE"/>
    <s v="FIRST"/>
    <s v="GROUP"/>
    <n v="25384"/>
    <n v="250001299"/>
    <s v="GER"/>
    <n v="26500"/>
    <n v="49.987986999999997"/>
    <n v="8.2249549999999996"/>
    <n v="105"/>
    <n v="68"/>
    <s v="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"/>
    <s v="[{'phase': 'SECOND_HALF', 'time': {'minute': 68, 'second': 29}, 'international_name': 'Kai Havertz', 'club_shirt_name': 'Havertz', 'country_code': 'GER', 'national_field_position': 'FORWARD', 'national_jersey_number': '7', 'penalty_type': 'MISSED'}]"/>
    <m/>
    <m/>
    <s v="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"/>
    <s v="Mainz"/>
    <s v="Mewa Arena"/>
    <s v="Mainz Arena"/>
    <s v="Mainz Arena"/>
    <s v="Mainz Arena"/>
    <s v="Mewa Arena"/>
    <x v="1"/>
    <n v="0"/>
    <m/>
  </r>
  <r>
    <n v="2037558"/>
    <s v="GEO"/>
    <s v="MGL"/>
    <x v="19"/>
    <s v="Mongolia"/>
    <n v="-1.7"/>
    <n v="66820"/>
    <n v="0"/>
    <n v="0"/>
    <n v="6"/>
    <n v="1"/>
    <m/>
    <m/>
    <n v="6"/>
    <n v="1"/>
    <s v="Georgia"/>
    <s v="WIN_REGULAR"/>
    <n v="2024"/>
    <d v="2023-03-25T00:00:00"/>
    <s v="2023-03-25T14:00:00Z"/>
    <n v="4"/>
    <s v="Friendly Matches"/>
    <s v="MD1"/>
    <m/>
    <m/>
    <m/>
    <m/>
    <m/>
    <s v="FINISHED"/>
    <s v="GROUP_STAGE"/>
    <s v="FIRST"/>
    <s v="GROUP"/>
    <n v="12685"/>
    <n v="250004268"/>
    <s v="GEO"/>
    <n v="20383"/>
    <n v="41.635272999999998"/>
    <n v="41.618972999999997"/>
    <n v="105"/>
    <n v="68"/>
    <s v="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"/>
    <s v="[{'phase': 'FIRST_HALF', 'time': {'minute': 40, 'second': 32}, 'international_name': 'Giorgi Chakvetadze', 'club_shirt_name': 'Chakvetadze', 'country_code': 'GEO', 'national_field_position': 'MIDFIELDER', 'national_jersey_number': '10', 'penalty_type': 'MISSED'}]"/>
    <m/>
    <m/>
    <s v="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"/>
    <s v="Batumi"/>
    <s v="AdjaraBet Arena"/>
    <s v="Batumi Arena"/>
    <s v="Batumi Stadium"/>
    <s v="Batumi Arena"/>
    <s v="AdjaraBet Arena"/>
    <x v="1"/>
    <n v="0"/>
    <m/>
  </r>
  <r>
    <n v="2037509"/>
    <s v="HUN"/>
    <s v="EST"/>
    <x v="22"/>
    <s v="Estonia"/>
    <n v="-1.5"/>
    <n v="40918"/>
    <n v="0"/>
    <n v="0"/>
    <n v="1"/>
    <n v="0"/>
    <m/>
    <m/>
    <n v="1"/>
    <n v="0"/>
    <s v="Hungary"/>
    <s v="WIN_REGULAR"/>
    <n v="2024"/>
    <d v="2023-03-23T00:00:00"/>
    <s v="2023-03-23T18:30:00Z"/>
    <n v="1"/>
    <s v="Friendly Matches"/>
    <s v="MD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FIRST_HALF', 'time': {'minute': 41, 'second': 55}, 'international_name': 'Martin ÃdÃ¡m', 'club_shirt_name': 'ÃdÃ¡m', 'country_code': 'HUN', 'national_field_position': 'FORWARD', 'national_jersey_number': '9', 'goal_type': 'SCORED'}]"/>
    <s v="[{'phase': 'SECOND_HALF', 'time': {'minute': 71, 'second': 27}, 'international_name': 'Roland Sallai', 'club_shirt_name': 'Sallai', 'country_code': 'HUN', 'national_field_position': 'FORWARD', 'national_jersey_number': '20', 'penalty_type': 'MISSED'}]"/>
    <m/>
    <m/>
    <s v="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"/>
    <s v="Budapest"/>
    <s v="PuskÃ¡s ArÃ©na"/>
    <s v="PuskÃ¡s ArÃ©na"/>
    <s v="PuskÃ¡s ArÃ©na"/>
    <s v="PuskÃ¡s ArÃ©na"/>
    <s v="PuskÃ¡s ArÃ©na"/>
    <x v="1"/>
    <n v="0"/>
    <m/>
  </r>
  <r>
    <n v="2037508"/>
    <s v="IRL"/>
    <s v="LVA"/>
    <x v="23"/>
    <s v="Latvia"/>
    <n v="0"/>
    <n v="0"/>
    <n v="0"/>
    <n v="0"/>
    <n v="3"/>
    <n v="2"/>
    <m/>
    <m/>
    <n v="3"/>
    <n v="2"/>
    <s v="Republic of Ireland"/>
    <s v="WIN_REGULAR"/>
    <n v="2024"/>
    <d v="2023-03-22T00:00:00"/>
    <s v="2023-03-22T19:45:00Z"/>
    <n v="0"/>
    <s v="Friendly Matches"/>
    <s v="MD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6, 'second': 39}, 'international_name': &quot;Callum O'Dowda&quot;, 'club_shirt_name': &quot;O'Dowda&quot;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"/>
    <m/>
    <m/>
    <m/>
    <s v="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6025"/>
    <s v="MLT"/>
    <s v="ISR"/>
    <x v="35"/>
    <s v="Israel"/>
    <n v="0"/>
    <n v="0"/>
    <n v="0"/>
    <n v="0"/>
    <n v="2"/>
    <n v="1"/>
    <m/>
    <m/>
    <n v="2"/>
    <n v="1"/>
    <s v="Malta"/>
    <s v="WIN_REGULAR"/>
    <n v="2024"/>
    <d v="2022-09-27T00:00:00"/>
    <s v="2022-09-27T19:00:00Z"/>
    <n v="2"/>
    <s v="Group A"/>
    <s v="MD6"/>
    <m/>
    <m/>
    <m/>
    <m/>
    <m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"/>
    <m/>
    <m/>
    <m/>
    <s v="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"/>
    <s v="Ta' Qali"/>
    <s v="National Stadium"/>
    <s v="National Stadium"/>
    <s v="National Stadium"/>
    <s v="National Stadium"/>
    <s v="National Stadium"/>
    <x v="1"/>
    <n v="0"/>
    <m/>
  </r>
  <r>
    <n v="2036212"/>
    <s v="ISL"/>
    <s v="VEN"/>
    <x v="24"/>
    <s v="Venezuela"/>
    <n v="0"/>
    <n v="0"/>
    <n v="0"/>
    <n v="0"/>
    <n v="1"/>
    <n v="0"/>
    <m/>
    <m/>
    <n v="1"/>
    <n v="0"/>
    <s v="Iceland"/>
    <s v="WIN_REGULAR"/>
    <n v="2024"/>
    <d v="2022-09-22T00:00:00"/>
    <s v="2022-09-22T16:00:00Z"/>
    <n v="2"/>
    <s v="Group A"/>
    <s v="MD5"/>
    <m/>
    <m/>
    <m/>
    <m/>
    <m/>
    <s v="FINISHED"/>
    <s v="GROUP_STAGE"/>
    <s v="FIRST"/>
    <s v="GROUP"/>
    <n v="0"/>
    <n v="63406"/>
    <s v="AUT"/>
    <n v="6152"/>
    <n v="48.097572200000002"/>
    <n v="16.311438899999999"/>
    <n v="105"/>
    <n v="68"/>
    <s v="[{'phase': 'SECOND_HALF', 'time': {'minute': 87, 'second': 56}, 'international_name': 'Ãsak Bergmann Johannesson', 'club_shirt_name': 'Johannesson', 'country_code': 'ISL', 'national_field_position': 'MIDFIELDER', 'national_jersey_number': '19', 'goal_type': 'PENALTY'}]"/>
    <m/>
    <m/>
    <m/>
    <s v="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"/>
    <s v="Maria Enzersdorf"/>
    <s v="BSFZ-Arena"/>
    <s v="Bundesstadion SÃ¼dstadt"/>
    <s v="BSFZ-Arena"/>
    <s v="BSFZ-Arena"/>
    <s v="BSFZ-Arena"/>
    <x v="1"/>
    <n v="0"/>
    <m/>
  </r>
  <r>
    <n v="2035640"/>
    <s v="SMR"/>
    <s v="SEY"/>
    <x v="44"/>
    <s v="Seychelles"/>
    <n v="0"/>
    <n v="0"/>
    <n v="0"/>
    <n v="0"/>
    <n v="0"/>
    <n v="0"/>
    <m/>
    <m/>
    <n v="0"/>
    <n v="0"/>
    <m/>
    <s v="DRAW"/>
    <n v="2024"/>
    <d v="2022-09-21T00:00:00"/>
    <s v="2022-09-21T18:45:00Z"/>
    <n v="2"/>
    <s v="Group A"/>
    <s v="MD5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m/>
    <m/>
    <m/>
    <m/>
    <s v="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"/>
    <s v="Serravalle"/>
    <s v="San Marino Stadium"/>
    <s v="San Marino Stadium"/>
    <s v="San Marino Stadium"/>
    <s v="San Marino Stadium"/>
    <s v="San Marino Stadium"/>
    <x v="1"/>
    <n v="0"/>
    <m/>
  </r>
  <r>
    <n v="2034945"/>
    <s v="LUX"/>
    <s v="CPV"/>
    <x v="31"/>
    <s v="Cabo Verde"/>
    <n v="0"/>
    <n v="0"/>
    <n v="0"/>
    <n v="0"/>
    <m/>
    <m/>
    <m/>
    <m/>
    <m/>
    <m/>
    <m/>
    <m/>
    <n v="2024"/>
    <d v="2022-06-19T00:00:00"/>
    <s v="2022-06-19T17:15:00Z"/>
    <n v="2"/>
    <s v="Group A"/>
    <s v="MD1"/>
    <m/>
    <m/>
    <m/>
    <m/>
    <m/>
    <s v="CANCELED"/>
    <s v="SINGLE"/>
    <s v="GROUP_STANDINGS"/>
    <s v="GROUP"/>
    <n v="0"/>
    <n v="88590"/>
    <s v="LUX"/>
    <n v="150"/>
    <n v="49.51135"/>
    <n v="6.1166555999999996"/>
    <n v="105"/>
    <n v="68"/>
    <m/>
    <m/>
    <m/>
    <m/>
    <s v="[]"/>
    <s v="Bettembourg"/>
    <s v="Municipal Stadium"/>
    <s v="Municipal Stadium"/>
    <s v="Municipal Stadium"/>
    <s v="Municipal Stadium"/>
    <s v="Municipal Stadium"/>
    <x v="1"/>
    <n v="0"/>
    <m/>
  </r>
  <r>
    <n v="2034801"/>
    <s v="ALB"/>
    <s v="EST"/>
    <x v="0"/>
    <s v="Estonia"/>
    <n v="-2.2000000000000002"/>
    <n v="48468"/>
    <n v="0"/>
    <n v="0"/>
    <n v="0"/>
    <n v="0"/>
    <m/>
    <m/>
    <n v="0"/>
    <n v="0"/>
    <m/>
    <s v="DRAW"/>
    <n v="2024"/>
    <d v="2022-06-13T00:00:00"/>
    <s v="2022-06-13T16:00:00Z"/>
    <n v="2"/>
    <s v="Group A"/>
    <s v="MD4"/>
    <m/>
    <m/>
    <m/>
    <m/>
    <m/>
    <s v="FINISHED"/>
    <s v="GROUP_STAGE"/>
    <s v="FIRST"/>
    <s v="GROUP"/>
    <n v="0"/>
    <n v="250003909"/>
    <s v="ALB"/>
    <n v="21160"/>
    <n v="41.318402800000001"/>
    <n v="19.823952800000001"/>
    <n v="105"/>
    <n v="68"/>
    <m/>
    <m/>
    <m/>
    <m/>
    <s v="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"/>
    <s v="Tirana"/>
    <s v="Air Albania Stadium"/>
    <s v="Air Albania Stadium"/>
    <s v="Arena KombÃ«tare"/>
    <s v="National Arena"/>
    <s v="Air Albania Stadium"/>
    <x v="1"/>
    <n v="0"/>
    <m/>
  </r>
  <r>
    <n v="2034799"/>
    <s v="SMR"/>
    <s v="ISL"/>
    <x v="44"/>
    <s v="Iceland"/>
    <n v="0"/>
    <n v="0"/>
    <n v="0"/>
    <n v="0"/>
    <n v="0"/>
    <n v="1"/>
    <m/>
    <m/>
    <n v="0"/>
    <n v="1"/>
    <s v="Iceland"/>
    <s v="WIN_REGULAR"/>
    <n v="2024"/>
    <d v="2022-06-09T00:00:00"/>
    <s v="2022-06-09T18:45:00Z"/>
    <n v="2"/>
    <s v="Group A"/>
    <s v="MD3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s v="[{'phase': 'FIRST_HALF', 'time': {'minute': 11, 'second': 33}, 'international_name': 'Aron ElÃ­s ThrÃ¡ndarson', 'club_shirt_name': 'ÃžrÃ¡ndarson', 'country_code': 'ISL', 'national_field_position': 'MIDFIELDER', 'national_jersey_number': '15', 'goal_type': 'SCORED'}]"/>
    <m/>
    <m/>
    <m/>
    <s v="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4802"/>
    <s v="ARG"/>
    <s v="EST"/>
    <x v="66"/>
    <s v="Estonia"/>
    <n v="0"/>
    <n v="0"/>
    <n v="0"/>
    <n v="0"/>
    <n v="5"/>
    <n v="0"/>
    <m/>
    <m/>
    <n v="5"/>
    <n v="0"/>
    <s v="Argentina"/>
    <s v="WIN_REGULAR"/>
    <n v="2024"/>
    <d v="2022-06-05T00:00:00"/>
    <s v="2022-06-05T18:00:00Z"/>
    <n v="2"/>
    <s v="Group A"/>
    <s v="MD2"/>
    <m/>
    <m/>
    <m/>
    <m/>
    <m/>
    <s v="FINISHED"/>
    <s v="GROUP_STAGE"/>
    <s v="FIRST"/>
    <s v="GROUP"/>
    <n v="0"/>
    <n v="63228"/>
    <s v="ESP"/>
    <n v="23068"/>
    <n v="42.796647200000002"/>
    <n v="-1.6369750000000001"/>
    <n v="105"/>
    <n v="67"/>
    <s v="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"/>
    <m/>
    <m/>
    <m/>
    <s v="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"/>
    <s v="Pamplona"/>
    <s v="El Sadar"/>
    <s v="Reyno de Navarra"/>
    <s v="Reyno de Navarra"/>
    <s v="Reyno de Navarra"/>
    <s v="El Sadar"/>
    <x v="1"/>
    <n v="0"/>
    <m/>
  </r>
  <r>
    <n v="2034800"/>
    <s v="MLT"/>
    <s v="VEN"/>
    <x v="35"/>
    <s v="Venezuela"/>
    <n v="0"/>
    <n v="0"/>
    <n v="0"/>
    <n v="0"/>
    <n v="0"/>
    <n v="1"/>
    <m/>
    <m/>
    <n v="0"/>
    <n v="1"/>
    <s v="Venezuela"/>
    <s v="WIN_REGULAR"/>
    <n v="2024"/>
    <d v="2022-06-01T00:00:00"/>
    <s v="2022-06-01T17:00:00Z"/>
    <n v="2"/>
    <s v="Group A"/>
    <s v="MD1"/>
    <m/>
    <s v="EXCELLENT"/>
    <n v="33"/>
    <s v="SUNNY"/>
    <n v="0"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4, 'second': 58}, 'international_name': 'SalomÃ³n RondÃ³n', 'club_shirt_name': 'RondÃ³n G.', 'country_code': 'VEN', 'national_field_position': 'FORWARD', 'national_jersey_number': '23', 'goal_type': 'SCORED'}]"/>
    <m/>
    <m/>
    <m/>
    <s v="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"/>
    <s v="Ta' Qali"/>
    <s v="National Stadium"/>
    <s v="National Stadium"/>
    <s v="National Stadium"/>
    <s v="National Stadium"/>
    <s v="National Stadium"/>
    <x v="1"/>
    <n v="0"/>
    <m/>
  </r>
  <r>
    <n v="2037953"/>
    <s v="LTU"/>
    <s v="GIB"/>
    <x v="30"/>
    <s v="Gibraltar"/>
    <n v="0"/>
    <n v="0"/>
    <n v="0"/>
    <n v="0"/>
    <n v="1"/>
    <n v="0"/>
    <m/>
    <m/>
    <n v="1"/>
    <n v="0"/>
    <s v="Lithuania"/>
    <s v="WIN_REGULAR"/>
    <n v="2023"/>
    <d v="2024-03-26T00:00:00"/>
    <s v="2024-03-26T17:00:00Z"/>
    <n v="2"/>
    <m/>
    <s v="MD2"/>
    <m/>
    <m/>
    <m/>
    <m/>
    <m/>
    <s v="FINISHED"/>
    <s v="SECOND_LEG"/>
    <s v="PR_PLAY_OFF"/>
    <s v="KNOCK_OUT"/>
    <n v="6102"/>
    <n v="64556"/>
    <s v="LTU"/>
    <n v="15174"/>
    <n v="54.897366699999999"/>
    <n v="23.937122200000001"/>
    <n v="105"/>
    <n v="68"/>
    <s v="[{'phase': 'SECOND_HALF', 'time': {'minute': 51, 'second': 0}, 'international_name': 'Fedor ÄŒernych', 'club_shirt_name': 'Cernych', 'country_code': 'LTU', 'national_field_position': 'MIDFIELDER', 'national_jersey_number': '10', 'goal_type': 'SCORED'}]"/>
    <m/>
    <m/>
    <m/>
    <s v="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"/>
    <s v="Kaunas"/>
    <s v="Dariaus ir GirÄ—no stadionas"/>
    <s v="Dariaus ir GirÄ—no stadionas"/>
    <s v="Darius &amp; Girenas Stadium"/>
    <s v="Darius &amp; Girenas Stadium"/>
    <s v="Dariaus ir GirÄ—no stadionas"/>
    <x v="2"/>
    <n v="0"/>
    <m/>
  </r>
  <r>
    <n v="2037952"/>
    <s v="GIB"/>
    <s v="LTU"/>
    <x v="20"/>
    <s v="Lithuania"/>
    <n v="0"/>
    <n v="0"/>
    <n v="0"/>
    <n v="0"/>
    <n v="0"/>
    <n v="1"/>
    <m/>
    <m/>
    <n v="0"/>
    <n v="1"/>
    <s v="Lithuania"/>
    <s v="WIN_REGULAR"/>
    <n v="2023"/>
    <d v="2024-03-21T00:00:00"/>
    <s v="2024-03-21T19:45:00Z"/>
    <n v="0"/>
    <m/>
    <s v="MD1"/>
    <m/>
    <m/>
    <m/>
    <m/>
    <m/>
    <s v="FINISHED"/>
    <s v="FIRST_LEG"/>
    <s v="PR_PLAY_OFF"/>
    <s v="KNOCK_OUT"/>
    <n v="207"/>
    <n v="83174"/>
    <s v="POR"/>
    <n v="21329"/>
    <n v="37.0882972"/>
    <n v="-7.9747528000000001"/>
    <n v="105"/>
    <n v="68"/>
    <s v="[{'phase': 'SECOND_HALF', 'time': {'minute': 60, 'second': 16}, 'international_name': 'Armandas KuÄys', 'club_shirt_name': 'KuÄys', 'country_code': 'LTU', 'national_field_position': 'FORWARD', 'national_jersey_number': '14', 'goal_type': 'SCORED'}]"/>
    <m/>
    <m/>
    <s v="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"/>
    <s v="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"/>
    <s v="Faro-LoulÃ©"/>
    <s v="EstÃ¡dio Algarve"/>
    <s v="EstÃ¡dio Algarve"/>
    <s v="EstÃ¡dio Algarve"/>
    <s v="EstÃ¡dio Algarve"/>
    <s v="EstÃ¡dio Algarve"/>
    <x v="2"/>
    <n v="0"/>
    <m/>
  </r>
  <r>
    <n v="2035584"/>
    <s v="CRO"/>
    <s v="ESP"/>
    <x v="9"/>
    <s v="Spain"/>
    <n v="1.3"/>
    <n v="9340"/>
    <n v="-0.1"/>
    <n v="545"/>
    <n v="0"/>
    <n v="0"/>
    <n v="4"/>
    <n v="5"/>
    <n v="0"/>
    <n v="0"/>
    <s v="Spain"/>
    <s v="WIN_ON_PENALTIES"/>
    <n v="2023"/>
    <d v="2023-06-18T00:00:00"/>
    <s v="2023-06-18T18:45:00Z"/>
    <n v="2"/>
    <m/>
    <s v="Final"/>
    <m/>
    <m/>
    <m/>
    <m/>
    <m/>
    <s v="FINISHED"/>
    <s v="SINGLE"/>
    <s v="FINAL"/>
    <s v="FINAL"/>
    <n v="41110"/>
    <n v="52851"/>
    <s v="NED"/>
    <n v="48100"/>
    <n v="51.893905599999997"/>
    <n v="4.5232000000000001"/>
    <n v="105"/>
    <n v="68"/>
    <m/>
    <m/>
    <s v="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"/>
    <m/>
    <s v="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5583"/>
    <s v="NED"/>
    <s v="ITA"/>
    <x v="37"/>
    <s v="Italy"/>
    <n v="0.1"/>
    <n v="1553"/>
    <n v="1"/>
    <n v="1971"/>
    <n v="2"/>
    <n v="3"/>
    <m/>
    <m/>
    <n v="2"/>
    <n v="3"/>
    <s v="Italy"/>
    <s v="WIN_REGULAR"/>
    <n v="2023"/>
    <d v="2023-06-18T00:00:00"/>
    <s v="2023-06-18T13:00:00Z"/>
    <n v="2"/>
    <m/>
    <s v="3rd place"/>
    <m/>
    <m/>
    <m/>
    <m/>
    <m/>
    <s v="FINISHED"/>
    <s v="SINGLE"/>
    <s v="THIRD_PLAY_OFF"/>
    <s v="KNOCK_OUT"/>
    <n v="21292"/>
    <n v="71687"/>
    <s v="NED"/>
    <n v="30250"/>
    <n v="52.236561100000003"/>
    <n v="6.8376999999999999"/>
    <n v="105"/>
    <n v="68"/>
    <s v="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"/>
    <m/>
    <m/>
    <m/>
    <s v="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2"/>
    <s v="ESP"/>
    <s v="ITA"/>
    <x v="14"/>
    <s v="Italy"/>
    <n v="-0.1"/>
    <n v="545"/>
    <n v="1"/>
    <n v="1971"/>
    <n v="2"/>
    <n v="1"/>
    <m/>
    <m/>
    <n v="2"/>
    <n v="1"/>
    <s v="Spain"/>
    <s v="WIN_REGULAR"/>
    <n v="2023"/>
    <d v="2023-06-15T00:00:00"/>
    <s v="2023-06-15T18:45:00Z"/>
    <n v="2"/>
    <m/>
    <s v="SF"/>
    <m/>
    <m/>
    <m/>
    <m/>
    <m/>
    <s v="FINISHED"/>
    <s v="SINGLE"/>
    <s v="SEMIFINAL"/>
    <s v="KNOCK_OUT"/>
    <n v="24558"/>
    <n v="71687"/>
    <s v="NED"/>
    <n v="30250"/>
    <n v="52.236561100000003"/>
    <n v="6.8376999999999999"/>
    <n v="105"/>
    <n v="68"/>
    <s v="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"/>
    <m/>
    <m/>
    <m/>
    <s v="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1"/>
    <s v="NED"/>
    <s v="CRO"/>
    <x v="37"/>
    <s v="Croatia"/>
    <n v="0.1"/>
    <n v="1553"/>
    <n v="1.3"/>
    <n v="9340"/>
    <n v="2"/>
    <n v="2"/>
    <m/>
    <m/>
    <n v="2"/>
    <n v="4"/>
    <s v="Croatia"/>
    <s v="WIN_ON_EXTRA_TIME"/>
    <n v="2023"/>
    <d v="2023-06-14T00:00:00"/>
    <s v="2023-06-14T18:45:00Z"/>
    <n v="2"/>
    <m/>
    <s v="SF"/>
    <m/>
    <m/>
    <m/>
    <m/>
    <m/>
    <s v="FINISHED"/>
    <s v="SINGLE"/>
    <s v="SEMIFINAL"/>
    <s v="KNOCK_OUT"/>
    <n v="39359"/>
    <n v="52851"/>
    <s v="NED"/>
    <n v="48100"/>
    <n v="51.893905599999997"/>
    <n v="4.5232000000000001"/>
    <n v="105"/>
    <n v="68"/>
    <s v="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"/>
    <m/>
    <m/>
    <m/>
    <s v="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58"/>
    <s v="UKR"/>
    <s v="SCO"/>
    <x v="51"/>
    <s v="Scotland"/>
    <n v="-0.3"/>
    <n v="20062"/>
    <n v="-2.4"/>
    <n v="20868"/>
    <n v="0"/>
    <n v="0"/>
    <m/>
    <m/>
    <n v="0"/>
    <n v="0"/>
    <m/>
    <s v="DRAW"/>
    <n v="2023"/>
    <d v="2022-09-27T00:00:00"/>
    <s v="2022-09-27T18:45:00Z"/>
    <n v="2"/>
    <s v="Group B1"/>
    <s v="MD6"/>
    <m/>
    <m/>
    <m/>
    <m/>
    <m/>
    <s v="FINISHED"/>
    <s v="GROUP_STAGE"/>
    <s v="GROUP_STANDINGS"/>
    <s v="GROUP"/>
    <n v="13534"/>
    <n v="88353"/>
    <s v="POL"/>
    <n v="14156"/>
    <n v="50.058250000000001"/>
    <n v="19.921066"/>
    <n v="105"/>
    <n v="68"/>
    <m/>
    <m/>
    <m/>
    <m/>
    <s v="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"/>
    <s v="Krakow"/>
    <s v="Cracovia Stadium "/>
    <s v="Cracovia Stadium"/>
    <s v="Cracovia Stadium "/>
    <s v="Cracovia Stadium "/>
    <s v="Cracovia Stadium "/>
    <x v="2"/>
    <n v="0"/>
    <m/>
  </r>
  <r>
    <n v="2034559"/>
    <s v="IRL"/>
    <s v="ARM"/>
    <x v="23"/>
    <s v="Armenia"/>
    <n v="0"/>
    <n v="0"/>
    <n v="0"/>
    <n v="0"/>
    <n v="3"/>
    <n v="2"/>
    <m/>
    <m/>
    <n v="3"/>
    <n v="2"/>
    <s v="Republic of Ireland"/>
    <s v="WIN_REGULAR"/>
    <n v="2023"/>
    <d v="2022-09-27T00:00:00"/>
    <s v="2022-09-27T18:45:00Z"/>
    <n v="1"/>
    <s v="Group B1"/>
    <s v="MD6"/>
    <m/>
    <m/>
    <m/>
    <m/>
    <m/>
    <s v="FINISHED"/>
    <s v="GROUP_STAGE"/>
    <s v="GROUP_STANDINGS"/>
    <s v="GROUP"/>
    <n v="41719"/>
    <n v="250001051"/>
    <s v="IRL"/>
    <n v="51700"/>
    <n v="53.335690999999997"/>
    <n v="-6.2288189999999997"/>
    <n v="105"/>
    <n v="68"/>
    <s v="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"/>
    <m/>
    <m/>
    <s v="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"/>
    <s v="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"/>
    <s v="Dublin"/>
    <s v="Aviva Stadium"/>
    <s v="Dublin Arena"/>
    <s v="Dublin Arena"/>
    <s v="Dublin Arena"/>
    <s v="Aviva Stadium"/>
    <x v="2"/>
    <n v="0"/>
    <m/>
  </r>
  <r>
    <n v="2034565"/>
    <s v="SUI"/>
    <s v="CZE"/>
    <x v="46"/>
    <s v="Czechia"/>
    <n v="1.4"/>
    <n v="4995"/>
    <n v="-1.4"/>
    <n v="15861"/>
    <n v="2"/>
    <n v="1"/>
    <m/>
    <m/>
    <n v="2"/>
    <n v="1"/>
    <s v="Switzerland"/>
    <s v="WIN_REGULAR"/>
    <n v="2023"/>
    <d v="2022-09-27T00:00:00"/>
    <s v="2022-09-27T18:45:00Z"/>
    <n v="2"/>
    <s v="Group A2"/>
    <s v="MD6"/>
    <m/>
    <m/>
    <m/>
    <m/>
    <m/>
    <s v="FINISHED"/>
    <s v="GROUP_STAGE"/>
    <s v="GROUP_STANDINGS"/>
    <s v="GROUP"/>
    <n v="13353"/>
    <n v="250000018"/>
    <s v="SUI"/>
    <n v="17152"/>
    <n v="47.407019400000003"/>
    <n v="9.3041861000000008"/>
    <n v="105"/>
    <n v="68"/>
    <s v="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"/>
    <s v="[{'phase': 'SECOND_HALF', 'time': {'minute': 61, 'second': 3}, 'international_name': 'TomÃ¡Å¡ SouÄek', 'club_shirt_name': 'SouÄek', 'country_code': 'CZE', 'national_field_position': 'MIDFIELDER', 'national_jersey_number': '22', 'penalty_type': 'MISSED'}]"/>
    <m/>
    <m/>
    <s v="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"/>
    <s v="St Gallen"/>
    <s v="Kybunpark"/>
    <s v="Kybunpark"/>
    <s v="Arena St. Gallen"/>
    <s v="Arena St. Gallen "/>
    <s v="Kybunpark"/>
    <x v="2"/>
    <n v="0"/>
    <m/>
  </r>
  <r>
    <n v="2034566"/>
    <s v="POR"/>
    <s v="ESP"/>
    <x v="41"/>
    <s v="Spain"/>
    <n v="1.4"/>
    <n v="601"/>
    <n v="-0.1"/>
    <n v="545"/>
    <n v="0"/>
    <n v="1"/>
    <m/>
    <m/>
    <n v="0"/>
    <n v="1"/>
    <s v="Spain"/>
    <s v="WIN_REGULAR"/>
    <n v="2023"/>
    <d v="2022-09-27T00:00:00"/>
    <s v="2022-09-27T18:45:00Z"/>
    <n v="1"/>
    <s v="Group A2"/>
    <s v="MD6"/>
    <m/>
    <m/>
    <m/>
    <m/>
    <m/>
    <s v="FINISHED"/>
    <s v="GROUP_STAGE"/>
    <s v="GROUP_STANDINGS"/>
    <s v="GROUP"/>
    <n v="28196"/>
    <n v="85534"/>
    <s v="POR"/>
    <n v="30286"/>
    <n v="41.562505600000001"/>
    <n v="-8.4297860999999994"/>
    <n v="105"/>
    <n v="68"/>
    <s v="[{'phase': 'SECOND_HALF', 'time': {'minute': 88, 'second': 37}, 'international_name': 'Ãlvaro Morata', 'club_shirt_name': 'MORATA', 'country_code': 'ESP', 'national_field_position': 'FORWARD', 'national_jersey_number': '7', 'goal_type': 'SCORED'}]"/>
    <m/>
    <m/>
    <m/>
    <s v="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"/>
    <s v="Braga"/>
    <s v="EstÃ¡dio Municipal de Braga"/>
    <s v="EstÃ¡dio Municipal de Braga"/>
    <s v="EstÃ¡dio Municipal de Braga"/>
    <s v="EstÃ¡dio Municipal de Braga"/>
    <s v="EstÃ¡dio Municipal de Braga"/>
    <x v="2"/>
    <n v="0"/>
    <m/>
  </r>
  <r>
    <n v="2034567"/>
    <s v="RUS"/>
    <s v="ISR"/>
    <x v="58"/>
    <s v="Israel"/>
    <n v="0"/>
    <n v="0"/>
    <n v="0"/>
    <n v="0"/>
    <m/>
    <m/>
    <m/>
    <m/>
    <m/>
    <m/>
    <m/>
    <m/>
    <n v="2023"/>
    <d v="2022-09-27T00:00:00"/>
    <s v="2022-09-27T18:45:00Z"/>
    <n v="-18"/>
    <s v="Group B2"/>
    <s v="MD6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68"/>
    <s v="SWE"/>
    <s v="SVN"/>
    <x v="49"/>
    <s v="Slovenia"/>
    <n v="0"/>
    <n v="0"/>
    <n v="-0.6"/>
    <n v="18358"/>
    <n v="1"/>
    <n v="1"/>
    <m/>
    <m/>
    <n v="1"/>
    <n v="1"/>
    <m/>
    <s v="DRAW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2895"/>
    <n v="250001872"/>
    <s v="SWE"/>
    <n v="50573"/>
    <n v="59.372500000000002"/>
    <n v="18"/>
    <n v="105"/>
    <n v="68"/>
    <s v="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"/>
    <m/>
    <m/>
    <m/>
    <s v="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"/>
    <s v="Solna"/>
    <s v="Friends Arena"/>
    <s v="Friends Arena"/>
    <s v="Friends Arena"/>
    <s v="Solna Arena"/>
    <s v="Friends Arena"/>
    <x v="2"/>
    <n v="0"/>
    <m/>
  </r>
  <r>
    <n v="2034569"/>
    <s v="ALB"/>
    <s v="ISL"/>
    <x v="0"/>
    <s v="Iceland"/>
    <n v="-2.2000000000000002"/>
    <n v="48468"/>
    <n v="0"/>
    <n v="0"/>
    <n v="1"/>
    <n v="1"/>
    <m/>
    <m/>
    <n v="1"/>
    <n v="1"/>
    <m/>
    <s v="DRAW"/>
    <n v="2023"/>
    <d v="2022-09-27T00:00:00"/>
    <s v="2022-09-27T18:45:00Z"/>
    <n v="2"/>
    <s v="Group B2"/>
    <s v="MD6"/>
    <m/>
    <m/>
    <m/>
    <m/>
    <m/>
    <s v="FINISHED"/>
    <s v="GROUP_STAGE"/>
    <s v="GROUP_STANDINGS"/>
    <s v="GROUP"/>
    <n v="8800"/>
    <n v="250003909"/>
    <s v="ALB"/>
    <n v="21160"/>
    <n v="41.318402800000001"/>
    <n v="19.823952800000001"/>
    <n v="105"/>
    <n v="68"/>
    <s v="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"/>
    <m/>
    <m/>
    <s v="[{'phase': 'FIRST_HALF', 'time': {'minute': 11, 'second': 23}, 'international_name': 'Aron Gunnarsson', 'club_shirt_name': 'Gunnarsson', 'country_code': 'ISL', 'national_field_position': 'MIDFIELDER', 'national_jersey_number': '17'}]"/>
    <s v="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"/>
    <s v="Tirana"/>
    <s v="Air Albania Stadium"/>
    <s v="Air Albania Stadium"/>
    <s v="Arena KombÃ«tare"/>
    <s v="National Arena"/>
    <s v="Air Albania Stadium"/>
    <x v="2"/>
    <n v="0"/>
    <m/>
  </r>
  <r>
    <n v="2034570"/>
    <s v="GRE"/>
    <s v="NIR"/>
    <x v="21"/>
    <s v="Northern Ireland"/>
    <n v="0"/>
    <n v="0"/>
    <n v="0"/>
    <n v="0"/>
    <n v="3"/>
    <n v="1"/>
    <m/>
    <m/>
    <n v="3"/>
    <n v="1"/>
    <s v="Greece"/>
    <s v="WIN_REGULAR"/>
    <n v="2023"/>
    <d v="2022-09-27T00:00:00"/>
    <s v="2022-09-27T18:45:00Z"/>
    <n v="3"/>
    <s v="Group C2"/>
    <s v="MD6"/>
    <m/>
    <m/>
    <m/>
    <m/>
    <m/>
    <s v="FINISHED"/>
    <s v="GROUP_STAGE"/>
    <s v="GROUP_STANDINGS"/>
    <s v="GROUP"/>
    <n v="5871"/>
    <n v="63270"/>
    <s v="GRE"/>
    <n v="14200"/>
    <n v="38.028233299999997"/>
    <n v="23.740997199999999"/>
    <n v="105"/>
    <n v="68"/>
    <s v="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"/>
    <m/>
    <m/>
    <m/>
    <s v="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"/>
    <s v="Athens"/>
    <s v="Georgios Kamaras Stadium"/>
    <s v="Georgios Kamaras Stadium"/>
    <s v="Georgios Kamaras Stadium"/>
    <s v="Georgios Kamaras Stadium"/>
    <s v="Georgios Kamaras Stadium"/>
    <x v="2"/>
    <n v="0"/>
    <m/>
  </r>
  <r>
    <n v="2034571"/>
    <s v="NOR"/>
    <s v="SRB"/>
    <x v="39"/>
    <s v="Serbia"/>
    <n v="0"/>
    <n v="0"/>
    <n v="-0.3"/>
    <n v="15858"/>
    <n v="0"/>
    <n v="2"/>
    <m/>
    <m/>
    <n v="0"/>
    <n v="2"/>
    <s v="Serbia"/>
    <s v="WIN_REGULAR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4364"/>
    <n v="62397"/>
    <s v="NOR"/>
    <n v="27184"/>
    <n v="59.949047200000003"/>
    <n v="10.7342139"/>
    <n v="105"/>
    <n v="68"/>
    <s v="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"/>
    <m/>
    <m/>
    <m/>
    <s v="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"/>
    <s v="Oslo"/>
    <s v="Ullevaal Stadion"/>
    <s v="Ullevaal Stadion"/>
    <s v="Ullevaal Stadion"/>
    <s v="Ullevaal Stadion"/>
    <s v="Ullevaal Stadion"/>
    <x v="2"/>
    <n v="0"/>
    <m/>
  </r>
  <r>
    <n v="2034572"/>
    <s v="KOS"/>
    <s v="CYP"/>
    <x v="28"/>
    <s v="Cyprus"/>
    <n v="0"/>
    <n v="0"/>
    <n v="0"/>
    <n v="0"/>
    <n v="5"/>
    <n v="1"/>
    <m/>
    <m/>
    <n v="5"/>
    <n v="1"/>
    <s v="Kosovo"/>
    <s v="WIN_REGULAR"/>
    <n v="2023"/>
    <d v="2022-09-27T00:00:00"/>
    <s v="2022-09-27T18:45:00Z"/>
    <n v="2"/>
    <s v="Group C2"/>
    <s v="MD6"/>
    <m/>
    <m/>
    <m/>
    <m/>
    <m/>
    <s v="FINISHED"/>
    <s v="GROUP_STAGE"/>
    <s v="GROUP_STANDINGS"/>
    <s v="GROUP"/>
    <n v="10400"/>
    <n v="250003320"/>
    <s v="KOS"/>
    <n v="12629"/>
    <n v="42.663110000000003"/>
    <n v="21.157107"/>
    <n v="105"/>
    <n v="68"/>
    <s v="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"/>
    <m/>
    <m/>
    <m/>
    <s v="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"/>
    <s v="Pristina"/>
    <s v="Stadiumi Fadil Vokrri"/>
    <s v="Stadiumi Fadil Vokrri"/>
    <s v="Stadiumi Fadil Vokrri"/>
    <s v="Stadiumi Fadil Vokrri"/>
    <s v="Stadiumi Fadil Vokrri"/>
    <x v="2"/>
    <n v="0"/>
    <m/>
  </r>
  <r>
    <n v="2034546"/>
    <s v="MNE"/>
    <s v="FIN"/>
    <x v="36"/>
    <s v="Finland"/>
    <n v="0"/>
    <n v="0"/>
    <n v="0"/>
    <n v="0"/>
    <n v="0"/>
    <n v="2"/>
    <m/>
    <m/>
    <n v="0"/>
    <n v="2"/>
    <s v="Finland"/>
    <s v="WIN_REGULAR"/>
    <n v="2023"/>
    <d v="2022-09-26T00:00:00"/>
    <s v="2022-09-26T18:45:00Z"/>
    <n v="2"/>
    <s v="Group B3"/>
    <s v="MD6"/>
    <m/>
    <m/>
    <m/>
    <m/>
    <m/>
    <s v="FINISHED"/>
    <s v="GROUP_STAGE"/>
    <s v="GROUP_STANDINGS"/>
    <s v="GROUP"/>
    <n v="2522"/>
    <n v="62907"/>
    <s v="MNE"/>
    <n v="11563"/>
    <n v="42.445561099999999"/>
    <n v="19.264344399999999"/>
    <n v="105"/>
    <n v="68"/>
    <s v="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"/>
    <m/>
    <m/>
    <s v="[{'phase': 'FIRST_HALF', 'time': {'minute': 17, 'second': 30}, 'international_name': 'Å½arko TomaÅ¡eviÄ‡', 'club_shirt_name': 'TomaÅ¡eviÄ‡ ', 'country_code': 'MNE', 'national_field_position': 'DEFENDER', 'national_jersey_number': '6'}]"/>
    <s v="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557"/>
    <s v="ENG"/>
    <s v="GER"/>
    <x v="13"/>
    <s v="Germany"/>
    <n v="0.3"/>
    <n v="451"/>
    <n v="2.5"/>
    <n v="398"/>
    <n v="3"/>
    <n v="3"/>
    <m/>
    <m/>
    <n v="3"/>
    <n v="3"/>
    <m/>
    <s v="DRAW"/>
    <n v="2023"/>
    <d v="2022-09-26T00:00:00"/>
    <s v="2022-09-26T18:45:00Z"/>
    <n v="1"/>
    <s v="Group A3"/>
    <s v="MD6"/>
    <m/>
    <m/>
    <m/>
    <m/>
    <m/>
    <s v="FINISHED"/>
    <s v="GROUP_STAGE"/>
    <s v="GROUP_STANDINGS"/>
    <s v="GROUP"/>
    <n v="78949"/>
    <n v="1100043"/>
    <s v="ENG"/>
    <n v="87360"/>
    <n v="51.555841700000002"/>
    <n v="-0.27959719999999999"/>
    <n v="105"/>
    <n v="68"/>
    <s v="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"/>
    <m/>
    <m/>
    <m/>
    <s v="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"/>
    <s v="London"/>
    <s v="Wembley Stadium"/>
    <s v="Wembley Stadium"/>
    <s v="Wembley Stadium"/>
    <s v="Wembley Stadium"/>
    <s v="Wembley Stadium"/>
    <x v="2"/>
    <n v="0"/>
    <m/>
  </r>
  <r>
    <n v="2034560"/>
    <s v="HUN"/>
    <s v="ITA"/>
    <x v="22"/>
    <s v="Italy"/>
    <n v="-1.5"/>
    <n v="40918"/>
    <n v="1"/>
    <n v="1971"/>
    <n v="0"/>
    <n v="2"/>
    <m/>
    <m/>
    <n v="0"/>
    <n v="2"/>
    <s v="Italy"/>
    <s v="WIN_REGULAR"/>
    <n v="2023"/>
    <d v="2022-09-26T00:00:00"/>
    <s v="2022-09-26T18:45:00Z"/>
    <n v="2"/>
    <s v="Group A3"/>
    <s v="MD6"/>
    <m/>
    <m/>
    <m/>
    <m/>
    <m/>
    <s v="FINISHED"/>
    <s v="GROUP_STAGE"/>
    <s v="GROUP_STANDINGS"/>
    <s v="GROUP"/>
    <n v="57300"/>
    <n v="250004078"/>
    <s v="HUN"/>
    <n v="65014"/>
    <n v="47.503110999999997"/>
    <n v="19.098023999999999"/>
    <n v="105"/>
    <n v="68"/>
    <s v="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"/>
    <m/>
    <m/>
    <m/>
    <s v="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"/>
    <s v="Budapest"/>
    <s v="PuskÃ¡s ArÃ©na"/>
    <s v="PuskÃ¡s ArÃ©na"/>
    <s v="PuskÃ¡s ArÃ©na"/>
    <s v="PuskÃ¡s ArÃ©na"/>
    <s v="PuskÃ¡s ArÃ©na"/>
    <x v="2"/>
    <n v="0"/>
    <m/>
  </r>
  <r>
    <n v="2034561"/>
    <s v="ROU"/>
    <s v="BIH"/>
    <x v="42"/>
    <s v="Bosnia and Herzegovina"/>
    <n v="0.3"/>
    <n v="12509"/>
    <n v="0"/>
    <n v="0"/>
    <n v="4"/>
    <n v="1"/>
    <m/>
    <m/>
    <n v="4"/>
    <n v="1"/>
    <s v="Romania"/>
    <s v="WIN_REGULAR"/>
    <n v="2023"/>
    <d v="2022-09-26T00:00:00"/>
    <s v="2022-09-26T18:45:00Z"/>
    <n v="3"/>
    <s v="Group B3"/>
    <s v="MD6"/>
    <m/>
    <m/>
    <m/>
    <m/>
    <m/>
    <s v="FINISHED"/>
    <s v="GROUP_STAGE"/>
    <s v="GROUP_STANDINGS"/>
    <s v="GROUP"/>
    <n v="12693"/>
    <n v="250004760"/>
    <s v="ROU"/>
    <n v="14054"/>
    <n v="44.455137999999998"/>
    <n v="26.056977"/>
    <n v="105"/>
    <n v="68"/>
    <s v="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"/>
    <m/>
    <m/>
    <m/>
    <s v="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"/>
    <s v="Bucharest"/>
    <s v="Giulesti Stadium"/>
    <s v="Stadionul GiuleÈ™ti "/>
    <s v="Stadionul GiuleÈ™ti "/>
    <s v="Giulesti Stadium"/>
    <s v="Giulesti Stadium"/>
    <x v="2"/>
    <n v="0"/>
    <m/>
  </r>
  <r>
    <n v="2034562"/>
    <s v="SMR"/>
    <s v="EST"/>
    <x v="44"/>
    <s v="Estonia"/>
    <n v="0"/>
    <n v="0"/>
    <n v="0"/>
    <n v="0"/>
    <n v="0"/>
    <n v="4"/>
    <m/>
    <m/>
    <n v="0"/>
    <n v="4"/>
    <s v="Estonia"/>
    <s v="WIN_REGULAR"/>
    <n v="2023"/>
    <d v="2022-09-26T00:00:00"/>
    <s v="2022-09-26T18:45:00Z"/>
    <n v="2"/>
    <s v="Group D2"/>
    <s v="MD6"/>
    <m/>
    <m/>
    <m/>
    <m/>
    <m/>
    <s v="FINISHED"/>
    <s v="GROUP_STAGE"/>
    <s v="GROUP_STANDINGS"/>
    <s v="GROUP"/>
    <n v="608"/>
    <n v="62265"/>
    <s v="SMR"/>
    <n v="4798"/>
    <n v="43.971252800000002"/>
    <n v="12.4769694"/>
    <n v="105"/>
    <n v="68"/>
    <s v="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"/>
    <m/>
    <m/>
    <m/>
    <s v="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"/>
    <s v="Serravalle"/>
    <s v="San Marino Stadium"/>
    <s v="San Marino Stadium"/>
    <s v="San Marino Stadium"/>
    <s v="San Marino Stadium"/>
    <s v="San Marino Stadium"/>
    <x v="2"/>
    <n v="0"/>
    <m/>
  </r>
  <r>
    <n v="2034563"/>
    <s v="MKD"/>
    <s v="BUL"/>
    <x v="34"/>
    <s v="Bulgaria"/>
    <n v="0"/>
    <n v="0"/>
    <n v="0"/>
    <n v="0"/>
    <n v="0"/>
    <n v="1"/>
    <m/>
    <m/>
    <n v="0"/>
    <n v="1"/>
    <s v="Bulgar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20173"/>
    <n v="63799"/>
    <s v="MKD"/>
    <n v="32483"/>
    <n v="42.005763899999998"/>
    <n v="21.425588900000001"/>
    <n v="105"/>
    <n v="68"/>
    <s v="[{'phase': 'SECOND_HALF', 'time': {'minute': 50, 'second': 23}, 'international_name': 'Kiril Despodov', 'club_shirt_name': 'Despodov', 'country_code': 'BUL', 'national_field_position': 'FORWARD', 'national_jersey_number': '11', 'goal_type': 'SCORED'}]"/>
    <m/>
    <m/>
    <s v="[{'phase': 'FIRST_HALF', 'time': {'minute': 14, 'second': 31}, 'international_name': 'Todor Todoroski', 'club_shirt_name': 'Todoroski', 'country_code': 'MKD', 'national_field_position': 'MIDFIELDER', 'national_jersey_number': '23'}]"/>
    <s v="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564"/>
    <s v="GIB"/>
    <s v="GEO"/>
    <x v="20"/>
    <s v="Georgia"/>
    <n v="0"/>
    <n v="0"/>
    <n v="-1.7"/>
    <n v="66820"/>
    <n v="1"/>
    <n v="2"/>
    <m/>
    <m/>
    <n v="1"/>
    <n v="2"/>
    <s v="Georg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1199"/>
    <n v="250002365"/>
    <s v="GIB"/>
    <n v="2076"/>
    <n v="36.149355999999997"/>
    <n v="-5.3503420000000004"/>
    <n v="105"/>
    <n v="68"/>
    <s v="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"/>
    <m/>
    <m/>
    <m/>
    <s v="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"/>
    <s v="Gibraltar"/>
    <s v="Victoria Stadium"/>
    <s v="Victoria Stadium"/>
    <s v="Victoria Stadium"/>
    <s v="Victoria Stadium"/>
    <s v="Victoria Stadium"/>
    <x v="2"/>
    <n v="0"/>
    <m/>
  </r>
  <r>
    <n v="2034551"/>
    <s v="NED"/>
    <s v="BEL"/>
    <x v="37"/>
    <s v="Belgium"/>
    <n v="0.1"/>
    <n v="1553"/>
    <n v="1.1000000000000001"/>
    <n v="2488"/>
    <n v="1"/>
    <n v="0"/>
    <m/>
    <m/>
    <n v="1"/>
    <n v="0"/>
    <s v="Netherlands"/>
    <s v="WIN_REGULAR"/>
    <n v="2023"/>
    <d v="2022-09-25T00:00:00"/>
    <s v="2022-09-25T18:45:00Z"/>
    <n v="2"/>
    <s v="Group A4"/>
    <s v="MD6"/>
    <m/>
    <m/>
    <m/>
    <m/>
    <m/>
    <s v="FINISHED"/>
    <s v="GROUP_STAGE"/>
    <s v="GROUP_STANDINGS"/>
    <s v="GROUP"/>
    <n v="52314"/>
    <n v="62417"/>
    <s v="NED"/>
    <n v="53338"/>
    <n v="52.314171999999999"/>
    <n v="4.9418499999999996"/>
    <n v="105"/>
    <n v="68"/>
    <s v="[{'phase': 'SECOND_HALF', 'time': {'minute': 73, 'second': 56}, 'international_name': 'Virgil van Dijk', 'club_shirt_name': 'Virgil', 'country_code': 'NED', 'national_field_position': 'DEFENDER', 'national_jersey_number': '4', 'goal_type': 'SCORED'}]"/>
    <m/>
    <m/>
    <m/>
    <s v="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"/>
    <s v="Amsterdam"/>
    <s v="Johan Cruijff ArenA"/>
    <s v="Johan Cruijff ArenA"/>
    <s v="Johan Cruijff ArenA"/>
    <s v="Johan Cruijff ArenA"/>
    <s v="Johan Cruijff ArenA"/>
    <x v="2"/>
    <n v="0"/>
    <m/>
  </r>
  <r>
    <n v="2034552"/>
    <s v="AUT"/>
    <s v="CRO"/>
    <x v="3"/>
    <s v="Croatia"/>
    <n v="-1.2"/>
    <n v="6048"/>
    <n v="1.3"/>
    <n v="9340"/>
    <n v="1"/>
    <n v="3"/>
    <m/>
    <m/>
    <n v="1"/>
    <n v="3"/>
    <s v="Croatia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45700"/>
    <n v="62085"/>
    <s v="AUT"/>
    <n v="49898"/>
    <n v="48.207188899999998"/>
    <n v="16.420508300000002"/>
    <n v="105"/>
    <n v="68"/>
    <s v="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"/>
    <m/>
    <m/>
    <m/>
    <s v="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"/>
    <s v="Vienna"/>
    <s v="Ernst-Happel-Stadion"/>
    <s v="Ernst-Happel-Stadion"/>
    <s v="Ernst-Happel-Stadion"/>
    <s v="Ernst-Happel-Stadion"/>
    <s v="Ernst-Happel-Stadion"/>
    <x v="2"/>
    <n v="0"/>
    <m/>
  </r>
  <r>
    <n v="2034553"/>
    <s v="WAL"/>
    <s v="POL"/>
    <x v="52"/>
    <s v="Poland"/>
    <n v="0"/>
    <n v="0"/>
    <n v="-0.1"/>
    <n v="17538"/>
    <n v="0"/>
    <n v="1"/>
    <m/>
    <m/>
    <n v="0"/>
    <n v="1"/>
    <s v="Poland"/>
    <s v="WIN_REGULAR"/>
    <n v="2023"/>
    <d v="2022-09-25T00:00:00"/>
    <s v="2022-09-25T18:45:00Z"/>
    <n v="1"/>
    <s v="Group A4"/>
    <s v="MD6"/>
    <m/>
    <m/>
    <m/>
    <m/>
    <m/>
    <s v="FINISHED"/>
    <s v="GROUP_STAGE"/>
    <s v="GROUP_STANDINGS"/>
    <s v="GROUP"/>
    <n v="31520"/>
    <n v="250001108"/>
    <s v="WAL"/>
    <n v="33322"/>
    <n v="51.474536999999998"/>
    <n v="-3.2008179999999999"/>
    <n v="105"/>
    <n v="68"/>
    <s v="[{'phase': 'SECOND_HALF', 'time': {'minute': 58, 'second': 6}, 'international_name': 'Karol Åšwiderski', 'club_shirt_name': 'Åšwiderski', 'country_code': 'POL', 'national_field_position': 'FORWARD', 'national_jersey_number': '7', 'goal_type': 'SCORED'}]"/>
    <m/>
    <m/>
    <m/>
    <s v="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"/>
    <s v="Cardiff"/>
    <s v="Cardiff City Stadium"/>
    <s v="Cardiff City Stadium"/>
    <s v="Cardiff City Stadium"/>
    <s v="Cardiff City Stadium"/>
    <s v="Cardiff City Stadium"/>
    <x v="2"/>
    <n v="0"/>
    <m/>
  </r>
  <r>
    <n v="2034554"/>
    <s v="DEN"/>
    <s v="FRA"/>
    <x v="12"/>
    <s v="France"/>
    <n v="0.6"/>
    <n v="5264"/>
    <n v="1.2"/>
    <n v="401"/>
    <n v="2"/>
    <n v="0"/>
    <m/>
    <m/>
    <n v="2"/>
    <n v="0"/>
    <s v="Denmark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36064"/>
    <n v="63462"/>
    <s v="DEN"/>
    <n v="38052"/>
    <n v="55.702761099999996"/>
    <n v="12.572274999999999"/>
    <n v="105"/>
    <n v="68"/>
    <s v="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"/>
    <m/>
    <m/>
    <m/>
    <s v="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"/>
    <s v="Copenhagen"/>
    <s v="Parken"/>
    <s v="Parken"/>
    <s v="Parken"/>
    <s v="Parken Stadium"/>
    <s v="Parken"/>
    <x v="2"/>
    <n v="0"/>
    <m/>
  </r>
  <r>
    <n v="2034555"/>
    <s v="LUX"/>
    <s v="LTU"/>
    <x v="31"/>
    <s v="Lithuania"/>
    <n v="0"/>
    <n v="0"/>
    <n v="0"/>
    <n v="0"/>
    <n v="1"/>
    <n v="0"/>
    <m/>
    <m/>
    <n v="1"/>
    <n v="0"/>
    <s v="Luxembourg"/>
    <s v="WIN_REGULAR"/>
    <n v="2023"/>
    <d v="2022-09-25T00:00:00"/>
    <s v="2022-09-25T18:45:00Z"/>
    <n v="2"/>
    <s v="Group C1"/>
    <s v="MD6"/>
    <m/>
    <m/>
    <m/>
    <m/>
    <m/>
    <s v="FINISHED"/>
    <s v="GROUP_STAGE"/>
    <s v="GROUP_STANDINGS"/>
    <s v="GROUP"/>
    <n v="5340"/>
    <n v="250004209"/>
    <s v="LUX"/>
    <n v="9374"/>
    <n v="49.581375000000001"/>
    <n v="6.1210659999999999"/>
    <n v="105"/>
    <n v="68"/>
    <s v="[{'phase': 'SECOND_HALF', 'time': {'minute': 88, 'second': 58}, 'international_name': 'Gerson Rodrigues', 'club_shirt_name': 'Rodrigues', 'country_code': 'LUX', 'national_field_position': 'FORWARD', 'national_jersey_number': '10', 'goal_type': 'SCORED'}]"/>
    <m/>
    <m/>
    <m/>
    <s v="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"/>
    <s v="Luxembourg"/>
    <s v="Stade de Luxembourg"/>
    <s v="Stade de Luxembourg"/>
    <s v="Stade de Luxembourg"/>
    <s v="Stade de Luxembourg"/>
    <s v="Stade de Luxembourg"/>
    <x v="2"/>
    <n v="0"/>
    <m/>
  </r>
  <r>
    <n v="2034556"/>
    <s v="FRO"/>
    <s v="TUR"/>
    <x v="18"/>
    <s v="Turkey"/>
    <n v="0"/>
    <n v="0"/>
    <n v="1.7"/>
    <n v="5515"/>
    <n v="2"/>
    <n v="1"/>
    <m/>
    <m/>
    <n v="2"/>
    <n v="1"/>
    <s v="Faroe Islands"/>
    <s v="WIN_REGULAR"/>
    <n v="2023"/>
    <d v="2022-09-25T00:00:00"/>
    <s v="2022-09-25T18:45:00Z"/>
    <n v="1"/>
    <s v="Group C1"/>
    <s v="MD6"/>
    <m/>
    <m/>
    <m/>
    <m/>
    <m/>
    <s v="FINISHED"/>
    <s v="GROUP_STAGE"/>
    <s v="GROUP_STANDINGS"/>
    <s v="GROUP"/>
    <n v="2056"/>
    <n v="74169"/>
    <s v="FRO"/>
    <n v="5098"/>
    <n v="62.0191722"/>
    <n v="-6.7780611000000004"/>
    <n v="105"/>
    <n v="68"/>
    <s v="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"/>
    <m/>
    <m/>
    <m/>
    <s v="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"/>
    <s v="Torshavn"/>
    <s v="TÃ³rsvÃ¸llur"/>
    <s v="TÃ³rsvÃ¸llur"/>
    <s v="TÃ³rsvÃ¸llur"/>
    <s v="TÃ³rsvÃ¸llur"/>
    <s v="TÃ³rsvÃ¸llur"/>
    <x v="2"/>
    <n v="0"/>
    <m/>
  </r>
  <r>
    <n v="2034548"/>
    <s v="SVK"/>
    <s v="BLR"/>
    <x v="47"/>
    <s v="Belarus"/>
    <n v="-1.1000000000000001"/>
    <n v="15850"/>
    <n v="0"/>
    <n v="0"/>
    <n v="1"/>
    <n v="1"/>
    <m/>
    <m/>
    <n v="1"/>
    <n v="1"/>
    <m/>
    <s v="DRAW"/>
    <n v="2023"/>
    <d v="2022-09-25T00:00:00"/>
    <s v="2022-09-25T16:00:00Z"/>
    <n v="2"/>
    <s v="Group C3"/>
    <s v="MD6"/>
    <m/>
    <m/>
    <m/>
    <m/>
    <m/>
    <s v="FINISHED"/>
    <s v="GROUP_STAGE"/>
    <s v="GROUP_STANDINGS"/>
    <s v="GROUP"/>
    <n v="524"/>
    <n v="250004845"/>
    <s v="SRB"/>
    <n v="4597"/>
    <n v="0"/>
    <n v="0"/>
    <n v="105"/>
    <n v="68"/>
    <s v="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"/>
    <m/>
    <m/>
    <m/>
    <s v="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"/>
    <s v="Backa Topola"/>
    <s v="TSC Arena"/>
    <s v="TSC Arena"/>
    <s v="TSC Arena"/>
    <s v="TSC Arena"/>
    <s v="TSC Arena"/>
    <x v="2"/>
    <n v="0"/>
    <m/>
  </r>
  <r>
    <n v="2034550"/>
    <s v="AZE"/>
    <s v="KAZ"/>
    <x v="4"/>
    <s v="Kazakhstan"/>
    <n v="0"/>
    <n v="0"/>
    <n v="0"/>
    <n v="0"/>
    <n v="3"/>
    <n v="0"/>
    <m/>
    <m/>
    <n v="3"/>
    <n v="0"/>
    <s v="Azerbaijan"/>
    <s v="WIN_REGULAR"/>
    <n v="2023"/>
    <d v="2022-09-25T00:00:00"/>
    <s v="2022-09-25T16:00:00Z"/>
    <n v="4"/>
    <s v="Group C3"/>
    <s v="MD6"/>
    <m/>
    <m/>
    <m/>
    <m/>
    <m/>
    <s v="FINISHED"/>
    <s v="GROUP_STAGE"/>
    <s v="GROUP_STANDINGS"/>
    <s v="GROUP"/>
    <n v="2950"/>
    <n v="250001297"/>
    <s v="AZE"/>
    <n v="6700"/>
    <n v="40.481057999999997"/>
    <n v="50.145446"/>
    <n v="105"/>
    <n v="68"/>
    <s v="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"/>
    <m/>
    <m/>
    <s v="[{'phase': 'FIRST_HALF', 'time': {'minute': 35, 'second': 59}, 'international_name': 'Nuraly Alip', 'club_shirt_name': 'Alip', 'country_code': 'KAZ', 'national_field_position': 'DEFENDER', 'national_jersey_number': '3'}]"/>
    <s v="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"/>
    <s v="Baku"/>
    <s v="Liv Bona Dea Arena"/>
    <s v="Dalga Stadium"/>
    <s v="Dalga Arena"/>
    <s v="Dalga Arena"/>
    <s v="Liv Bona Dea Arena"/>
    <x v="2"/>
    <n v="0"/>
    <m/>
  </r>
  <r>
    <n v="2034547"/>
    <s v="AND"/>
    <s v="LVA"/>
    <x v="1"/>
    <s v="Latvia"/>
    <n v="0"/>
    <n v="0"/>
    <n v="0"/>
    <n v="0"/>
    <n v="1"/>
    <n v="1"/>
    <m/>
    <m/>
    <n v="1"/>
    <n v="1"/>
    <m/>
    <s v="DRAW"/>
    <n v="2023"/>
    <d v="2022-09-25T00:00:00"/>
    <s v="2022-09-25T13:00:00Z"/>
    <n v="2"/>
    <s v="Group D1"/>
    <s v="MD6"/>
    <m/>
    <m/>
    <m/>
    <m/>
    <m/>
    <s v="FINISHED"/>
    <s v="GROUP_STAGE"/>
    <s v="GROUP_STANDINGS"/>
    <s v="GROUP"/>
    <n v="1102"/>
    <n v="91398"/>
    <s v="AND"/>
    <n v="3305"/>
    <n v="42.504688999999999"/>
    <n v="1.5174620000000001"/>
    <n v="105"/>
    <n v="67"/>
    <s v="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"/>
    <m/>
    <m/>
    <m/>
    <s v="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"/>
    <s v="Andorra la Vella"/>
    <s v="Estadi Nacional"/>
    <s v="Estadi Nacional"/>
    <s v="Estadi Nacional"/>
    <s v="Estadi Nacional"/>
    <s v="Estadi Nacional"/>
    <x v="2"/>
    <n v="0"/>
    <m/>
  </r>
  <r>
    <n v="2034549"/>
    <s v="MDA"/>
    <s v="LIE"/>
    <x v="33"/>
    <s v="Liechtenstein"/>
    <n v="0"/>
    <n v="0"/>
    <n v="0"/>
    <n v="0"/>
    <n v="2"/>
    <n v="0"/>
    <m/>
    <m/>
    <n v="2"/>
    <n v="0"/>
    <s v="Moldova"/>
    <s v="WIN_REGULAR"/>
    <n v="2023"/>
    <d v="2022-09-25T00:00:00"/>
    <s v="2022-09-25T13:00:00Z"/>
    <n v="3"/>
    <s v="Group D1"/>
    <s v="MD6"/>
    <m/>
    <m/>
    <m/>
    <m/>
    <m/>
    <s v="FINISHED"/>
    <s v="GROUP_STAGE"/>
    <s v="GROUP_STANDINGS"/>
    <s v="GROUP"/>
    <n v="5774"/>
    <n v="88142"/>
    <s v="MDA"/>
    <n v="10104"/>
    <n v="46.980327799999998"/>
    <n v="28.868086099999999"/>
    <n v="105"/>
    <n v="68"/>
    <s v="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"/>
    <m/>
    <m/>
    <m/>
    <s v="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"/>
    <s v="Chisinau"/>
    <s v="Stadionul Zimbru"/>
    <s v="Stadionul Zimbru"/>
    <s v="Stadionul Zimbru"/>
    <s v="Stadionul Zimbru"/>
    <s v="Stadionul Zimbru"/>
    <x v="2"/>
    <n v="0"/>
    <m/>
  </r>
  <r>
    <n v="2034533"/>
    <s v="SCO"/>
    <s v="IRL"/>
    <x v="43"/>
    <s v="Republic of Ireland"/>
    <n v="-2.4"/>
    <n v="20868"/>
    <n v="0"/>
    <n v="0"/>
    <n v="2"/>
    <n v="1"/>
    <m/>
    <m/>
    <n v="2"/>
    <n v="1"/>
    <s v="Scotland"/>
    <s v="WIN_REGULAR"/>
    <n v="2023"/>
    <d v="2022-09-24T00:00:00"/>
    <s v="2022-09-24T18:45:00Z"/>
    <n v="1"/>
    <s v="Group B1"/>
    <s v="MD5"/>
    <m/>
    <m/>
    <m/>
    <m/>
    <m/>
    <s v="FINISHED"/>
    <s v="GROUP_STAGE"/>
    <s v="GROUP_STANDINGS"/>
    <s v="GROUP"/>
    <n v="48853"/>
    <n v="62427"/>
    <s v="SCO"/>
    <n v="51824"/>
    <n v="55.8258583"/>
    <n v="-4.2519416999999997"/>
    <n v="105"/>
    <n v="68"/>
    <s v="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"/>
    <m/>
    <m/>
    <m/>
    <s v="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"/>
    <s v="Glasgow"/>
    <s v="Hampden Park"/>
    <s v="Hampden Park"/>
    <s v="Hampden Park"/>
    <s v="Hampden Park"/>
    <s v="Hampden Park"/>
    <x v="2"/>
    <n v="0"/>
    <m/>
  </r>
  <r>
    <n v="2034539"/>
    <s v="CYP"/>
    <s v="GRE"/>
    <x v="10"/>
    <s v="Greece"/>
    <n v="0"/>
    <n v="0"/>
    <n v="0"/>
    <n v="0"/>
    <n v="1"/>
    <n v="0"/>
    <m/>
    <m/>
    <n v="1"/>
    <n v="0"/>
    <s v="Cyprus"/>
    <s v="WIN_REGULAR"/>
    <n v="2023"/>
    <d v="2022-09-24T00:00:00"/>
    <s v="2022-09-24T18:45:00Z"/>
    <n v="3"/>
    <s v="Group C2"/>
    <s v="MD5"/>
    <m/>
    <m/>
    <m/>
    <m/>
    <m/>
    <s v="FINISHED"/>
    <s v="GROUP_STAGE"/>
    <s v="GROUP_STANDINGS"/>
    <s v="GROUP"/>
    <n v="4548"/>
    <n v="250003355"/>
    <s v="CYP"/>
    <n v="8056"/>
    <n v="34.927106999999999"/>
    <n v="33.597839999999998"/>
    <n v="105"/>
    <n v="68"/>
    <s v="[{'phase': 'FIRST_HALF', 'time': {'minute': 18, 'second': 38}, 'international_name': 'Marinos Tzionis', 'club_shirt_name': 'TZIONIS', 'country_code': 'CYP', 'national_field_position': 'FORWARD', 'national_jersey_number': '21', 'goal_type': 'SCORED'}]"/>
    <m/>
    <m/>
    <m/>
    <s v="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"/>
    <s v="Larnaca"/>
    <s v="AEK Arena"/>
    <s v="AEK Arena"/>
    <s v="AEK Arena"/>
    <s v="AEK Arena"/>
    <s v="AEK Arena"/>
    <x v="2"/>
    <n v="0"/>
    <m/>
  </r>
  <r>
    <n v="2034541"/>
    <s v="ESP"/>
    <s v="SUI"/>
    <x v="14"/>
    <s v="Switzerland"/>
    <n v="-0.1"/>
    <n v="545"/>
    <n v="1.4"/>
    <n v="4995"/>
    <n v="1"/>
    <n v="2"/>
    <m/>
    <m/>
    <n v="1"/>
    <n v="2"/>
    <s v="Switzerland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31809"/>
    <n v="57780"/>
    <s v="ESP"/>
    <n v="33592"/>
    <n v="41.6366528"/>
    <n v="-0.90190000000000003"/>
    <n v="105"/>
    <n v="68"/>
    <s v="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"/>
    <s v="Zaragoza"/>
    <s v="La Romareda"/>
    <s v="La Romareda"/>
    <s v="La Romareda"/>
    <s v="La Romareda"/>
    <s v="La Romareda"/>
    <x v="2"/>
    <n v="0"/>
    <m/>
  </r>
  <r>
    <n v="2034542"/>
    <s v="CZE"/>
    <s v="POR"/>
    <x v="11"/>
    <s v="Portugal"/>
    <n v="-1.4"/>
    <n v="15861"/>
    <n v="1.4"/>
    <n v="601"/>
    <n v="0"/>
    <n v="4"/>
    <m/>
    <m/>
    <n v="0"/>
    <n v="4"/>
    <s v="Portugal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19322"/>
    <n v="64009"/>
    <s v="CZE"/>
    <n v="19370"/>
    <n v="50.067475000000002"/>
    <n v="14.4714861"/>
    <n v="105"/>
    <n v="68"/>
    <s v="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"/>
    <s v="[{'phase': 'FIRST_HALF', 'time': {'injuryMinute': 6, 'minute': 45, 'second': 44}, 'international_name': 'Patrik Schick', 'club_shirt_name': 'Schick', 'country_code': 'CZE', 'national_field_position': 'FORWARD', 'national_jersey_number': '10', 'penalty_type': 'MISSED'}]"/>
    <m/>
    <m/>
    <s v="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543"/>
    <s v="ISR"/>
    <s v="ALB"/>
    <x v="25"/>
    <s v="Albania"/>
    <n v="0"/>
    <n v="0"/>
    <n v="-2.2000000000000002"/>
    <n v="48468"/>
    <n v="2"/>
    <n v="1"/>
    <m/>
    <m/>
    <n v="2"/>
    <n v="1"/>
    <s v="Israel"/>
    <s v="WIN_REGULAR"/>
    <n v="2023"/>
    <d v="2022-09-24T00:00:00"/>
    <s v="2022-09-24T18:45:00Z"/>
    <n v="3"/>
    <s v="Group B2"/>
    <s v="MD5"/>
    <m/>
    <m/>
    <m/>
    <m/>
    <m/>
    <s v="FINISHED"/>
    <s v="GROUP_STAGE"/>
    <s v="GROUP_STANDINGS"/>
    <s v="GROUP"/>
    <n v="29200"/>
    <n v="63486"/>
    <s v="ISR"/>
    <n v="29120"/>
    <n v="32.051811100000002"/>
    <n v="34.761480599999999"/>
    <n v="105"/>
    <n v="68"/>
    <s v="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"/>
    <m/>
    <m/>
    <m/>
    <s v="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"/>
    <s v="Tel Aviv"/>
    <s v="Bloomfield Stadium"/>
    <s v="Bloomfield Stadium"/>
    <s v="Bloomfield Stadium"/>
    <s v="Bloomfield Stadium"/>
    <s v="Bloomfield Stadium"/>
    <x v="2"/>
    <n v="0"/>
    <m/>
  </r>
  <r>
    <n v="2034544"/>
    <s v="SRB"/>
    <s v="SWE"/>
    <x v="45"/>
    <s v="Sweden"/>
    <n v="-0.3"/>
    <n v="15858"/>
    <n v="0"/>
    <n v="0"/>
    <n v="4"/>
    <n v="1"/>
    <m/>
    <m/>
    <n v="4"/>
    <n v="1"/>
    <s v="Serbia"/>
    <s v="WIN_REGULAR"/>
    <n v="2023"/>
    <d v="2022-09-24T00:00:00"/>
    <s v="2022-09-24T18:45:00Z"/>
    <n v="2"/>
    <s v="Group B4"/>
    <s v="MD5"/>
    <m/>
    <m/>
    <m/>
    <m/>
    <m/>
    <s v="FINISHED"/>
    <s v="GROUP_STAGE"/>
    <s v="GROUP_STANDINGS"/>
    <s v="GROUP"/>
    <n v="14122"/>
    <n v="53479"/>
    <s v="SRB"/>
    <n v="49450"/>
    <n v="44.783202799999998"/>
    <n v="20.4649167"/>
    <n v="105"/>
    <n v="68"/>
    <s v="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"/>
    <m/>
    <m/>
    <m/>
    <s v="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"/>
    <s v="Belgrade"/>
    <s v="Stadion Rajko MitiÄ‡"/>
    <s v="Stadion Rajko Mitic"/>
    <s v="Stadion Rajko MitiÄ‡"/>
    <s v="Stadion Rajko MitiÄ‡"/>
    <s v="Stadion Rajko MitiÄ‡"/>
    <x v="2"/>
    <n v="0"/>
    <m/>
  </r>
  <r>
    <n v="2034538"/>
    <s v="NIR"/>
    <s v="KOS"/>
    <x v="38"/>
    <s v="Kosovo"/>
    <n v="0"/>
    <n v="0"/>
    <n v="0"/>
    <n v="0"/>
    <n v="2"/>
    <n v="1"/>
    <m/>
    <m/>
    <n v="2"/>
    <n v="1"/>
    <s v="Northern Ireland"/>
    <s v="WIN_REGULAR"/>
    <n v="2023"/>
    <d v="2022-09-24T00:00:00"/>
    <s v="2022-09-24T16:00:00Z"/>
    <n v="1"/>
    <s v="Group C2"/>
    <s v="MD5"/>
    <m/>
    <m/>
    <m/>
    <m/>
    <m/>
    <s v="FINISHED"/>
    <s v="GROUP_STAGE"/>
    <s v="GROUP_STANDINGS"/>
    <s v="GROUP"/>
    <n v="17148"/>
    <n v="62414"/>
    <s v="NIR"/>
    <n v="18434"/>
    <n v="54.582627799999997"/>
    <n v="-5.9551778000000004"/>
    <n v="105"/>
    <n v="68"/>
    <s v="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"/>
    <m/>
    <m/>
    <m/>
    <s v="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540"/>
    <s v="SVN"/>
    <s v="NOR"/>
    <x v="48"/>
    <s v="Norway"/>
    <n v="-0.6"/>
    <n v="18358"/>
    <n v="0"/>
    <n v="0"/>
    <n v="2"/>
    <n v="1"/>
    <m/>
    <m/>
    <n v="2"/>
    <n v="1"/>
    <s v="Slovenia"/>
    <s v="WIN_REGULAR"/>
    <n v="2023"/>
    <d v="2022-09-24T00:00:00"/>
    <s v="2022-09-24T16:00:00Z"/>
    <n v="2"/>
    <s v="Group B4"/>
    <s v="MD5"/>
    <m/>
    <m/>
    <m/>
    <m/>
    <m/>
    <s v="FINISHED"/>
    <s v="GROUP_STAGE"/>
    <s v="GROUP_STANDINGS"/>
    <s v="GROUP"/>
    <n v="14824"/>
    <n v="250001140"/>
    <s v="SVN"/>
    <n v="15796"/>
    <n v="46.080641"/>
    <n v="14.52444"/>
    <n v="105"/>
    <n v="68"/>
    <s v="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"/>
    <m/>
    <m/>
    <m/>
    <s v="[{'name': &quot;Lothar D'hondt&quot;, 'role': 'FOURTH_OFFICIAL', 'name_short': &quot;D'hondt&quot;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"/>
    <s v="Ljubljana"/>
    <s v="Stadion StoÅ¾ice"/>
    <s v="Stadion StoÅ¾ice"/>
    <s v="Stadion StoÅ¾ice"/>
    <s v="Stadion StoÅ¾ice"/>
    <s v="Stadion StoÅ¾ice"/>
    <x v="2"/>
    <n v="0"/>
    <m/>
  </r>
  <r>
    <n v="2034530"/>
    <s v="ARM"/>
    <s v="UKR"/>
    <x v="2"/>
    <s v="Ukraine"/>
    <n v="0"/>
    <n v="0"/>
    <n v="-0.3"/>
    <n v="20062"/>
    <n v="0"/>
    <n v="5"/>
    <m/>
    <m/>
    <n v="0"/>
    <n v="5"/>
    <s v="Ukraine"/>
    <s v="WIN_REGULAR"/>
    <n v="2023"/>
    <d v="2022-09-24T00:00:00"/>
    <s v="2022-09-24T13:00:00Z"/>
    <n v="4"/>
    <s v="Group B1"/>
    <s v="MD5"/>
    <m/>
    <m/>
    <m/>
    <m/>
    <m/>
    <s v="FINISHED"/>
    <s v="GROUP_STAGE"/>
    <s v="GROUP_STANDINGS"/>
    <s v="GROUP"/>
    <n v="7200"/>
    <n v="78014"/>
    <s v="ARM"/>
    <n v="14527"/>
    <n v="40.171930600000003"/>
    <n v="44.525680600000001"/>
    <n v="105"/>
    <n v="68"/>
    <s v="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"/>
    <m/>
    <m/>
    <m/>
    <s v="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37"/>
    <s v="ISL"/>
    <s v="RUS"/>
    <x v="24"/>
    <s v="Russia"/>
    <n v="0"/>
    <n v="0"/>
    <n v="0"/>
    <n v="0"/>
    <m/>
    <m/>
    <m/>
    <m/>
    <m/>
    <m/>
    <m/>
    <m/>
    <n v="2023"/>
    <d v="2022-09-24T00:00:00"/>
    <s v="2022-09-24T13:00:00Z"/>
    <n v="-13"/>
    <s v="Group B2"/>
    <s v="MD5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31"/>
    <s v="GER"/>
    <s v="HUN"/>
    <x v="53"/>
    <s v="Hungary"/>
    <n v="2.5"/>
    <n v="398"/>
    <n v="-1.5"/>
    <n v="40918"/>
    <n v="0"/>
    <n v="1"/>
    <m/>
    <m/>
    <n v="0"/>
    <n v="1"/>
    <s v="Hungar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39513"/>
    <n v="85442"/>
    <s v="GER"/>
    <n v="42146"/>
    <n v="51.345733299999999"/>
    <n v="12.348180599999999"/>
    <n v="105"/>
    <n v="68"/>
    <s v="[{'phase': 'FIRST_HALF', 'time': {'minute': 17, 'second': 57}, 'international_name': 'ÃdÃ¡m Szalai', 'club_shirt_name': 'Szalai A.', 'country_code': 'HUN', 'national_field_position': 'FORWARD', 'national_jersey_number': '9', 'goal_type': 'SCORED'}]"/>
    <m/>
    <m/>
    <m/>
    <s v="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"/>
    <s v="Leipzig"/>
    <s v="Red Bull Arena"/>
    <s v="RB Arena"/>
    <s v="RB Arena"/>
    <s v="Leipzig Stadium"/>
    <s v="Red Bull Arena"/>
    <x v="2"/>
    <n v="0"/>
    <m/>
  </r>
  <r>
    <n v="2034532"/>
    <s v="ITA"/>
    <s v="ENG"/>
    <x v="26"/>
    <s v="England"/>
    <n v="1"/>
    <n v="1971"/>
    <n v="0.3"/>
    <n v="451"/>
    <n v="1"/>
    <n v="0"/>
    <m/>
    <m/>
    <n v="1"/>
    <n v="0"/>
    <s v="Ital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50640"/>
    <n v="57771"/>
    <s v="ITA"/>
    <n v="75725"/>
    <n v="45.479784899999999"/>
    <n v="9.1246560999999993"/>
    <n v="105"/>
    <n v="68"/>
    <s v="[{'phase': 'SECOND_HALF', 'time': {'minute': 68, 'second': 38}, 'international_name': 'Giacomo Raspadori', 'club_shirt_name': 'Raspadori', 'country_code': 'ITA', 'national_field_position': 'FORWARD', 'national_jersey_number': '11', 'goal_type': 'SCORED'}]"/>
    <m/>
    <m/>
    <m/>
    <s v="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"/>
    <s v="Milan"/>
    <s v="Stadio San Siro"/>
    <s v="Stadio San Siro"/>
    <s v="Stadio San Siro"/>
    <s v="Stadio San Siro"/>
    <s v="Stadio San Siro"/>
    <x v="2"/>
    <n v="0"/>
    <m/>
  </r>
  <r>
    <n v="2034534"/>
    <s v="FIN"/>
    <s v="ROU"/>
    <x v="16"/>
    <s v="Romania"/>
    <n v="0"/>
    <n v="0"/>
    <n v="0.3"/>
    <n v="12509"/>
    <n v="1"/>
    <n v="1"/>
    <m/>
    <m/>
    <n v="1"/>
    <n v="1"/>
    <m/>
    <s v="DRAW"/>
    <n v="2023"/>
    <d v="2022-09-23T00:00:00"/>
    <s v="2022-09-23T18:45:00Z"/>
    <n v="3"/>
    <s v="Group B3"/>
    <s v="MD5"/>
    <m/>
    <m/>
    <m/>
    <m/>
    <m/>
    <s v="FINISHED"/>
    <s v="GROUP_STAGE"/>
    <s v="GROUP_STANDINGS"/>
    <s v="GROUP"/>
    <n v="20130"/>
    <n v="62101"/>
    <s v="FIN"/>
    <n v="36251"/>
    <n v="60.186961099999998"/>
    <n v="24.927258299999998"/>
    <n v="105"/>
    <n v="68"/>
    <s v="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"/>
    <m/>
    <m/>
    <m/>
    <s v="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535"/>
    <s v="BUL"/>
    <s v="GIB"/>
    <x v="8"/>
    <s v="Gibraltar"/>
    <n v="0"/>
    <n v="0"/>
    <n v="0"/>
    <n v="0"/>
    <n v="5"/>
    <n v="1"/>
    <m/>
    <m/>
    <n v="5"/>
    <n v="1"/>
    <s v="Bulgaria"/>
    <s v="WIN_REGULAR"/>
    <n v="2023"/>
    <d v="2022-09-23T00:00:00"/>
    <s v="2022-09-23T18:45:00Z"/>
    <n v="3"/>
    <s v="Group C4"/>
    <s v="MD5"/>
    <m/>
    <m/>
    <m/>
    <m/>
    <m/>
    <s v="FINISHED"/>
    <s v="GROUP_STAGE"/>
    <s v="GROUP_STANDINGS"/>
    <s v="GROUP"/>
    <n v="1540"/>
    <n v="250001569"/>
    <s v="BUL"/>
    <n v="10423"/>
    <n v="43.534722000000002"/>
    <n v="26.527221999999998"/>
    <n v="105"/>
    <n v="68"/>
    <s v="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"/>
    <m/>
    <m/>
    <m/>
    <s v="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545"/>
    <s v="BIH"/>
    <s v="MNE"/>
    <x v="6"/>
    <s v="Montenegro"/>
    <n v="0"/>
    <n v="0"/>
    <n v="0"/>
    <n v="0"/>
    <n v="1"/>
    <n v="0"/>
    <m/>
    <m/>
    <n v="1"/>
    <n v="0"/>
    <s v="Bosnia and Herzegovina"/>
    <s v="WIN_REGULAR"/>
    <n v="2023"/>
    <d v="2022-09-23T00:00:00"/>
    <s v="2022-09-23T18:45:00Z"/>
    <n v="2"/>
    <s v="Group B3"/>
    <s v="MD5"/>
    <m/>
    <m/>
    <m/>
    <m/>
    <m/>
    <s v="FINISHED"/>
    <s v="GROUP_STAGE"/>
    <s v="GROUP_STANDINGS"/>
    <s v="GROUP"/>
    <n v="12050"/>
    <n v="66178"/>
    <s v="BIH"/>
    <n v="13694"/>
    <n v="44.205794400000002"/>
    <n v="17.907188900000001"/>
    <n v="105"/>
    <n v="68"/>
    <s v="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"/>
    <m/>
    <m/>
    <m/>
    <s v="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"/>
    <s v="Zenica"/>
    <s v="Stadion Bilino Polje"/>
    <s v="Stadion Bilino Polje"/>
    <s v="Stadion Bilino Polje"/>
    <s v="Stadion Bilino Polje"/>
    <s v="Stadion Bilino Polje"/>
    <x v="2"/>
    <n v="0"/>
    <m/>
  </r>
  <r>
    <n v="2034529"/>
    <s v="GEO"/>
    <s v="MKD"/>
    <x v="19"/>
    <s v="North Macedonia"/>
    <n v="-1.7"/>
    <n v="66820"/>
    <n v="0"/>
    <n v="0"/>
    <n v="2"/>
    <n v="0"/>
    <m/>
    <m/>
    <n v="2"/>
    <n v="0"/>
    <s v="Georgia"/>
    <s v="WIN_REGULAR"/>
    <n v="2023"/>
    <d v="2022-09-23T00:00:00"/>
    <s v="2022-09-23T16:00:00Z"/>
    <n v="4"/>
    <s v="Group C4"/>
    <s v="MD5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s v="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"/>
    <m/>
    <m/>
    <m/>
    <s v="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36"/>
    <s v="EST"/>
    <s v="MLT"/>
    <x v="15"/>
    <s v="Malta"/>
    <n v="0"/>
    <n v="0"/>
    <n v="0"/>
    <n v="0"/>
    <n v="2"/>
    <n v="1"/>
    <m/>
    <m/>
    <n v="2"/>
    <n v="1"/>
    <s v="Estonia"/>
    <s v="WIN_REGULAR"/>
    <n v="2023"/>
    <d v="2022-09-23T00:00:00"/>
    <s v="2022-09-23T16:00:00Z"/>
    <n v="3"/>
    <s v="Group D2"/>
    <s v="MD5"/>
    <m/>
    <m/>
    <m/>
    <m/>
    <m/>
    <s v="FINISHED"/>
    <s v="GROUP_STAGE"/>
    <s v="GROUP_STANDINGS"/>
    <s v="GROUP"/>
    <n v="5539"/>
    <n v="77966"/>
    <s v="EST"/>
    <n v="14336"/>
    <n v="59.421358300000001"/>
    <n v="24.732155599999999"/>
    <n v="105"/>
    <n v="68"/>
    <s v="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"/>
    <m/>
    <m/>
    <s v="[{'phase': 'FIRST_HALF', 'time': {'injuryMinute': 4, 'minute': 45, 'second': 50}, 'international_name': 'Jean Borg', 'club_shirt_name': 'Borg', 'country_code': 'MLT', 'national_field_position': 'DEFENDER', 'national_jersey_number': '21'}]"/>
    <s v="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"/>
    <s v="Tallinn"/>
    <s v="A. Le Coq Arena"/>
    <s v="A. Le Coq Arena"/>
    <s v="LillekÃ¼la Stadium"/>
    <s v="LillekÃ¼la Stadium"/>
    <s v="A. Le Coq Arena"/>
    <x v="2"/>
    <n v="0"/>
    <m/>
  </r>
  <r>
    <n v="2034520"/>
    <s v="FRA"/>
    <s v="AUT"/>
    <x v="17"/>
    <s v="Austria"/>
    <n v="1.2"/>
    <n v="401"/>
    <n v="-1.2"/>
    <n v="6048"/>
    <n v="2"/>
    <n v="0"/>
    <m/>
    <m/>
    <n v="2"/>
    <n v="0"/>
    <s v="France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70188"/>
    <n v="70584"/>
    <s v="FRA"/>
    <n v="81286"/>
    <n v="48.924547199999999"/>
    <n v="2.3600667"/>
    <n v="105"/>
    <n v="68"/>
    <s v="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"/>
    <m/>
    <m/>
    <m/>
    <s v="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"/>
    <s v="Saint-Denis"/>
    <s v="Stade de France"/>
    <s v="Stade de France"/>
    <s v="Stade de France"/>
    <s v="Stade de France"/>
    <s v="Stade de France"/>
    <x v="2"/>
    <n v="0"/>
    <m/>
  </r>
  <r>
    <n v="2034521"/>
    <s v="BEL"/>
    <s v="WAL"/>
    <x v="5"/>
    <s v="Wales"/>
    <n v="1.1000000000000001"/>
    <n v="2488"/>
    <n v="0"/>
    <n v="0"/>
    <n v="2"/>
    <n v="1"/>
    <m/>
    <m/>
    <n v="2"/>
    <n v="1"/>
    <s v="Belgium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28463"/>
    <n v="62073"/>
    <s v="BEL"/>
    <n v="48693"/>
    <n v="50.895758299999997"/>
    <n v="4.3339471999999999"/>
    <n v="105"/>
    <n v="68"/>
    <s v="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"/>
    <m/>
    <m/>
    <m/>
    <s v="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"/>
    <s v="Brussels"/>
    <s v="King Baudouin Stadium"/>
    <s v="King Baudouin Stadium"/>
    <s v="King Baudouin Stadium"/>
    <s v="King Baudouin Stadium"/>
    <s v="King Baudouin Stadium"/>
    <x v="2"/>
    <n v="0"/>
    <m/>
  </r>
  <r>
    <n v="2034522"/>
    <s v="POL"/>
    <s v="NED"/>
    <x v="40"/>
    <s v="Netherlands"/>
    <n v="-0.1"/>
    <n v="17538"/>
    <n v="0.1"/>
    <n v="1553"/>
    <n v="0"/>
    <n v="2"/>
    <m/>
    <m/>
    <n v="0"/>
    <n v="2"/>
    <s v="Netherlands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56673"/>
    <n v="250001178"/>
    <s v="POL"/>
    <n v="58274"/>
    <n v="52.239406000000002"/>
    <n v="21.045881000000001"/>
    <n v="105"/>
    <n v="68"/>
    <s v="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"/>
    <m/>
    <m/>
    <m/>
    <s v="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"/>
    <s v="Warsaw"/>
    <s v="PGE Narodowy"/>
    <s v="PGE Narodowy"/>
    <s v="Stadion Narodowy"/>
    <s v="Stadion Narodowy"/>
    <s v="PGE Narodowy"/>
    <x v="2"/>
    <n v="0"/>
    <m/>
  </r>
  <r>
    <n v="2034523"/>
    <s v="CRO"/>
    <s v="DEN"/>
    <x v="9"/>
    <s v="Denmark"/>
    <n v="1.3"/>
    <n v="9340"/>
    <n v="0.6"/>
    <n v="5264"/>
    <n v="2"/>
    <n v="1"/>
    <m/>
    <m/>
    <n v="2"/>
    <n v="1"/>
    <s v="Croatia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22715"/>
    <n v="62092"/>
    <s v="CRO"/>
    <n v="25074"/>
    <n v="45.818872200000001"/>
    <n v="16.0180528"/>
    <n v="105"/>
    <n v="68"/>
    <s v="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"/>
    <m/>
    <m/>
    <m/>
    <s v="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"/>
    <s v="Zagreb"/>
    <s v="Stadion Maksimir"/>
    <s v="Stadion Maksimir"/>
    <s v="Stadion Maksimir"/>
    <s v="Stadion Maksimir"/>
    <s v="Stadion Maksimir"/>
    <x v="2"/>
    <n v="0"/>
    <m/>
  </r>
  <r>
    <n v="2034524"/>
    <s v="SVK"/>
    <s v="AZE"/>
    <x v="47"/>
    <s v="Azerbaijan"/>
    <n v="-1.1000000000000001"/>
    <n v="15850"/>
    <n v="0"/>
    <n v="0"/>
    <n v="1"/>
    <n v="2"/>
    <m/>
    <m/>
    <n v="1"/>
    <n v="2"/>
    <s v="Azerbaijan"/>
    <s v="WIN_REGULAR"/>
    <n v="2023"/>
    <d v="2022-09-22T00:00:00"/>
    <s v="2022-09-22T18:45:00Z"/>
    <n v="2"/>
    <s v="Group C3"/>
    <s v="MD5"/>
    <m/>
    <m/>
    <m/>
    <m/>
    <m/>
    <s v="FINISHED"/>
    <s v="GROUP_STAGE"/>
    <s v="GROUP_STANDINGS"/>
    <s v="GROUP"/>
    <n v="2875"/>
    <n v="62308"/>
    <s v="SVK"/>
    <n v="18100"/>
    <n v="48.373844400000003"/>
    <n v="17.591627800000001"/>
    <n v="105"/>
    <n v="68"/>
    <s v="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"/>
    <m/>
    <m/>
    <m/>
    <s v="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525"/>
    <s v="TUR"/>
    <s v="LUX"/>
    <x v="50"/>
    <s v="Luxembourg"/>
    <n v="1.7"/>
    <n v="5515"/>
    <n v="0"/>
    <n v="0"/>
    <n v="3"/>
    <n v="3"/>
    <m/>
    <m/>
    <n v="3"/>
    <n v="3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12708"/>
    <n v="250002631"/>
    <s v="TUR"/>
    <n v="17156"/>
    <n v="41.122889000000001"/>
    <n v="28.808582999999999"/>
    <n v="105"/>
    <n v="68"/>
    <s v="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"/>
    <m/>
    <m/>
    <m/>
    <s v="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526"/>
    <s v="LTU"/>
    <s v="FRO"/>
    <x v="30"/>
    <s v="Faroe Islands"/>
    <n v="0"/>
    <n v="0"/>
    <n v="0"/>
    <n v="0"/>
    <n v="1"/>
    <n v="1"/>
    <m/>
    <m/>
    <n v="1"/>
    <n v="1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2376"/>
    <n v="85211"/>
    <s v="LTU"/>
    <n v="5067"/>
    <n v="54.668613999999998"/>
    <n v="25.294411"/>
    <n v="105"/>
    <n v="68"/>
    <s v="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"/>
    <m/>
    <m/>
    <m/>
    <s v="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"/>
    <s v="Vilnius"/>
    <s v="LFF stadionas"/>
    <s v="LFF Stadionas"/>
    <s v="LFF stadionas"/>
    <s v="LFF stadionas"/>
    <s v="LFF stadionas"/>
    <x v="2"/>
    <n v="0"/>
    <m/>
  </r>
  <r>
    <n v="2034528"/>
    <s v="LIE"/>
    <s v="AND"/>
    <x v="29"/>
    <s v="Andorra"/>
    <n v="0"/>
    <n v="0"/>
    <n v="0"/>
    <n v="0"/>
    <n v="0"/>
    <n v="2"/>
    <m/>
    <m/>
    <n v="0"/>
    <n v="2"/>
    <s v="Andorra"/>
    <s v="WIN_REGULAR"/>
    <n v="2023"/>
    <d v="2022-09-22T00:00:00"/>
    <s v="2022-09-22T18:45:00Z"/>
    <n v="2"/>
    <s v="Group D1"/>
    <s v="MD5"/>
    <m/>
    <m/>
    <m/>
    <m/>
    <m/>
    <s v="FINISHED"/>
    <s v="GROUP_STAGE"/>
    <s v="GROUP_STANDINGS"/>
    <s v="GROUP"/>
    <n v="914"/>
    <n v="70078"/>
    <s v="LIE"/>
    <n v="5749"/>
    <n v="47.140081000000002"/>
    <n v="9.5102550000000008"/>
    <n v="105"/>
    <n v="68"/>
    <s v="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"/>
    <m/>
    <m/>
    <m/>
    <s v="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"/>
    <s v="Vaduz"/>
    <s v="Rheinpark Stadion"/>
    <s v="Rheinpark Stadion"/>
    <s v="Rheinpark Stadion"/>
    <s v="Rheinpark Stadion"/>
    <s v="Rheinpark Stadion"/>
    <x v="2"/>
    <n v="0"/>
    <m/>
  </r>
  <r>
    <n v="2034527"/>
    <s v="LVA"/>
    <s v="MDA"/>
    <x v="32"/>
    <s v="Moldova"/>
    <n v="0"/>
    <n v="0"/>
    <n v="0"/>
    <n v="0"/>
    <n v="1"/>
    <n v="2"/>
    <m/>
    <m/>
    <n v="1"/>
    <n v="2"/>
    <s v="Moldova"/>
    <s v="WIN_REGULAR"/>
    <n v="2023"/>
    <d v="2022-09-22T00:00:00"/>
    <s v="2022-09-22T16:00:00Z"/>
    <n v="3"/>
    <s v="Group D1"/>
    <s v="MD5"/>
    <m/>
    <m/>
    <m/>
    <m/>
    <m/>
    <s v="FINISHED"/>
    <s v="GROUP_STAGE"/>
    <s v="GROUP_STANDINGS"/>
    <s v="GROUP"/>
    <n v="6711"/>
    <n v="77522"/>
    <s v="LVA"/>
    <n v="6747"/>
    <n v="56.961378000000003"/>
    <n v="24.116382999999999"/>
    <n v="105"/>
    <n v="68"/>
    <s v="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"/>
    <m/>
    <m/>
    <m/>
    <s v="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"/>
    <s v="Riga"/>
    <s v="Skonto Stadions"/>
    <s v="Skonto Stadions"/>
    <s v="Skonto Stadions"/>
    <s v="Skonto stadions"/>
    <s v="Skonto Stadions"/>
    <x v="2"/>
    <n v="0"/>
    <m/>
  </r>
  <r>
    <n v="2034519"/>
    <s v="KAZ"/>
    <s v="BLR"/>
    <x v="27"/>
    <s v="Belarus"/>
    <n v="0"/>
    <n v="0"/>
    <n v="0"/>
    <n v="0"/>
    <n v="2"/>
    <n v="1"/>
    <m/>
    <m/>
    <n v="2"/>
    <n v="1"/>
    <s v="Kazakhstan"/>
    <s v="WIN_REGULAR"/>
    <n v="2023"/>
    <d v="2022-09-22T00:00:00"/>
    <s v="2022-09-22T14:00:00Z"/>
    <n v="6"/>
    <s v="Group C3"/>
    <s v="MD5"/>
    <m/>
    <m/>
    <m/>
    <m/>
    <m/>
    <s v="FINISHED"/>
    <s v="GROUP_STAGE"/>
    <s v="GROUP_STANDINGS"/>
    <s v="GROUP"/>
    <n v="29637"/>
    <n v="250000409"/>
    <s v="KAZ"/>
    <n v="29741"/>
    <n v="51.1083"/>
    <n v="71.402631"/>
    <n v="105"/>
    <n v="68"/>
    <s v="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"/>
    <m/>
    <m/>
    <s v="[{'phase': 'SECOND_HALF', 'time': {'injuryMinute': 4, 'minute': 90, 'second': 36}, 'international_name': 'Askhat Tagybergen', 'club_shirt_name': 'Tagybergen', 'country_code': 'KAZ', 'national_field_position': 'MIDFIELDER', 'national_jersey_number': '8'}]"/>
    <s v="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"/>
    <s v="Astana"/>
    <s v="Astana Arena"/>
    <s v="Astana Arena"/>
    <s v="Astana Arena"/>
    <s v="Astana Arena"/>
    <s v="Astana Arena"/>
    <x v="2"/>
    <n v="0"/>
    <m/>
  </r>
  <r>
    <n v="2034461"/>
    <s v="SCO"/>
    <s v="UKR"/>
    <x v="43"/>
    <s v="Ukraine"/>
    <n v="-2.4"/>
    <n v="20868"/>
    <n v="-0.3"/>
    <n v="20062"/>
    <n v="3"/>
    <n v="0"/>
    <m/>
    <m/>
    <n v="3"/>
    <n v="0"/>
    <s v="Scotland"/>
    <s v="WIN_REGULAR"/>
    <n v="2023"/>
    <d v="2022-09-21T00:00:00"/>
    <s v="2022-09-21T18:45:00Z"/>
    <n v="1"/>
    <s v="Group B1"/>
    <s v="MD1"/>
    <m/>
    <m/>
    <m/>
    <m/>
    <m/>
    <s v="FINISHED"/>
    <s v="GROUP_STAGE"/>
    <s v="GROUP_STANDINGS"/>
    <s v="GROUP"/>
    <n v="42846"/>
    <n v="62427"/>
    <s v="SCO"/>
    <n v="51824"/>
    <n v="55.8258583"/>
    <n v="-4.2519416999999997"/>
    <n v="105"/>
    <n v="68"/>
    <s v="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"/>
    <m/>
    <m/>
    <m/>
    <s v="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"/>
    <s v="Glasgow"/>
    <s v="Hampden Park"/>
    <s v="Hampden Park"/>
    <s v="Hampden Park"/>
    <s v="Hampden Park"/>
    <s v="Hampden Park"/>
    <x v="2"/>
    <n v="0"/>
    <m/>
  </r>
  <r>
    <n v="2034492"/>
    <s v="ROU"/>
    <s v="MNE"/>
    <x v="42"/>
    <s v="Montenegro"/>
    <n v="0.3"/>
    <n v="12509"/>
    <n v="0"/>
    <n v="0"/>
    <n v="0"/>
    <n v="3"/>
    <m/>
    <m/>
    <n v="0"/>
    <n v="3"/>
    <s v="Montenegro"/>
    <s v="WIN_REGULAR"/>
    <n v="2023"/>
    <d v="2022-06-14T00:00:00"/>
    <s v="2022-06-14T18:45:00Z"/>
    <n v="3"/>
    <s v="Group B3"/>
    <s v="MD4"/>
    <m/>
    <m/>
    <m/>
    <m/>
    <m/>
    <s v="FINISHED"/>
    <s v="GROUP_STAGE"/>
    <s v="GROUP_STANDINGS"/>
    <s v="GROUP"/>
    <n v="11657"/>
    <n v="250004760"/>
    <s v="ROU"/>
    <n v="14054"/>
    <n v="44.455137999999998"/>
    <n v="26.056977"/>
    <n v="105"/>
    <n v="68"/>
    <s v="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"/>
    <m/>
    <m/>
    <m/>
    <s v="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"/>
    <s v="Bucharest"/>
    <s v="Giulesti Stadium"/>
    <s v="Stadionul GiuleÈ™ti "/>
    <s v="Stadionul GiuleÈ™ti "/>
    <s v="Giulesti Stadium"/>
    <s v="Giulesti Stadium"/>
    <x v="2"/>
    <n v="0"/>
    <m/>
  </r>
  <r>
    <n v="2034505"/>
    <s v="NED"/>
    <s v="WAL"/>
    <x v="37"/>
    <s v="Wales"/>
    <n v="0.1"/>
    <n v="1553"/>
    <n v="0"/>
    <n v="0"/>
    <n v="3"/>
    <n v="2"/>
    <m/>
    <m/>
    <n v="3"/>
    <n v="2"/>
    <s v="Netherlands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37247"/>
    <n v="52851"/>
    <s v="NED"/>
    <n v="48100"/>
    <n v="51.893905599999997"/>
    <n v="4.5232000000000001"/>
    <n v="105"/>
    <n v="68"/>
    <s v="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"/>
    <m/>
    <m/>
    <m/>
    <s v="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07"/>
    <s v="POL"/>
    <s v="BEL"/>
    <x v="40"/>
    <s v="Belgium"/>
    <n v="-0.1"/>
    <n v="17538"/>
    <n v="1.1000000000000001"/>
    <n v="2488"/>
    <n v="0"/>
    <n v="1"/>
    <m/>
    <m/>
    <n v="0"/>
    <n v="1"/>
    <s v="Belgium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56803"/>
    <n v="250001178"/>
    <s v="POL"/>
    <n v="58274"/>
    <n v="52.239406000000002"/>
    <n v="21.045881000000001"/>
    <n v="105"/>
    <n v="68"/>
    <s v="[{'phase': 'FIRST_HALF', 'time': {'minute': 16, 'second': 22}, 'international_name': 'Michy Batshuayi', 'club_shirt_name': 'BATSHUAYI', 'country_code': 'BEL', 'national_field_position': 'FORWARD', 'national_jersey_number': '23', 'goal_type': 'SCORED'}]"/>
    <m/>
    <m/>
    <m/>
    <s v="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"/>
    <s v="Warsaw"/>
    <s v="PGE Narodowy"/>
    <s v="PGE Narodowy"/>
    <s v="Stadion Narodowy"/>
    <s v="Stadion Narodowy"/>
    <s v="PGE Narodowy"/>
    <x v="2"/>
    <n v="0"/>
    <m/>
  </r>
  <r>
    <n v="2034512"/>
    <s v="GER"/>
    <s v="ITA"/>
    <x v="53"/>
    <s v="Italy"/>
    <n v="2.5"/>
    <n v="398"/>
    <n v="1"/>
    <n v="1971"/>
    <n v="5"/>
    <n v="2"/>
    <m/>
    <m/>
    <n v="5"/>
    <n v="2"/>
    <s v="Germany"/>
    <s v="WIN_REGULAR"/>
    <n v="2023"/>
    <d v="2022-06-14T00:00:00"/>
    <s v="2022-06-14T18:45:00Z"/>
    <n v="2"/>
    <s v="Group A3"/>
    <s v="MD4"/>
    <m/>
    <m/>
    <m/>
    <m/>
    <m/>
    <s v="FINISHED"/>
    <s v="GROUP_STAGE"/>
    <s v="GROUP_STANDINGS"/>
    <s v="GROUP"/>
    <n v="44144"/>
    <n v="88350"/>
    <s v="GER"/>
    <n v="46279"/>
    <n v="51.1746056"/>
    <n v="6.3854417000000003"/>
    <n v="105"/>
    <n v="68"/>
    <s v="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"/>
    <m/>
    <m/>
    <m/>
    <s v="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"/>
    <s v="Monchengladbach"/>
    <s v="Borussia-Park"/>
    <s v="Borussia-Park"/>
    <s v="Borussia-Park"/>
    <s v="BORUSSIA-PARK"/>
    <s v="Borussia-Park"/>
    <x v="2"/>
    <n v="0"/>
    <m/>
  </r>
  <r>
    <n v="2034513"/>
    <s v="ENG"/>
    <s v="HUN"/>
    <x v="13"/>
    <s v="Hungary"/>
    <n v="0.3"/>
    <n v="451"/>
    <n v="-1.5"/>
    <n v="40918"/>
    <n v="0"/>
    <n v="4"/>
    <m/>
    <m/>
    <n v="0"/>
    <n v="4"/>
    <s v="Hungary"/>
    <s v="WIN_REGULAR"/>
    <n v="2023"/>
    <d v="2022-06-14T00:00:00"/>
    <s v="2022-06-14T18:45:00Z"/>
    <n v="1"/>
    <s v="Group A3"/>
    <s v="MD4"/>
    <m/>
    <m/>
    <m/>
    <m/>
    <m/>
    <s v="FINISHED"/>
    <s v="GROUP_STAGE"/>
    <s v="GROUP_STANDINGS"/>
    <s v="GROUP"/>
    <n v="28839"/>
    <n v="63341"/>
    <s v="ENG"/>
    <n v="32049"/>
    <n v="52.590274999999998"/>
    <n v="-2.1304861000000002"/>
    <n v="105"/>
    <n v="68"/>
    <s v="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"/>
    <m/>
    <m/>
    <s v="[{'phase': 'SECOND_HALF', 'time': {'minute': 82, 'second': 32}, 'international_name': 'John Stones', 'club_shirt_name': 'Stones', 'country_code': 'ENG', 'national_field_position': 'DEFENDER', 'national_jersey_number': '5'}]"/>
    <s v="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"/>
    <s v="Wolverhampton"/>
    <s v="Molineux"/>
    <s v="Molineux"/>
    <s v="Molineux"/>
    <s v="Molineux"/>
    <s v="Molineux"/>
    <x v="2"/>
    <n v="0"/>
    <m/>
  </r>
  <r>
    <n v="2034514"/>
    <s v="UKR"/>
    <s v="IRL"/>
    <x v="51"/>
    <s v="Republic of Ireland"/>
    <n v="-0.3"/>
    <n v="20062"/>
    <n v="0"/>
    <n v="0"/>
    <n v="1"/>
    <n v="1"/>
    <m/>
    <m/>
    <n v="1"/>
    <n v="1"/>
    <m/>
    <s v="DRAW"/>
    <n v="2023"/>
    <d v="2022-06-14T00:00:00"/>
    <s v="2022-06-14T18:45:00Z"/>
    <n v="2"/>
    <s v="Group B1"/>
    <s v="MD4"/>
    <m/>
    <m/>
    <m/>
    <m/>
    <m/>
    <s v="FINISHED"/>
    <s v="GROUP_STAGE"/>
    <s v="GROUP_STANDINGS"/>
    <s v="GROUP"/>
    <n v="10641"/>
    <n v="250004096"/>
    <s v="POL"/>
    <n v="18027"/>
    <n v="51.757447999999997"/>
    <n v="19.426582"/>
    <n v="105"/>
    <n v="68"/>
    <s v="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"/>
    <m/>
    <m/>
    <m/>
    <s v="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515"/>
    <s v="TUR"/>
    <s v="LTU"/>
    <x v="50"/>
    <s v="Lithuania"/>
    <n v="1.7"/>
    <n v="5515"/>
    <n v="0"/>
    <n v="0"/>
    <n v="2"/>
    <n v="0"/>
    <m/>
    <m/>
    <n v="2"/>
    <n v="0"/>
    <s v="TÃ¼rkiÌ‡ye"/>
    <s v="WIN_REGULAR"/>
    <n v="2023"/>
    <d v="2022-06-14T00:00:00"/>
    <s v="2022-06-14T18:45:00Z"/>
    <n v="3"/>
    <s v="Group C1"/>
    <s v="MD4"/>
    <m/>
    <m/>
    <m/>
    <m/>
    <m/>
    <s v="FINISHED"/>
    <s v="GROUP_STAGE"/>
    <s v="GROUP_STANDINGS"/>
    <s v="GROUP"/>
    <n v="14694"/>
    <n v="250004265"/>
    <s v="TUR"/>
    <n v="19713"/>
    <n v="38.396667000000001"/>
    <n v="27.075832999999999"/>
    <n v="105"/>
    <n v="68"/>
    <s v="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"/>
    <s v="[{'phase': 'SECOND_HALF', 'time': {'minute': 81, 'second': 59}, 'international_name': 'Cengiz Ãœnder', 'club_shirt_name': 'CENGÄ°Z ÃœNDER', 'country_code': 'TUR', 'national_field_position': 'FORWARD', 'national_jersey_number': '17', 'penalty_type': 'MISSED'}]"/>
    <m/>
    <m/>
    <s v="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"/>
    <s v="Izmir"/>
    <s v="GÃ¼rsel Aksel"/>
    <s v="GÃ¼rsel Aksel Stadium"/>
    <s v="GÃ¼rsel Aksel Stadium"/>
    <s v="GÃ¼rsel Aksel Stadyumu"/>
    <s v="GÃ¼rsel Aksel"/>
    <x v="2"/>
    <n v="0"/>
    <m/>
  </r>
  <r>
    <n v="2034516"/>
    <s v="BIH"/>
    <s v="FIN"/>
    <x v="6"/>
    <s v="Finland"/>
    <n v="0"/>
    <n v="0"/>
    <n v="0"/>
    <n v="0"/>
    <n v="3"/>
    <n v="2"/>
    <m/>
    <m/>
    <n v="3"/>
    <n v="2"/>
    <s v="Bosnia and Herzegovina"/>
    <s v="WIN_REGULAR"/>
    <n v="2023"/>
    <d v="2022-06-14T00:00:00"/>
    <s v="2022-06-14T18:45:00Z"/>
    <n v="2"/>
    <s v="Group B3"/>
    <s v="MD4"/>
    <m/>
    <m/>
    <m/>
    <m/>
    <m/>
    <s v="FINISHED"/>
    <s v="GROUP_STAGE"/>
    <s v="GROUP_STANDINGS"/>
    <s v="GROUP"/>
    <n v="8150"/>
    <n v="66178"/>
    <s v="BIH"/>
    <n v="13694"/>
    <n v="44.205794400000002"/>
    <n v="17.907188900000001"/>
    <n v="105"/>
    <n v="68"/>
    <s v="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"/>
    <m/>
    <m/>
    <m/>
    <s v="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"/>
    <s v="Zenica"/>
    <s v="Stadion Bilino Polje"/>
    <s v="Stadion Bilino Polje"/>
    <s v="Stadion Bilino Polje"/>
    <s v="Stadion Bilino Polje"/>
    <s v="Stadion Bilino Polje"/>
    <x v="2"/>
    <n v="0"/>
    <m/>
  </r>
  <r>
    <n v="2034517"/>
    <s v="LUX"/>
    <s v="FRO"/>
    <x v="31"/>
    <s v="Faroe Islands"/>
    <n v="0"/>
    <n v="0"/>
    <n v="0"/>
    <n v="0"/>
    <n v="2"/>
    <n v="2"/>
    <m/>
    <m/>
    <n v="2"/>
    <n v="2"/>
    <m/>
    <s v="DRAW"/>
    <n v="2023"/>
    <d v="2022-06-14T00:00:00"/>
    <s v="2022-06-14T18:45:00Z"/>
    <n v="2"/>
    <s v="Group C1"/>
    <s v="MD4"/>
    <m/>
    <m/>
    <m/>
    <m/>
    <m/>
    <s v="FINISHED"/>
    <s v="GROUP_STAGE"/>
    <s v="GROUP_STANDINGS"/>
    <s v="GROUP"/>
    <n v="5325"/>
    <n v="250004209"/>
    <s v="LUX"/>
    <n v="9374"/>
    <n v="49.581375000000001"/>
    <n v="6.1210659999999999"/>
    <n v="105"/>
    <n v="68"/>
    <s v="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"/>
    <m/>
    <m/>
    <m/>
    <s v="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"/>
    <s v="Luxembourg"/>
    <s v="Stade de Luxembourg"/>
    <s v="Stade de Luxembourg"/>
    <s v="Stade de Luxembourg"/>
    <s v="Stade de Luxembourg"/>
    <s v="Stade de Luxembourg"/>
    <x v="2"/>
    <n v="0"/>
    <m/>
  </r>
  <r>
    <n v="2034518"/>
    <s v="LIE"/>
    <s v="LVA"/>
    <x v="29"/>
    <s v="Latvia"/>
    <n v="0"/>
    <n v="0"/>
    <n v="0"/>
    <n v="0"/>
    <n v="0"/>
    <n v="2"/>
    <m/>
    <m/>
    <n v="0"/>
    <n v="2"/>
    <s v="Latvia"/>
    <s v="WIN_REGULAR"/>
    <n v="2023"/>
    <d v="2022-06-14T00:00:00"/>
    <s v="2022-06-14T18:45:00Z"/>
    <n v="2"/>
    <s v="Group D1"/>
    <s v="MD4"/>
    <m/>
    <m/>
    <m/>
    <m/>
    <m/>
    <s v="FINISHED"/>
    <s v="GROUP_STAGE"/>
    <s v="GROUP_STANDINGS"/>
    <s v="GROUP"/>
    <n v="885"/>
    <n v="70078"/>
    <s v="LIE"/>
    <n v="5749"/>
    <n v="47.140081000000002"/>
    <n v="9.5102550000000008"/>
    <n v="105"/>
    <n v="68"/>
    <s v="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"/>
    <m/>
    <m/>
    <m/>
    <s v="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"/>
    <s v="Vaduz"/>
    <s v="Rheinpark Stadion"/>
    <s v="Rheinpark Stadion"/>
    <s v="Rheinpark Stadion"/>
    <s v="Rheinpark Stadion"/>
    <s v="Rheinpark Stadion"/>
    <x v="2"/>
    <n v="0"/>
    <m/>
  </r>
  <r>
    <n v="2034510"/>
    <s v="MDA"/>
    <s v="AND"/>
    <x v="33"/>
    <s v="Andorra"/>
    <n v="0"/>
    <n v="0"/>
    <n v="0"/>
    <n v="0"/>
    <n v="2"/>
    <n v="1"/>
    <m/>
    <m/>
    <n v="2"/>
    <n v="1"/>
    <s v="Moldova"/>
    <s v="WIN_REGULAR"/>
    <n v="2023"/>
    <d v="2022-06-14T00:00:00"/>
    <s v="2022-06-14T16:00:00Z"/>
    <n v="3"/>
    <s v="Group D1"/>
    <s v="MD4"/>
    <m/>
    <m/>
    <m/>
    <m/>
    <m/>
    <s v="FINISHED"/>
    <s v="GROUP_STAGE"/>
    <s v="GROUP_STANDINGS"/>
    <s v="GROUP"/>
    <n v="4275"/>
    <n v="88142"/>
    <s v="MDA"/>
    <n v="10104"/>
    <n v="46.980327799999998"/>
    <n v="28.868086099999999"/>
    <n v="105"/>
    <n v="68"/>
    <s v="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"/>
    <m/>
    <m/>
    <m/>
    <s v="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"/>
    <s v="Chisinau"/>
    <s v="Stadionul Zimbru"/>
    <s v="Stadionul Zimbru"/>
    <s v="Stadionul Zimbru"/>
    <s v="Stadionul Zimbru"/>
    <s v="Stadionul Zimbru"/>
    <x v="2"/>
    <n v="0"/>
    <m/>
  </r>
  <r>
    <n v="2034511"/>
    <s v="ARM"/>
    <s v="SCO"/>
    <x v="2"/>
    <s v="Scotland"/>
    <n v="0"/>
    <n v="0"/>
    <n v="-2.4"/>
    <n v="20868"/>
    <n v="1"/>
    <n v="4"/>
    <m/>
    <m/>
    <n v="1"/>
    <n v="4"/>
    <s v="Scotland"/>
    <s v="WIN_REGULAR"/>
    <n v="2023"/>
    <d v="2022-06-14T00:00:00"/>
    <s v="2022-06-14T16:00:00Z"/>
    <n v="4"/>
    <s v="Group B1"/>
    <s v="MD4"/>
    <m/>
    <m/>
    <m/>
    <m/>
    <m/>
    <s v="FINISHED"/>
    <s v="GROUP_STAGE"/>
    <s v="GROUP_STANDINGS"/>
    <s v="GROUP"/>
    <n v="13500"/>
    <n v="78014"/>
    <s v="ARM"/>
    <n v="14527"/>
    <n v="40.171930600000003"/>
    <n v="44.525680600000001"/>
    <n v="105"/>
    <n v="68"/>
    <s v="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"/>
    <m/>
    <m/>
    <s v="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"/>
    <s v="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04"/>
    <s v="FRA"/>
    <s v="CRO"/>
    <x v="17"/>
    <s v="Croatia"/>
    <n v="1.2"/>
    <n v="401"/>
    <n v="1.3"/>
    <n v="9340"/>
    <n v="0"/>
    <n v="1"/>
    <m/>
    <m/>
    <n v="0"/>
    <n v="1"/>
    <s v="Croatia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77410"/>
    <n v="70584"/>
    <s v="FRA"/>
    <n v="81286"/>
    <n v="48.924547199999999"/>
    <n v="2.3600667"/>
    <n v="105"/>
    <n v="68"/>
    <s v="[{'phase': 'FIRST_HALF', 'time': {'minute': 5, 'second': 35}, 'international_name': 'Luka ModriÄ‡', 'club_shirt_name': 'MODRIÄ†', 'country_code': 'CRO', 'national_field_position': 'MIDFIELDER', 'national_jersey_number': '10', 'goal_type': 'PENALTY'}]"/>
    <m/>
    <m/>
    <m/>
    <s v="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"/>
    <s v="Saint-Denis"/>
    <s v="Stade de France"/>
    <s v="Stade de France"/>
    <s v="Stade de France"/>
    <s v="Stade de France"/>
    <s v="Stade de France"/>
    <x v="2"/>
    <n v="0"/>
    <m/>
  </r>
  <r>
    <n v="2034506"/>
    <s v="ISL"/>
    <s v="ISR"/>
    <x v="24"/>
    <s v="Israel"/>
    <n v="0"/>
    <n v="0"/>
    <n v="0"/>
    <n v="0"/>
    <n v="2"/>
    <n v="2"/>
    <m/>
    <m/>
    <n v="2"/>
    <n v="2"/>
    <m/>
    <s v="DRAW"/>
    <n v="2023"/>
    <d v="2022-06-13T00:00:00"/>
    <s v="2022-06-13T18:45:00Z"/>
    <n v="0"/>
    <s v="Group B2"/>
    <s v="MD4"/>
    <m/>
    <m/>
    <m/>
    <m/>
    <m/>
    <s v="FINISHED"/>
    <s v="GROUP_STAGE"/>
    <s v="GROUP_STANDINGS"/>
    <s v="GROUP"/>
    <n v="2778"/>
    <n v="62411"/>
    <s v="ISL"/>
    <n v="9767"/>
    <n v="64.143566699999994"/>
    <n v="-21.879038900000001"/>
    <n v="105"/>
    <n v="68"/>
    <s v="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"/>
    <m/>
    <m/>
    <m/>
    <s v="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"/>
    <s v="Reykjavik"/>
    <s v="LaugardalsvÃ¶llur"/>
    <s v="LaugardalsvÃ¶llur"/>
    <s v="LaugardalsvÃ¶llur"/>
    <s v="LaugardalsvÃ¶llur"/>
    <s v="LaugardalsvÃ¶llur"/>
    <x v="2"/>
    <n v="0"/>
    <m/>
  </r>
  <r>
    <n v="2034508"/>
    <s v="RUS"/>
    <s v="ALB"/>
    <x v="58"/>
    <s v="Albania"/>
    <n v="0"/>
    <n v="0"/>
    <n v="-2.2000000000000002"/>
    <n v="48468"/>
    <m/>
    <m/>
    <m/>
    <m/>
    <m/>
    <m/>
    <m/>
    <m/>
    <n v="2023"/>
    <d v="2022-06-13T00:00:00"/>
    <s v="2022-06-13T18:45:00Z"/>
    <n v="3"/>
    <s v="Group B2"/>
    <s v="MD4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509"/>
    <s v="DEN"/>
    <s v="AUT"/>
    <x v="12"/>
    <s v="Austria"/>
    <n v="0.6"/>
    <n v="5264"/>
    <n v="-1.2"/>
    <n v="6048"/>
    <n v="2"/>
    <n v="0"/>
    <m/>
    <m/>
    <n v="2"/>
    <n v="0"/>
    <s v="Denmark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35230"/>
    <n v="63462"/>
    <s v="DEN"/>
    <n v="38052"/>
    <n v="55.702761099999996"/>
    <n v="12.572274999999999"/>
    <n v="105"/>
    <n v="68"/>
    <s v="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"/>
    <m/>
    <m/>
    <m/>
    <s v="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"/>
    <s v="Copenhagen"/>
    <s v="Parken"/>
    <s v="Parken"/>
    <s v="Parken"/>
    <s v="Parken Stadium"/>
    <s v="Parken"/>
    <x v="2"/>
    <n v="0"/>
    <m/>
  </r>
  <r>
    <n v="2034503"/>
    <s v="AZE"/>
    <s v="BLR"/>
    <x v="4"/>
    <s v="Belarus"/>
    <n v="0"/>
    <n v="0"/>
    <n v="0"/>
    <n v="0"/>
    <n v="2"/>
    <n v="0"/>
    <m/>
    <m/>
    <n v="2"/>
    <n v="0"/>
    <s v="Azerbaijan"/>
    <s v="WIN_REGULAR"/>
    <n v="2023"/>
    <d v="2022-06-13T00:00:00"/>
    <s v="2022-06-13T16:00:00Z"/>
    <n v="4"/>
    <s v="Group C3"/>
    <s v="MD4"/>
    <m/>
    <m/>
    <m/>
    <m/>
    <m/>
    <s v="FINISHED"/>
    <s v="GROUP_STAGE"/>
    <s v="GROUP_STANDINGS"/>
    <s v="GROUP"/>
    <n v="2330"/>
    <n v="250001297"/>
    <s v="AZE"/>
    <n v="6700"/>
    <n v="40.481057999999997"/>
    <n v="50.145446"/>
    <n v="105"/>
    <n v="68"/>
    <s v="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"/>
    <m/>
    <m/>
    <m/>
    <s v="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"/>
    <s v="Baku"/>
    <s v="Liv Bona Dea Arena"/>
    <s v="Dalga Stadium"/>
    <s v="Dalga Arena"/>
    <s v="Dalga Arena"/>
    <s v="Liv Bona Dea Arena"/>
    <x v="2"/>
    <n v="0"/>
    <m/>
  </r>
  <r>
    <n v="2034502"/>
    <s v="KAZ"/>
    <s v="SVK"/>
    <x v="27"/>
    <s v="Slovakia"/>
    <n v="0"/>
    <n v="0"/>
    <n v="-1.1000000000000001"/>
    <n v="15850"/>
    <n v="2"/>
    <n v="1"/>
    <m/>
    <m/>
    <n v="2"/>
    <n v="1"/>
    <s v="Kazakhstan"/>
    <s v="WIN_REGULAR"/>
    <n v="2023"/>
    <d v="2022-06-13T00:00:00"/>
    <s v="2022-06-13T14:00:00Z"/>
    <n v="6"/>
    <s v="Group C3"/>
    <s v="MD4"/>
    <m/>
    <m/>
    <m/>
    <m/>
    <m/>
    <s v="FINISHED"/>
    <s v="GROUP_STAGE"/>
    <s v="GROUP_STANDINGS"/>
    <s v="GROUP"/>
    <n v="28745"/>
    <n v="250000409"/>
    <s v="KAZ"/>
    <n v="29741"/>
    <n v="51.1083"/>
    <n v="71.402631"/>
    <n v="105"/>
    <n v="68"/>
    <s v="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"/>
    <m/>
    <m/>
    <s v="[{'phase': 'SECOND_HALF', 'time': {'minute': 87, 'second': 38}, 'international_name': 'Ondrej Duda', 'club_shirt_name': 'Duda', 'country_code': 'SVK', 'national_field_position': 'MIDFIELDER', 'national_jersey_number': '8'}]"/>
    <s v="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"/>
    <s v="Astana"/>
    <s v="Astana Arena"/>
    <s v="Astana Arena"/>
    <s v="Astana Arena"/>
    <s v="Astana Arena"/>
    <s v="Astana Arena"/>
    <x v="2"/>
    <n v="0"/>
    <m/>
  </r>
  <r>
    <n v="2034493"/>
    <s v="GRE"/>
    <s v="KOS"/>
    <x v="21"/>
    <s v="Kosovo"/>
    <n v="0"/>
    <n v="0"/>
    <n v="0"/>
    <n v="0"/>
    <n v="2"/>
    <n v="0"/>
    <m/>
    <m/>
    <n v="2"/>
    <n v="0"/>
    <s v="Greece"/>
    <s v="WIN_REGULAR"/>
    <n v="2023"/>
    <d v="2022-06-12T00:00:00"/>
    <s v="2022-06-12T18:45:00Z"/>
    <n v="3"/>
    <s v="Group C2"/>
    <s v="MD4"/>
    <m/>
    <m/>
    <m/>
    <m/>
    <m/>
    <s v="FINISHED"/>
    <s v="GROUP_STAGE"/>
    <s v="GROUP_STANDINGS"/>
    <s v="GROUP"/>
    <n v="15367"/>
    <n v="84776"/>
    <s v="GRE"/>
    <n v="21200"/>
    <n v="39.387511099999998"/>
    <n v="22.931100000000001"/>
    <n v="105"/>
    <n v="68"/>
    <s v="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"/>
    <m/>
    <m/>
    <m/>
    <s v="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"/>
    <s v="Volos"/>
    <s v="Panthessaliko"/>
    <s v="Panthessaliko"/>
    <s v="Panthessaliko"/>
    <s v="Panthessaliko"/>
    <s v="Panthessaliko"/>
    <x v="2"/>
    <n v="0"/>
    <m/>
  </r>
  <r>
    <n v="2034494"/>
    <s v="SVN"/>
    <s v="SRB"/>
    <x v="48"/>
    <s v="Serbia"/>
    <n v="-0.6"/>
    <n v="18358"/>
    <n v="-0.3"/>
    <n v="15858"/>
    <n v="2"/>
    <n v="2"/>
    <m/>
    <m/>
    <n v="2"/>
    <n v="2"/>
    <m/>
    <s v="DRAW"/>
    <n v="2023"/>
    <d v="2022-06-12T00:00:00"/>
    <s v="2022-06-12T18:45:00Z"/>
    <n v="2"/>
    <s v="Group B4"/>
    <s v="MD4"/>
    <m/>
    <m/>
    <m/>
    <m/>
    <m/>
    <s v="FINISHED"/>
    <s v="GROUP_STAGE"/>
    <s v="GROUP_STANDINGS"/>
    <s v="GROUP"/>
    <n v="13782"/>
    <n v="250001140"/>
    <s v="SVN"/>
    <n v="15796"/>
    <n v="46.080641"/>
    <n v="14.52444"/>
    <n v="105"/>
    <n v="68"/>
    <s v="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"/>
    <m/>
    <m/>
    <s v="[{'phase': 'SECOND_HALF', 'time': {'injuryMinute': 1, 'minute': 90, 'second': 14}, 'international_name': 'Predrag RajkoviÄ‡', 'club_shirt_name': 'RAJKOVIC', 'country_code': 'SRB', 'national_field_position': 'GOALKEEPER', 'national_jersey_number': '1'}]"/>
    <s v="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"/>
    <s v="Ljubljana"/>
    <s v="Stadion StoÅ¾ice"/>
    <s v="Stadion StoÅ¾ice"/>
    <s v="Stadion StoÅ¾ice"/>
    <s v="Stadion StoÅ¾ice"/>
    <s v="Stadion StoÅ¾ice"/>
    <x v="2"/>
    <n v="0"/>
    <m/>
  </r>
  <r>
    <n v="2034497"/>
    <s v="SUI"/>
    <s v="POR"/>
    <x v="46"/>
    <s v="Portugal"/>
    <n v="1.4"/>
    <n v="4995"/>
    <n v="1.4"/>
    <n v="601"/>
    <n v="1"/>
    <n v="0"/>
    <m/>
    <m/>
    <n v="1"/>
    <n v="0"/>
    <s v="Switzerland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26300"/>
    <n v="83180"/>
    <s v="SUI"/>
    <n v="26000"/>
    <n v="46.1779972"/>
    <n v="6.1272833000000002"/>
    <n v="105"/>
    <n v="68"/>
    <s v="[{'phase': 'FIRST_HALF', 'time': {'minute': 1, 'second': 57}, 'international_name': 'Haris SeferoviÄ‡', 'club_shirt_name': 'SEFEROVIC', 'country_code': 'SUI', 'national_field_position': 'FORWARD', 'national_jersey_number': '9', 'goal_type': 'SCORED'}]"/>
    <m/>
    <m/>
    <m/>
    <s v="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"/>
    <s v="Geneva"/>
    <s v="Stade de GenÃ¨ve"/>
    <s v="Stade de GenÃ¨ve"/>
    <s v="Stade de GenÃ¨ve"/>
    <s v="Stade de GenÃ¨ve"/>
    <s v="Stade de GenÃ¨ve"/>
    <x v="2"/>
    <n v="0"/>
    <m/>
  </r>
  <r>
    <n v="2034498"/>
    <s v="ESP"/>
    <s v="CZE"/>
    <x v="14"/>
    <s v="Czechia"/>
    <n v="-0.1"/>
    <n v="545"/>
    <n v="-1.4"/>
    <n v="15861"/>
    <n v="2"/>
    <n v="0"/>
    <m/>
    <m/>
    <n v="2"/>
    <n v="0"/>
    <s v="Spain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30389"/>
    <n v="63226"/>
    <s v="ESP"/>
    <n v="30370"/>
    <n v="36.7340917"/>
    <n v="-4.4264416999999998"/>
    <n v="105"/>
    <n v="68"/>
    <s v="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"/>
    <m/>
    <m/>
    <m/>
    <s v="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"/>
    <s v="Malaga"/>
    <s v="La Rosaleda"/>
    <s v="La Rosaleda"/>
    <s v="La Rosaleda"/>
    <s v="La Rosaleda"/>
    <s v="La Rosaleda"/>
    <x v="2"/>
    <n v="0"/>
    <m/>
  </r>
  <r>
    <n v="2034500"/>
    <s v="MLT"/>
    <s v="SMR"/>
    <x v="35"/>
    <s v="San Marino"/>
    <n v="0"/>
    <n v="0"/>
    <n v="0"/>
    <n v="0"/>
    <n v="1"/>
    <n v="0"/>
    <m/>
    <m/>
    <n v="1"/>
    <n v="0"/>
    <s v="Malta"/>
    <s v="WIN_REGULAR"/>
    <n v="2023"/>
    <d v="2022-06-12T00:00:00"/>
    <s v="2022-06-12T18:45:00Z"/>
    <n v="2"/>
    <s v="Group D2"/>
    <s v="MD4"/>
    <m/>
    <m/>
    <m/>
    <m/>
    <m/>
    <s v="FINISHED"/>
    <s v="GROUP_STAGE"/>
    <s v="GROUP_STANDINGS"/>
    <s v="GROUP"/>
    <n v="2646"/>
    <n v="55236"/>
    <s v="MLT"/>
    <n v="16942"/>
    <n v="35.894849999999998"/>
    <n v="14.4151056"/>
    <n v="105"/>
    <n v="68"/>
    <s v="[{'phase': 'SECOND_HALF', 'time': {'minute': 50, 'second': 30}, 'international_name': 'Zach Muscat', 'club_shirt_name': 'Muscat Z.', 'country_code': 'MLT', 'national_field_position': 'DEFENDER', 'national_jersey_number': '22', 'goal_type': 'SCORED'}]"/>
    <m/>
    <m/>
    <m/>
    <s v="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"/>
    <s v="Ta' Qali"/>
    <s v="National Stadium"/>
    <s v="National Stadium"/>
    <s v="National Stadium"/>
    <s v="National Stadium"/>
    <s v="National Stadium"/>
    <x v="2"/>
    <n v="0"/>
    <m/>
  </r>
  <r>
    <n v="2034495"/>
    <s v="NOR"/>
    <s v="SWE"/>
    <x v="39"/>
    <s v="Sweden"/>
    <n v="0"/>
    <n v="0"/>
    <n v="0"/>
    <n v="0"/>
    <n v="3"/>
    <n v="2"/>
    <m/>
    <m/>
    <n v="3"/>
    <n v="2"/>
    <s v="Norway"/>
    <s v="WIN_REGULAR"/>
    <n v="2023"/>
    <d v="2022-06-12T00:00:00"/>
    <s v="2022-06-12T16:00:00Z"/>
    <n v="2"/>
    <s v="Group B4"/>
    <s v="MD4"/>
    <m/>
    <m/>
    <m/>
    <m/>
    <m/>
    <s v="FINISHED"/>
    <s v="GROUP_STAGE"/>
    <s v="GROUP_STANDINGS"/>
    <s v="GROUP"/>
    <n v="24273"/>
    <n v="62397"/>
    <s v="NOR"/>
    <n v="27184"/>
    <n v="59.949047200000003"/>
    <n v="10.7342139"/>
    <n v="105"/>
    <n v="68"/>
    <s v="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"/>
    <m/>
    <m/>
    <m/>
    <s v="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"/>
    <s v="Oslo"/>
    <s v="Ullevaal Stadion"/>
    <s v="Ullevaal Stadion"/>
    <s v="Ullevaal Stadion"/>
    <s v="Ullevaal Stadion"/>
    <s v="Ullevaal Stadion"/>
    <x v="2"/>
    <n v="0"/>
    <m/>
  </r>
  <r>
    <n v="2034496"/>
    <s v="GEO"/>
    <s v="BUL"/>
    <x v="19"/>
    <s v="Bulgaria"/>
    <n v="-1.7"/>
    <n v="66820"/>
    <n v="0"/>
    <n v="0"/>
    <n v="0"/>
    <n v="0"/>
    <m/>
    <m/>
    <n v="0"/>
    <n v="0"/>
    <m/>
    <s v="DRAW"/>
    <n v="2023"/>
    <d v="2022-06-12T00:00:00"/>
    <s v="2022-06-12T16:00:00Z"/>
    <n v="4"/>
    <s v="Group C4"/>
    <s v="MD4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m/>
    <m/>
    <m/>
    <m/>
    <s v="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01"/>
    <s v="MKD"/>
    <s v="GIB"/>
    <x v="34"/>
    <s v="Gibraltar"/>
    <n v="0"/>
    <n v="0"/>
    <n v="0"/>
    <n v="0"/>
    <n v="4"/>
    <n v="0"/>
    <m/>
    <m/>
    <n v="4"/>
    <n v="0"/>
    <s v="North Macedonia"/>
    <s v="WIN_REGULAR"/>
    <n v="2023"/>
    <d v="2022-06-12T00:00:00"/>
    <s v="2022-06-12T16:00:00Z"/>
    <n v="2"/>
    <s v="Group C4"/>
    <s v="MD4"/>
    <m/>
    <m/>
    <m/>
    <m/>
    <m/>
    <s v="FINISHED"/>
    <s v="GROUP_STAGE"/>
    <s v="GROUP_STANDINGS"/>
    <s v="GROUP"/>
    <n v="4750"/>
    <n v="63799"/>
    <s v="MKD"/>
    <n v="32483"/>
    <n v="42.005763899999998"/>
    <n v="21.425588900000001"/>
    <n v="105"/>
    <n v="68"/>
    <s v="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"/>
    <m/>
    <m/>
    <m/>
    <s v="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99"/>
    <s v="NIR"/>
    <s v="CYP"/>
    <x v="38"/>
    <s v="Cyprus"/>
    <n v="0"/>
    <n v="0"/>
    <n v="0"/>
    <n v="0"/>
    <n v="2"/>
    <n v="2"/>
    <m/>
    <m/>
    <n v="2"/>
    <n v="2"/>
    <m/>
    <s v="DRAW"/>
    <n v="2023"/>
    <d v="2022-06-12T00:00:00"/>
    <s v="2022-06-12T13:00:00Z"/>
    <n v="1"/>
    <s v="Group C2"/>
    <s v="MD4"/>
    <m/>
    <m/>
    <m/>
    <m/>
    <m/>
    <s v="FINISHED"/>
    <s v="GROUP_STAGE"/>
    <s v="GROUP_STANDINGS"/>
    <s v="GROUP"/>
    <n v="16454"/>
    <n v="62414"/>
    <s v="NIR"/>
    <n v="18434"/>
    <n v="54.582627799999997"/>
    <n v="-5.9551778000000004"/>
    <n v="105"/>
    <n v="68"/>
    <s v="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"/>
    <m/>
    <m/>
    <m/>
    <s v="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76"/>
    <s v="NED"/>
    <s v="POL"/>
    <x v="37"/>
    <s v="Poland"/>
    <n v="0.1"/>
    <n v="1553"/>
    <n v="-0.1"/>
    <n v="17538"/>
    <n v="2"/>
    <n v="2"/>
    <m/>
    <m/>
    <n v="2"/>
    <n v="2"/>
    <m/>
    <s v="DRAW"/>
    <n v="2023"/>
    <d v="2022-06-11T00:00:00"/>
    <s v="2022-06-11T18:45:00Z"/>
    <n v="2"/>
    <s v="Group A4"/>
    <s v="MD3"/>
    <m/>
    <m/>
    <m/>
    <m/>
    <m/>
    <s v="FINISHED"/>
    <s v="GROUP_STAGE"/>
    <s v="GROUP_STANDINGS"/>
    <s v="GROUP"/>
    <n v="39382"/>
    <n v="52851"/>
    <s v="NED"/>
    <n v="48100"/>
    <n v="51.893905599999997"/>
    <n v="4.5232000000000001"/>
    <n v="105"/>
    <n v="68"/>
    <s v="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"/>
    <s v="[{'phase': 'SECOND_HALF', 'time': {'injuryMinute': 1, 'minute': 90, 'second': 43}, 'international_name': 'Memphis Depay', 'club_shirt_name': 'MEMPHIS', 'country_code': 'NED', 'national_field_position': 'FORWARD', 'national_jersey_number': '10', 'penalty_type': 'MISSED'}]"/>
    <m/>
    <m/>
    <s v="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479"/>
    <s v="WAL"/>
    <s v="BEL"/>
    <x v="52"/>
    <s v="Belgium"/>
    <n v="0"/>
    <n v="0"/>
    <n v="1.1000000000000001"/>
    <n v="2488"/>
    <n v="1"/>
    <n v="1"/>
    <m/>
    <m/>
    <n v="1"/>
    <n v="1"/>
    <m/>
    <s v="DRAW"/>
    <n v="2023"/>
    <d v="2022-06-11T00:00:00"/>
    <s v="2022-06-11T18:45:00Z"/>
    <n v="1"/>
    <s v="Group A4"/>
    <s v="MD3"/>
    <m/>
    <m/>
    <m/>
    <m/>
    <m/>
    <s v="FINISHED"/>
    <s v="GROUP_STAGE"/>
    <s v="GROUP_STANDINGS"/>
    <s v="GROUP"/>
    <n v="27188"/>
    <n v="250001108"/>
    <s v="WAL"/>
    <n v="33322"/>
    <n v="51.474536999999998"/>
    <n v="-3.2008179999999999"/>
    <n v="105"/>
    <n v="68"/>
    <s v="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"/>
    <m/>
    <m/>
    <m/>
    <s v="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"/>
    <s v="Cardiff"/>
    <s v="Cardiff City Stadium"/>
    <s v="Cardiff City Stadium"/>
    <s v="Cardiff City Stadium"/>
    <s v="Cardiff City Stadium"/>
    <s v="Cardiff City Stadium"/>
    <x v="2"/>
    <n v="0"/>
    <m/>
  </r>
  <r>
    <n v="2034486"/>
    <s v="ROU"/>
    <s v="FIN"/>
    <x v="42"/>
    <s v="Finland"/>
    <n v="0.3"/>
    <n v="12509"/>
    <n v="0"/>
    <n v="0"/>
    <n v="1"/>
    <n v="0"/>
    <m/>
    <m/>
    <n v="1"/>
    <n v="0"/>
    <s v="Romania"/>
    <s v="WIN_REGULAR"/>
    <n v="2023"/>
    <d v="2022-06-11T00:00:00"/>
    <s v="2022-06-11T18:45:00Z"/>
    <n v="3"/>
    <s v="Group B3"/>
    <s v="MD3"/>
    <m/>
    <m/>
    <m/>
    <m/>
    <m/>
    <s v="FINISHED"/>
    <s v="GROUP_STAGE"/>
    <s v="GROUP_STANDINGS"/>
    <s v="GROUP"/>
    <n v="11503"/>
    <n v="250004760"/>
    <s v="ROU"/>
    <n v="14054"/>
    <n v="44.455137999999998"/>
    <n v="26.056977"/>
    <n v="105"/>
    <n v="68"/>
    <s v="[{'phase': 'FIRST_HALF', 'time': {'minute': 30, 'second': 30}, 'international_name': 'NicuÈ™or Bancu', 'club_shirt_name': 'Bancu', 'country_code': 'ROU', 'national_field_position': 'DEFENDER', 'national_jersey_number': '11', 'goal_type': 'SCORED'}]"/>
    <s v="[{'phase': 'FIRST_HALF', 'time': {'minute': 16, 'second': 30}, 'international_name': 'George PuÅŸcaÅŸ', 'club_shirt_name': 'PuÈ™caÈ™', 'country_code': 'ROU', 'national_field_position': 'FORWARD', 'national_jersey_number': '9', 'penalty_type': 'MISSED'}]"/>
    <m/>
    <m/>
    <s v="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"/>
    <s v="Bucharest"/>
    <s v="Giulesti Stadium"/>
    <s v="Stadionul GiuleÈ™ti "/>
    <s v="Stadionul GiuleÈ™ti "/>
    <s v="Giulesti Stadium"/>
    <s v="Giulesti Stadium"/>
    <x v="2"/>
    <n v="0"/>
    <m/>
  </r>
  <r>
    <n v="2034487"/>
    <s v="ENG"/>
    <s v="ITA"/>
    <x v="13"/>
    <s v="Italy"/>
    <n v="0.3"/>
    <n v="451"/>
    <n v="1"/>
    <n v="1971"/>
    <n v="0"/>
    <n v="0"/>
    <m/>
    <m/>
    <n v="0"/>
    <n v="0"/>
    <m/>
    <s v="DRAW"/>
    <n v="2023"/>
    <d v="2022-06-11T00:00:00"/>
    <s v="2022-06-11T18:45:00Z"/>
    <n v="1"/>
    <s v="Group A3"/>
    <s v="MD3"/>
    <m/>
    <m/>
    <m/>
    <m/>
    <m/>
    <s v="FINISHED"/>
    <s v="GROUP_STAGE"/>
    <s v="GROUP_STANDINGS"/>
    <s v="GROUP"/>
    <n v="1782"/>
    <n v="63341"/>
    <s v="ENG"/>
    <n v="32049"/>
    <n v="52.590274999999998"/>
    <n v="-2.1304861000000002"/>
    <n v="105"/>
    <n v="68"/>
    <m/>
    <m/>
    <m/>
    <m/>
    <s v="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"/>
    <s v="Wolverhampton"/>
    <s v="Molineux"/>
    <s v="Molineux"/>
    <s v="Molineux"/>
    <s v="Molineux"/>
    <s v="Molineux"/>
    <x v="2"/>
    <n v="0"/>
    <m/>
  </r>
  <r>
    <n v="2034488"/>
    <s v="HUN"/>
    <s v="GER"/>
    <x v="22"/>
    <s v="Germany"/>
    <n v="-1.5"/>
    <n v="40918"/>
    <n v="2.5"/>
    <n v="398"/>
    <n v="1"/>
    <n v="1"/>
    <m/>
    <m/>
    <n v="1"/>
    <n v="1"/>
    <m/>
    <s v="DRAW"/>
    <n v="2023"/>
    <d v="2022-06-11T00:00:00"/>
    <s v="2022-06-11T18:45:00Z"/>
    <n v="2"/>
    <s v="Group A3"/>
    <s v="MD3"/>
    <m/>
    <m/>
    <m/>
    <m/>
    <m/>
    <s v="FINISHED"/>
    <s v="GROUP_STAGE"/>
    <s v="GROUP_STANDINGS"/>
    <s v="GROUP"/>
    <n v="55948"/>
    <n v="250004078"/>
    <s v="HUN"/>
    <n v="65014"/>
    <n v="47.503110999999997"/>
    <n v="19.098023999999999"/>
    <n v="105"/>
    <n v="68"/>
    <s v="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"/>
    <m/>
    <m/>
    <m/>
    <s v="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"/>
    <s v="Budapest"/>
    <s v="PuskÃ¡s ArÃ©na"/>
    <s v="PuskÃ¡s ArÃ©na"/>
    <s v="PuskÃ¡s ArÃ©na"/>
    <s v="PuskÃ¡s ArÃ©na"/>
    <s v="PuskÃ¡s ArÃ©na"/>
    <x v="2"/>
    <n v="0"/>
    <m/>
  </r>
  <r>
    <n v="2034489"/>
    <s v="LUX"/>
    <s v="TUR"/>
    <x v="31"/>
    <s v="Turkey"/>
    <n v="0"/>
    <n v="0"/>
    <n v="1.7"/>
    <n v="5515"/>
    <n v="0"/>
    <n v="2"/>
    <m/>
    <m/>
    <n v="0"/>
    <n v="2"/>
    <s v="TÃ¼rkiÌ‡ye"/>
    <s v="WIN_REGULAR"/>
    <n v="2023"/>
    <d v="2022-06-11T00:00:00"/>
    <s v="2022-06-11T18:45:00Z"/>
    <n v="2"/>
    <s v="Group C1"/>
    <s v="MD3"/>
    <m/>
    <m/>
    <m/>
    <m/>
    <m/>
    <s v="FINISHED"/>
    <s v="GROUP_STAGE"/>
    <s v="GROUP_STANDINGS"/>
    <s v="GROUP"/>
    <n v="9374"/>
    <n v="250004209"/>
    <s v="LUX"/>
    <n v="9374"/>
    <n v="49.581375000000001"/>
    <n v="6.1210659999999999"/>
    <n v="105"/>
    <n v="68"/>
    <s v="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"/>
    <m/>
    <m/>
    <m/>
    <s v="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"/>
    <s v="Luxembourg"/>
    <s v="Stade de Luxembourg"/>
    <s v="Stade de Luxembourg"/>
    <s v="Stade de Luxembourg"/>
    <s v="Stade de Luxembourg"/>
    <s v="Stade de Luxembourg"/>
    <x v="2"/>
    <n v="0"/>
    <m/>
  </r>
  <r>
    <n v="2034491"/>
    <s v="MNE"/>
    <s v="BIH"/>
    <x v="36"/>
    <s v="Bosnia and Herzegovina"/>
    <n v="0"/>
    <n v="0"/>
    <n v="0"/>
    <n v="0"/>
    <n v="1"/>
    <n v="1"/>
    <m/>
    <m/>
    <n v="1"/>
    <n v="1"/>
    <m/>
    <s v="DRAW"/>
    <n v="2023"/>
    <d v="2022-06-11T00:00:00"/>
    <s v="2022-06-11T18:45:00Z"/>
    <n v="2"/>
    <s v="Group B3"/>
    <s v="MD3"/>
    <m/>
    <m/>
    <m/>
    <m/>
    <m/>
    <s v="FINISHED"/>
    <s v="GROUP_STAGE"/>
    <s v="GROUP_STANDINGS"/>
    <s v="GROUP"/>
    <n v="6555"/>
    <n v="62907"/>
    <s v="MNE"/>
    <n v="11563"/>
    <n v="42.445561099999999"/>
    <n v="19.264344399999999"/>
    <n v="105"/>
    <n v="68"/>
    <s v="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"/>
    <m/>
    <m/>
    <m/>
    <s v="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85"/>
    <s v="IRL"/>
    <s v="SCO"/>
    <x v="23"/>
    <s v="Scotland"/>
    <n v="0"/>
    <n v="0"/>
    <n v="-2.4"/>
    <n v="20868"/>
    <n v="3"/>
    <n v="0"/>
    <m/>
    <m/>
    <n v="3"/>
    <n v="0"/>
    <s v="Republic of Ireland"/>
    <s v="WIN_REGULAR"/>
    <n v="2023"/>
    <d v="2022-06-11T00:00:00"/>
    <s v="2022-06-11T16:00:00Z"/>
    <n v="1"/>
    <s v="Group B1"/>
    <s v="MD3"/>
    <m/>
    <m/>
    <m/>
    <m/>
    <m/>
    <s v="FINISHED"/>
    <s v="GROUP_STAGE"/>
    <s v="GROUP_STANDINGS"/>
    <s v="GROUP"/>
    <n v="46927"/>
    <n v="250001051"/>
    <s v="IRL"/>
    <n v="51700"/>
    <n v="53.335690999999997"/>
    <n v="-6.2288189999999997"/>
    <n v="105"/>
    <n v="68"/>
    <s v="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"/>
    <m/>
    <m/>
    <m/>
    <s v="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"/>
    <s v="Dublin"/>
    <s v="Aviva Stadium"/>
    <s v="Dublin Arena"/>
    <s v="Dublin Arena"/>
    <s v="Dublin Arena"/>
    <s v="Aviva Stadium"/>
    <x v="2"/>
    <n v="0"/>
    <m/>
  </r>
  <r>
    <n v="2034490"/>
    <s v="FRO"/>
    <s v="LTU"/>
    <x v="18"/>
    <s v="Lithuania"/>
    <n v="0"/>
    <n v="0"/>
    <n v="0"/>
    <n v="0"/>
    <n v="2"/>
    <n v="1"/>
    <m/>
    <m/>
    <n v="2"/>
    <n v="1"/>
    <s v="Faroe Islands"/>
    <s v="WIN_REGULAR"/>
    <n v="2023"/>
    <d v="2022-06-11T00:00:00"/>
    <s v="2022-06-11T16:00:00Z"/>
    <n v="1"/>
    <s v="Group C1"/>
    <s v="MD3"/>
    <m/>
    <m/>
    <m/>
    <m/>
    <m/>
    <s v="FINISHED"/>
    <s v="GROUP_STAGE"/>
    <s v="GROUP_STANDINGS"/>
    <s v="GROUP"/>
    <n v="2278"/>
    <n v="74169"/>
    <s v="FRO"/>
    <n v="5098"/>
    <n v="62.0191722"/>
    <n v="-6.7780611000000004"/>
    <n v="105"/>
    <n v="68"/>
    <s v="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"/>
    <m/>
    <m/>
    <m/>
    <s v="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"/>
    <s v="Torshavn"/>
    <s v="TÃ³rsvÃ¸llur"/>
    <s v="TÃ³rsvÃ¸llur"/>
    <s v="TÃ³rsvÃ¸llur"/>
    <s v="TÃ³rsvÃ¸llur"/>
    <s v="TÃ³rsvÃ¸llur"/>
    <x v="2"/>
    <n v="0"/>
    <m/>
  </r>
  <r>
    <n v="2034484"/>
    <s v="UKR"/>
    <s v="ARM"/>
    <x v="51"/>
    <s v="Armenia"/>
    <n v="-0.3"/>
    <n v="20062"/>
    <n v="0"/>
    <n v="0"/>
    <n v="3"/>
    <n v="0"/>
    <m/>
    <m/>
    <n v="3"/>
    <n v="0"/>
    <s v="Ukraine"/>
    <s v="WIN_REGULAR"/>
    <n v="2023"/>
    <d v="2022-06-11T00:00:00"/>
    <s v="2022-06-11T13:00:00Z"/>
    <n v="2"/>
    <s v="Group B1"/>
    <s v="MD3"/>
    <m/>
    <m/>
    <m/>
    <m/>
    <m/>
    <s v="FINISHED"/>
    <s v="GROUP_STAGE"/>
    <s v="GROUP_STANDINGS"/>
    <s v="GROUP"/>
    <n v="12503"/>
    <n v="250004096"/>
    <s v="POL"/>
    <n v="18027"/>
    <n v="51.757447999999997"/>
    <n v="19.426582"/>
    <n v="105"/>
    <n v="68"/>
    <s v="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"/>
    <m/>
    <m/>
    <m/>
    <s v="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477"/>
    <s v="RUS"/>
    <s v="ISL"/>
    <x v="58"/>
    <s v="Iceland"/>
    <n v="0"/>
    <n v="0"/>
    <n v="0"/>
    <n v="0"/>
    <m/>
    <m/>
    <m/>
    <m/>
    <m/>
    <m/>
    <m/>
    <m/>
    <n v="2023"/>
    <d v="2022-06-10T00:00:00"/>
    <s v="2022-06-10T18:45:00Z"/>
    <n v="3"/>
    <s v="Group B2"/>
    <s v="MD3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478"/>
    <s v="AUT"/>
    <s v="FRA"/>
    <x v="3"/>
    <s v="France"/>
    <n v="-1.2"/>
    <n v="6048"/>
    <n v="1.2"/>
    <n v="401"/>
    <n v="1"/>
    <n v="1"/>
    <m/>
    <m/>
    <n v="1"/>
    <n v="1"/>
    <m/>
    <s v="DRAW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44800"/>
    <n v="62085"/>
    <s v="AUT"/>
    <n v="49898"/>
    <n v="48.207188899999998"/>
    <n v="16.420508300000002"/>
    <n v="105"/>
    <n v="68"/>
    <s v="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"/>
    <m/>
    <m/>
    <m/>
    <s v="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"/>
    <s v="Vienna"/>
    <s v="Ernst-Happel-Stadion"/>
    <s v="Ernst-Happel-Stadion"/>
    <s v="Ernst-Happel-Stadion"/>
    <s v="Ernst-Happel-Stadion"/>
    <s v="Ernst-Happel-Stadion"/>
    <x v="2"/>
    <n v="0"/>
    <m/>
  </r>
  <r>
    <n v="2034480"/>
    <s v="DEN"/>
    <s v="CRO"/>
    <x v="12"/>
    <s v="Croatia"/>
    <n v="0.6"/>
    <n v="5264"/>
    <n v="1.3"/>
    <n v="9340"/>
    <n v="0"/>
    <n v="1"/>
    <m/>
    <m/>
    <n v="0"/>
    <n v="1"/>
    <s v="Croatia"/>
    <s v="WIN_REGULAR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35862"/>
    <n v="63462"/>
    <s v="DEN"/>
    <n v="38052"/>
    <n v="55.702761099999996"/>
    <n v="12.572274999999999"/>
    <n v="105"/>
    <n v="68"/>
    <s v="[{'phase': 'SECOND_HALF', 'time': {'minute': 69, 'second': 59}, 'international_name': 'Mario PaÅ¡aliÄ‡', 'club_shirt_name': 'PaÅ¡aliÄ‡', 'country_code': 'CRO', 'national_field_position': 'MIDFIELDER', 'national_jersey_number': '15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"/>
    <s v="Copenhagen"/>
    <s v="Parken"/>
    <s v="Parken"/>
    <s v="Parken"/>
    <s v="Parken Stadium"/>
    <s v="Parken"/>
    <x v="2"/>
    <n v="0"/>
    <m/>
  </r>
  <r>
    <n v="2034481"/>
    <s v="ALB"/>
    <s v="ISR"/>
    <x v="0"/>
    <s v="Israel"/>
    <n v="-2.2000000000000002"/>
    <n v="48468"/>
    <n v="0"/>
    <n v="0"/>
    <n v="1"/>
    <n v="2"/>
    <m/>
    <m/>
    <n v="1"/>
    <n v="2"/>
    <s v="Israel"/>
    <s v="WIN_REGULAR"/>
    <n v="2023"/>
    <d v="2022-06-10T00:00:00"/>
    <s v="2022-06-10T18:45:00Z"/>
    <n v="2"/>
    <s v="Group B2"/>
    <s v="MD3"/>
    <m/>
    <m/>
    <m/>
    <m/>
    <m/>
    <s v="FINISHED"/>
    <s v="GROUP_STAGE"/>
    <s v="GROUP_STANDINGS"/>
    <s v="GROUP"/>
    <n v="18100"/>
    <n v="250003909"/>
    <s v="ALB"/>
    <n v="21160"/>
    <n v="41.318402800000001"/>
    <n v="19.823952800000001"/>
    <n v="105"/>
    <n v="68"/>
    <s v="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"/>
    <m/>
    <m/>
    <m/>
    <s v="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"/>
    <s v="Tirana"/>
    <s v="Air Albania Stadium"/>
    <s v="Air Albania Stadium"/>
    <s v="Arena KombÃ«tare"/>
    <s v="National Arena"/>
    <s v="Air Albania Stadium"/>
    <x v="2"/>
    <n v="0"/>
    <m/>
  </r>
  <r>
    <n v="2034482"/>
    <s v="AND"/>
    <s v="LIE"/>
    <x v="1"/>
    <s v="Liechtenstein"/>
    <n v="0"/>
    <n v="0"/>
    <n v="0"/>
    <n v="0"/>
    <n v="2"/>
    <n v="1"/>
    <m/>
    <m/>
    <n v="2"/>
    <n v="1"/>
    <s v="Andorra"/>
    <s v="WIN_REGULAR"/>
    <n v="2023"/>
    <d v="2022-06-10T00:00:00"/>
    <s v="2022-06-10T18:45:00Z"/>
    <n v="2"/>
    <s v="Group D1"/>
    <s v="MD3"/>
    <m/>
    <m/>
    <m/>
    <m/>
    <m/>
    <s v="FINISHED"/>
    <s v="GROUP_STAGE"/>
    <s v="GROUP_STANDINGS"/>
    <s v="GROUP"/>
    <n v="932"/>
    <n v="91398"/>
    <s v="AND"/>
    <n v="3305"/>
    <n v="42.504688999999999"/>
    <n v="1.5174620000000001"/>
    <n v="105"/>
    <n v="67"/>
    <s v="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"/>
    <m/>
    <m/>
    <m/>
    <s v="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"/>
    <s v="Andorra la Vella"/>
    <s v="Estadi Nacional"/>
    <s v="Estadi Nacional"/>
    <s v="Estadi Nacional"/>
    <s v="Estadi Nacional"/>
    <s v="Estadi Nacional"/>
    <x v="2"/>
    <n v="0"/>
    <m/>
  </r>
  <r>
    <n v="2034483"/>
    <s v="BLR"/>
    <s v="KAZ"/>
    <x v="7"/>
    <s v="Kazakhstan"/>
    <n v="0"/>
    <n v="0"/>
    <n v="0"/>
    <n v="0"/>
    <n v="1"/>
    <n v="1"/>
    <m/>
    <m/>
    <n v="1"/>
    <n v="1"/>
    <m/>
    <s v="DRAW"/>
    <n v="2023"/>
    <d v="2022-06-10T00:00:00"/>
    <s v="2022-06-10T18:45:00Z"/>
    <n v="2"/>
    <s v="Group C3"/>
    <s v="MD3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"/>
    <m/>
    <m/>
    <m/>
    <s v="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"/>
    <s v="Novi Sad"/>
    <s v="Stadion Karadjordje"/>
    <s v="Karadjordje"/>
    <s v="Stadion Karadjordje"/>
    <s v="Stadion Karadjordje"/>
    <s v="Stadion Karadjordje"/>
    <x v="2"/>
    <n v="0"/>
    <m/>
  </r>
  <r>
    <n v="2034474"/>
    <s v="MDA"/>
    <s v="LVA"/>
    <x v="33"/>
    <s v="Latvia"/>
    <n v="0"/>
    <n v="0"/>
    <n v="0"/>
    <n v="0"/>
    <n v="2"/>
    <n v="4"/>
    <m/>
    <m/>
    <n v="2"/>
    <n v="4"/>
    <s v="Latvia"/>
    <s v="WIN_REGULAR"/>
    <n v="2023"/>
    <d v="2022-06-10T00:00:00"/>
    <s v="2022-06-10T16:00:00Z"/>
    <n v="3"/>
    <s v="Group D1"/>
    <s v="MD3"/>
    <m/>
    <m/>
    <m/>
    <m/>
    <m/>
    <s v="FINISHED"/>
    <s v="GROUP_STAGE"/>
    <s v="GROUP_STANDINGS"/>
    <s v="GROUP"/>
    <n v="4842"/>
    <n v="88142"/>
    <s v="MDA"/>
    <n v="10104"/>
    <n v="46.980327799999998"/>
    <n v="28.868086099999999"/>
    <n v="105"/>
    <n v="68"/>
    <s v="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"/>
    <m/>
    <m/>
    <m/>
    <s v="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"/>
    <s v="Chisinau"/>
    <s v="Stadionul Zimbru"/>
    <s v="Stadionul Zimbru"/>
    <s v="Stadionul Zimbru"/>
    <s v="Stadionul Zimbru"/>
    <s v="Stadionul Zimbru"/>
    <x v="2"/>
    <n v="0"/>
    <m/>
  </r>
  <r>
    <n v="2034475"/>
    <s v="AZE"/>
    <s v="SVK"/>
    <x v="4"/>
    <s v="Slovakia"/>
    <n v="0"/>
    <n v="0"/>
    <n v="-1.1000000000000001"/>
    <n v="15850"/>
    <n v="0"/>
    <n v="1"/>
    <m/>
    <m/>
    <n v="0"/>
    <n v="1"/>
    <s v="Slovakia"/>
    <s v="WIN_REGULAR"/>
    <n v="2023"/>
    <d v="2022-06-10T00:00:00"/>
    <s v="2022-06-10T16:00:00Z"/>
    <n v="4"/>
    <s v="Group C3"/>
    <s v="MD3"/>
    <m/>
    <m/>
    <m/>
    <m/>
    <m/>
    <s v="FINISHED"/>
    <s v="GROUP_STAGE"/>
    <s v="GROUP_STANDINGS"/>
    <s v="GROUP"/>
    <n v="2967"/>
    <n v="250001297"/>
    <s v="AZE"/>
    <n v="6700"/>
    <n v="40.481057999999997"/>
    <n v="50.145446"/>
    <n v="105"/>
    <n v="68"/>
    <s v="[{'phase': 'SECOND_HALF', 'time': {'minute': 81, 'second': 11}, 'international_name': 'VladimÃ­r Weiss', 'club_shirt_name': 'Weiss', 'country_code': 'SVK', 'national_field_position': 'MIDFIELDER', 'national_jersey_number': '7', 'goal_type': 'SCORED'}]"/>
    <m/>
    <m/>
    <m/>
    <s v="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"/>
    <s v="Baku"/>
    <s v="Liv Bona Dea Arena"/>
    <s v="Dalga Stadium"/>
    <s v="Dalga Arena"/>
    <s v="Dalga Arena"/>
    <s v="Liv Bona Dea Arena"/>
    <x v="2"/>
    <n v="0"/>
    <m/>
  </r>
  <r>
    <n v="2034465"/>
    <s v="SUI"/>
    <s v="ESP"/>
    <x v="46"/>
    <s v="Spain"/>
    <n v="1.4"/>
    <n v="4995"/>
    <n v="-0.1"/>
    <n v="545"/>
    <n v="0"/>
    <n v="1"/>
    <m/>
    <m/>
    <n v="0"/>
    <n v="1"/>
    <s v="Spain"/>
    <s v="WIN_REGULAR"/>
    <n v="2023"/>
    <d v="2022-06-09T00:00:00"/>
    <s v="2022-06-09T18:45:00Z"/>
    <n v="2"/>
    <s v="Group A2"/>
    <s v="MD3"/>
    <m/>
    <m/>
    <m/>
    <m/>
    <m/>
    <s v="FINISHED"/>
    <s v="GROUP_STAGE"/>
    <s v="GROUP_STANDINGS"/>
    <s v="GROUP"/>
    <n v="25875"/>
    <n v="83180"/>
    <s v="SUI"/>
    <n v="26000"/>
    <n v="46.1779972"/>
    <n v="6.1272833000000002"/>
    <n v="105"/>
    <n v="68"/>
    <s v="[{'phase': 'FIRST_HALF', 'time': {'minute': 13, 'second': 23}, 'international_name': 'Pablo Sarabia', 'club_shirt_name': 'Sarabia Garcia', 'country_code': 'ESP', 'national_field_position': 'FORWARD', 'national_jersey_number': '17', 'goal_type': 'SCORED'}]"/>
    <m/>
    <m/>
    <m/>
    <s v="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"/>
    <s v="Geneva"/>
    <s v="Stade de GenÃ¨ve"/>
    <s v="Stade de GenÃ¨ve"/>
    <s v="Stade de GenÃ¨ve"/>
    <s v="Stade de GenÃ¨ve"/>
    <s v="Stade de GenÃ¨ve"/>
    <x v="2"/>
    <n v="0"/>
    <m/>
  </r>
  <r>
    <n v="2034466"/>
    <s v="POR"/>
    <s v="CZE"/>
    <x v="41"/>
    <s v="Czechia"/>
    <n v="1.4"/>
    <n v="601"/>
    <n v="-1.4"/>
    <n v="15861"/>
    <n v="2"/>
    <n v="0"/>
    <m/>
    <m/>
    <n v="2"/>
    <n v="0"/>
    <s v="Portugal"/>
    <s v="WIN_REGULAR"/>
    <n v="2023"/>
    <d v="2022-06-09T00:00:00"/>
    <s v="2022-06-09T18:45:00Z"/>
    <n v="1"/>
    <s v="Group A2"/>
    <s v="MD3"/>
    <m/>
    <m/>
    <m/>
    <m/>
    <m/>
    <s v="FINISHED"/>
    <s v="GROUP_STAGE"/>
    <s v="GROUP_STANDINGS"/>
    <s v="GROUP"/>
    <n v="44100"/>
    <n v="83168"/>
    <s v="POR"/>
    <n v="50061"/>
    <n v="38.761839999999999"/>
    <n v="-9.1642130000000002"/>
    <n v="105"/>
    <n v="68"/>
    <s v="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"/>
    <m/>
    <m/>
    <m/>
    <s v="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67"/>
    <s v="SWE"/>
    <s v="SRB"/>
    <x v="49"/>
    <s v="Serbia"/>
    <n v="0"/>
    <n v="0"/>
    <n v="-0.3"/>
    <n v="15858"/>
    <n v="0"/>
    <n v="1"/>
    <m/>
    <m/>
    <n v="0"/>
    <n v="1"/>
    <s v="Serbia"/>
    <s v="WIN_REGULAR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24123"/>
    <n v="250001872"/>
    <s v="SWE"/>
    <n v="50573"/>
    <n v="59.372500000000002"/>
    <n v="18"/>
    <n v="105"/>
    <n v="68"/>
    <s v="[{'phase': 'FIRST_HALF', 'time': {'injuryMinute': 3, 'minute': 45, 'second': 19}, 'international_name': 'Luka JoviÄ‡', 'club_shirt_name': 'JoviÄ‡', 'country_code': 'SRB', 'national_field_position': 'FORWARD', 'national_jersey_number': '8', 'goal_type': 'SCORED'}]"/>
    <m/>
    <m/>
    <m/>
    <s v="[{'name': 'Bastien Dechepy', 'role': 'ASSISTANT_VIDEO_ASSISTANT_REFEREE', 'name_short': 'Dechepy', 'gender': 'MALE', 'counrty_code': 'FRA', 'counrty': 'France'}, {'name': &quot;Lothar D'hondt&quot;, 'role': 'FOURTH_OFFICIAL', 'name_short': &quot;D'hondt&quot;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"/>
    <s v="Solna"/>
    <s v="Friends Arena"/>
    <s v="Friends Arena"/>
    <s v="Friends Arena"/>
    <s v="Solna Arena"/>
    <s v="Friends Arena"/>
    <x v="2"/>
    <n v="0"/>
    <m/>
  </r>
  <r>
    <n v="2034468"/>
    <s v="GRE"/>
    <s v="CYP"/>
    <x v="21"/>
    <s v="Cyprus"/>
    <n v="0"/>
    <n v="0"/>
    <n v="0"/>
    <n v="0"/>
    <n v="3"/>
    <n v="0"/>
    <m/>
    <m/>
    <n v="3"/>
    <n v="0"/>
    <s v="Greece"/>
    <s v="WIN_REGULAR"/>
    <n v="2023"/>
    <d v="2022-06-09T00:00:00"/>
    <s v="2022-06-09T18:45:00Z"/>
    <n v="3"/>
    <s v="Group C2"/>
    <s v="MD3"/>
    <m/>
    <s v="EXCELLENT"/>
    <n v="22"/>
    <s v="CLOUDY_NIGHT"/>
    <n v="0"/>
    <s v="FINISHED"/>
    <s v="GROUP_STAGE"/>
    <s v="GROUP_STANDINGS"/>
    <s v="GROUP"/>
    <n v="12418"/>
    <n v="84776"/>
    <s v="GRE"/>
    <n v="21200"/>
    <n v="39.387511099999998"/>
    <n v="22.931100000000001"/>
    <n v="105"/>
    <n v="68"/>
    <s v="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"/>
    <m/>
    <m/>
    <m/>
    <s v="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"/>
    <s v="Volos"/>
    <s v="Panthessaliko"/>
    <s v="Panthessaliko"/>
    <s v="Panthessaliko"/>
    <s v="Panthessaliko"/>
    <s v="Panthessaliko"/>
    <x v="2"/>
    <n v="0"/>
    <m/>
  </r>
  <r>
    <n v="2034469"/>
    <s v="NOR"/>
    <s v="SVN"/>
    <x v="39"/>
    <s v="Slovenia"/>
    <n v="0"/>
    <n v="0"/>
    <n v="-0.6"/>
    <n v="18358"/>
    <n v="0"/>
    <n v="0"/>
    <m/>
    <m/>
    <n v="0"/>
    <n v="0"/>
    <m/>
    <s v="DRAW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18134"/>
    <n v="62397"/>
    <s v="NOR"/>
    <n v="27184"/>
    <n v="59.949047200000003"/>
    <n v="10.7342139"/>
    <n v="105"/>
    <n v="68"/>
    <m/>
    <m/>
    <m/>
    <s v="[{'phase': 'SECOND_HALF', 'time': {'minute': 63, 'second': 20}, 'international_name': 'Miha BlaÅ¾iÄ', 'club_shirt_name': 'BlaÅ¾iÄ', 'country_code': 'SVN', 'national_field_position': 'DEFENDER', 'national_jersey_number': '4'}]"/>
    <s v="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"/>
    <s v="Oslo"/>
    <s v="Ullevaal Stadion"/>
    <s v="Ullevaal Stadion"/>
    <s v="Ullevaal Stadion"/>
    <s v="Ullevaal Stadion"/>
    <s v="Ullevaal Stadion"/>
    <x v="2"/>
    <n v="0"/>
    <m/>
  </r>
  <r>
    <n v="2034470"/>
    <s v="MLT"/>
    <s v="EST"/>
    <x v="35"/>
    <s v="Estonia"/>
    <n v="0"/>
    <n v="0"/>
    <n v="0"/>
    <n v="0"/>
    <n v="1"/>
    <n v="2"/>
    <m/>
    <m/>
    <n v="1"/>
    <n v="2"/>
    <s v="Estonia"/>
    <s v="WIN_REGULAR"/>
    <n v="2023"/>
    <d v="2022-06-09T00:00:00"/>
    <s v="2022-06-09T18:45:00Z"/>
    <n v="2"/>
    <s v="Group D2"/>
    <s v="MD3"/>
    <m/>
    <m/>
    <m/>
    <m/>
    <m/>
    <s v="FINISHED"/>
    <s v="GROUP_STAGE"/>
    <s v="GROUP_STANDINGS"/>
    <s v="GROUP"/>
    <n v="3422"/>
    <n v="55236"/>
    <s v="MLT"/>
    <n v="16942"/>
    <n v="35.894849999999998"/>
    <n v="14.4151056"/>
    <n v="105"/>
    <n v="68"/>
    <s v="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"/>
    <s v="[{'phase': 'FIRST_HALF', 'time': {'minute': 15, 'second': 21}, 'international_name': 'Teddy Teuma', 'club_shirt_name': 'T.Teuma', 'country_code': 'MLT', 'national_field_position': 'MIDFIELDER', 'national_jersey_number': '10', 'penalty_type': 'MISSED'}]"/>
    <m/>
    <m/>
    <s v="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"/>
    <s v="Ta' Qali"/>
    <s v="National Stadium"/>
    <s v="National Stadium"/>
    <s v="National Stadium"/>
    <s v="National Stadium"/>
    <s v="National Stadium"/>
    <x v="2"/>
    <n v="0"/>
    <m/>
  </r>
  <r>
    <n v="2034471"/>
    <s v="KOS"/>
    <s v="NIR"/>
    <x v="28"/>
    <s v="Northern Ireland"/>
    <n v="0"/>
    <n v="0"/>
    <n v="0"/>
    <n v="0"/>
    <n v="3"/>
    <n v="2"/>
    <m/>
    <m/>
    <n v="3"/>
    <n v="2"/>
    <s v="Kosovo"/>
    <s v="WIN_REGULAR"/>
    <n v="2023"/>
    <d v="2022-06-09T00:00:00"/>
    <s v="2022-06-09T18:45:00Z"/>
    <n v="2"/>
    <s v="Group C2"/>
    <s v="MD3"/>
    <m/>
    <m/>
    <m/>
    <m/>
    <m/>
    <s v="FINISHED"/>
    <s v="GROUP_STAGE"/>
    <s v="GROUP_STANDINGS"/>
    <s v="GROUP"/>
    <n v="11700"/>
    <n v="250003320"/>
    <s v="KOS"/>
    <n v="12629"/>
    <n v="42.663110000000003"/>
    <n v="21.157107"/>
    <n v="105"/>
    <n v="68"/>
    <s v="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"/>
    <m/>
    <m/>
    <m/>
    <s v="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"/>
    <s v="Pristina"/>
    <s v="Stadiumi Fadil Vokrri"/>
    <s v="Stadiumi Fadil Vokrri"/>
    <s v="Stadiumi Fadil Vokrri"/>
    <s v="Stadiumi Fadil Vokrri"/>
    <s v="Stadiumi Fadil Vokrri"/>
    <x v="2"/>
    <n v="0"/>
    <m/>
  </r>
  <r>
    <n v="2034472"/>
    <s v="MKD"/>
    <s v="GEO"/>
    <x v="34"/>
    <s v="Georgia"/>
    <n v="0"/>
    <n v="0"/>
    <n v="-1.7"/>
    <n v="66820"/>
    <n v="0"/>
    <n v="3"/>
    <m/>
    <m/>
    <n v="0"/>
    <n v="3"/>
    <s v="Georgia"/>
    <s v="WIN_REGULAR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0775"/>
    <n v="63799"/>
    <s v="MKD"/>
    <n v="32483"/>
    <n v="42.005763899999998"/>
    <n v="21.425588900000001"/>
    <n v="105"/>
    <n v="68"/>
    <s v="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"/>
    <m/>
    <m/>
    <m/>
    <s v="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73"/>
    <s v="GIB"/>
    <s v="BUL"/>
    <x v="20"/>
    <s v="Bulgaria"/>
    <n v="0"/>
    <n v="0"/>
    <n v="0"/>
    <n v="0"/>
    <n v="1"/>
    <n v="1"/>
    <m/>
    <m/>
    <n v="1"/>
    <n v="1"/>
    <m/>
    <s v="DRAW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427"/>
    <n v="250002365"/>
    <s v="GIB"/>
    <n v="2076"/>
    <n v="36.149355999999997"/>
    <n v="-5.3503420000000004"/>
    <n v="105"/>
    <n v="68"/>
    <s v="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"/>
    <m/>
    <m/>
    <m/>
    <s v="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"/>
    <s v="Gibraltar"/>
    <s v="Victoria Stadium"/>
    <s v="Victoria Stadium"/>
    <s v="Victoria Stadium"/>
    <s v="Victoria Stadium"/>
    <s v="Victoria Stadium"/>
    <x v="2"/>
    <n v="0"/>
    <m/>
  </r>
  <r>
    <n v="2034435"/>
    <s v="IRL"/>
    <s v="UKR"/>
    <x v="23"/>
    <s v="Ukraine"/>
    <n v="0"/>
    <n v="0"/>
    <n v="-0.3"/>
    <n v="20062"/>
    <n v="0"/>
    <n v="1"/>
    <m/>
    <m/>
    <n v="0"/>
    <n v="1"/>
    <s v="Ukraine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40111"/>
    <n v="250001051"/>
    <s v="IRL"/>
    <n v="51700"/>
    <n v="53.335690999999997"/>
    <n v="-6.2288189999999997"/>
    <n v="105"/>
    <n v="68"/>
    <s v="[{'phase': 'SECOND_HALF', 'time': {'minute': 49, 'second': 0}, 'international_name': 'Viktor Tsygankov', 'club_shirt_name': 'Tsygankov', 'country_code': 'UKR', 'national_field_position': 'MIDFIELDER', 'national_jersey_number': '15', 'goal_type': 'SCORED'}]"/>
    <m/>
    <m/>
    <m/>
    <s v="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"/>
    <s v="Dublin"/>
    <s v="Aviva Stadium"/>
    <s v="Dublin Arena"/>
    <s v="Dublin Arena"/>
    <s v="Dublin Arena"/>
    <s v="Aviva Stadium"/>
    <x v="2"/>
    <n v="0"/>
    <m/>
  </r>
  <r>
    <n v="2034436"/>
    <s v="SCO"/>
    <s v="ARM"/>
    <x v="43"/>
    <s v="Armenia"/>
    <n v="-2.4"/>
    <n v="20868"/>
    <n v="0"/>
    <n v="0"/>
    <n v="2"/>
    <n v="0"/>
    <m/>
    <m/>
    <n v="2"/>
    <n v="0"/>
    <s v="Scotland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38627"/>
    <n v="62427"/>
    <s v="SCO"/>
    <n v="51824"/>
    <n v="55.8258583"/>
    <n v="-4.2519416999999997"/>
    <n v="105"/>
    <n v="68"/>
    <s v="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"/>
    <m/>
    <m/>
    <m/>
    <s v="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"/>
    <s v="Glasgow"/>
    <s v="Hampden Park"/>
    <s v="Hampden Park"/>
    <s v="Hampden Park"/>
    <s v="Hampden Park"/>
    <s v="Hampden Park"/>
    <x v="2"/>
    <n v="0"/>
    <m/>
  </r>
  <r>
    <n v="2034447"/>
    <s v="BEL"/>
    <s v="POL"/>
    <x v="5"/>
    <s v="Poland"/>
    <n v="1.1000000000000001"/>
    <n v="2488"/>
    <n v="-0.1"/>
    <n v="17538"/>
    <n v="6"/>
    <n v="1"/>
    <m/>
    <m/>
    <n v="6"/>
    <n v="1"/>
    <s v="Belgium"/>
    <s v="WIN_REGULAR"/>
    <n v="2023"/>
    <d v="2022-06-08T00:00:00"/>
    <s v="2022-06-08T18:45:00Z"/>
    <n v="2"/>
    <s v="Group A4"/>
    <s v="MD2"/>
    <m/>
    <m/>
    <m/>
    <m/>
    <m/>
    <s v="FINISHED"/>
    <s v="GROUP_STAGE"/>
    <s v="GROUP_STANDINGS"/>
    <s v="GROUP"/>
    <n v="27409"/>
    <n v="62073"/>
    <s v="BEL"/>
    <n v="48693"/>
    <n v="50.895758299999997"/>
    <n v="4.3339471999999999"/>
    <n v="105"/>
    <n v="68"/>
    <s v="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"/>
    <m/>
    <m/>
    <m/>
    <s v="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"/>
    <s v="Brussels"/>
    <s v="King Baudouin Stadium"/>
    <s v="King Baudouin Stadium"/>
    <s v="King Baudouin Stadium"/>
    <s v="King Baudouin Stadium"/>
    <s v="King Baudouin Stadium"/>
    <x v="2"/>
    <n v="0"/>
    <m/>
  </r>
  <r>
    <n v="2034452"/>
    <s v="WAL"/>
    <s v="NED"/>
    <x v="52"/>
    <s v="Netherlands"/>
    <n v="0"/>
    <n v="0"/>
    <n v="0.1"/>
    <n v="1553"/>
    <n v="1"/>
    <n v="2"/>
    <m/>
    <m/>
    <n v="1"/>
    <n v="2"/>
    <s v="Netherlands"/>
    <s v="WIN_REGULAR"/>
    <n v="2023"/>
    <d v="2022-06-08T00:00:00"/>
    <s v="2022-06-08T18:45:00Z"/>
    <n v="1"/>
    <s v="Group A4"/>
    <s v="MD2"/>
    <m/>
    <m/>
    <m/>
    <m/>
    <m/>
    <s v="FINISHED"/>
    <s v="GROUP_STAGE"/>
    <s v="GROUP_STANDINGS"/>
    <s v="GROUP"/>
    <n v="23395"/>
    <n v="250001108"/>
    <s v="WAL"/>
    <n v="33322"/>
    <n v="51.474536999999998"/>
    <n v="-3.2008179999999999"/>
    <n v="105"/>
    <n v="68"/>
    <s v="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"/>
    <m/>
    <m/>
    <m/>
    <s v="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"/>
    <s v="Cardiff"/>
    <s v="Cardiff City Stadium"/>
    <s v="Cardiff City Stadium"/>
    <s v="Cardiff City Stadium"/>
    <s v="Cardiff City Stadium"/>
    <s v="Cardiff City Stadium"/>
    <x v="2"/>
    <n v="0"/>
    <m/>
  </r>
  <r>
    <n v="2034458"/>
    <s v="GER"/>
    <s v="ENG"/>
    <x v="53"/>
    <s v="England"/>
    <n v="2.5"/>
    <n v="398"/>
    <n v="0.3"/>
    <n v="451"/>
    <n v="1"/>
    <n v="1"/>
    <m/>
    <m/>
    <n v="1"/>
    <n v="1"/>
    <m/>
    <s v="DRAW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66289"/>
    <n v="85441"/>
    <s v="GER"/>
    <n v="75000"/>
    <n v="48.2187944"/>
    <n v="11.624730599999999"/>
    <n v="105"/>
    <n v="68"/>
    <s v="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"/>
    <m/>
    <m/>
    <m/>
    <s v="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"/>
    <s v="Munich"/>
    <s v="Allianz Arena"/>
    <s v="Football Arena Munich"/>
    <s v="FuÃŸball Arena MÃ¼nchen"/>
    <s v="Munich Football Arena"/>
    <s v="Allianz Arena"/>
    <x v="2"/>
    <n v="0"/>
    <m/>
  </r>
  <r>
    <n v="2034459"/>
    <s v="ITA"/>
    <s v="HUN"/>
    <x v="26"/>
    <s v="Hungary"/>
    <n v="1"/>
    <n v="1971"/>
    <n v="-1.5"/>
    <n v="40918"/>
    <n v="2"/>
    <n v="1"/>
    <m/>
    <m/>
    <n v="2"/>
    <n v="1"/>
    <s v="Italy"/>
    <s v="WIN_REGULAR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14942"/>
    <n v="63183"/>
    <s v="ITA"/>
    <n v="20194"/>
    <n v="44.140461100000003"/>
    <n v="12.261725"/>
    <n v="105"/>
    <n v="68"/>
    <s v="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"/>
    <m/>
    <m/>
    <m/>
    <s v="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"/>
    <s v="Cesena"/>
    <s v="Stadio Dino Manuzzi"/>
    <s v="Dino Manuzzi"/>
    <s v="Dino Manuzzi"/>
    <s v="Dino Manuzzi"/>
    <s v="Stadio Dino Manuzzi"/>
    <x v="2"/>
    <n v="0"/>
    <m/>
  </r>
  <r>
    <n v="2034460"/>
    <s v="BIH"/>
    <s v="ROU"/>
    <x v="6"/>
    <s v="Romania"/>
    <n v="0"/>
    <n v="0"/>
    <n v="0.3"/>
    <n v="12509"/>
    <n v="1"/>
    <n v="0"/>
    <m/>
    <m/>
    <n v="1"/>
    <n v="0"/>
    <s v="Bosnia and Herzegovina"/>
    <s v="WIN_REGULAR"/>
    <n v="2023"/>
    <d v="2022-06-07T00:00:00"/>
    <s v="2022-06-07T18:45:00Z"/>
    <n v="2"/>
    <s v="Group B3"/>
    <s v="MD2"/>
    <m/>
    <m/>
    <m/>
    <m/>
    <m/>
    <s v="FINISHED"/>
    <s v="GROUP_STAGE"/>
    <s v="GROUP_STANDINGS"/>
    <s v="GROUP"/>
    <n v="4500"/>
    <n v="66178"/>
    <s v="BIH"/>
    <n v="13694"/>
    <n v="44.205794400000002"/>
    <n v="17.907188900000001"/>
    <n v="105"/>
    <n v="68"/>
    <s v="[{'phase': 'SECOND_HALF', 'time': {'minute': 68, 'second': 55}, 'international_name': 'Smail Prevljak', 'club_shirt_name': 'Prevljak', 'country_code': 'BIH', 'national_field_position': 'FORWARD', 'national_jersey_number': '9', 'goal_type': 'SCORED'}]"/>
    <m/>
    <m/>
    <m/>
    <s v="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"/>
    <s v="Zenica"/>
    <s v="Stadion Bilino Polje"/>
    <s v="Stadion Bilino Polje"/>
    <s v="Stadion Bilino Polje"/>
    <s v="Stadion Bilino Polje"/>
    <s v="Stadion Bilino Polje"/>
    <x v="2"/>
    <n v="0"/>
    <m/>
  </r>
  <r>
    <n v="2034462"/>
    <s v="LTU"/>
    <s v="TUR"/>
    <x v="30"/>
    <s v="Turkey"/>
    <n v="0"/>
    <n v="0"/>
    <n v="1.7"/>
    <n v="5515"/>
    <n v="0"/>
    <n v="6"/>
    <m/>
    <m/>
    <n v="0"/>
    <n v="6"/>
    <s v="TÃ¼rkiÌ‡ye"/>
    <s v="WIN_REGULAR"/>
    <n v="2023"/>
    <d v="2022-06-07T00:00:00"/>
    <s v="2022-06-07T18:45:00Z"/>
    <n v="3"/>
    <s v="Group C1"/>
    <s v="MD2"/>
    <m/>
    <m/>
    <m/>
    <m/>
    <m/>
    <s v="FINISHED"/>
    <s v="GROUP_STAGE"/>
    <s v="GROUP_STANDINGS"/>
    <s v="GROUP"/>
    <n v="2843"/>
    <n v="85211"/>
    <s v="LTU"/>
    <n v="5067"/>
    <n v="54.668613999999998"/>
    <n v="25.294411"/>
    <n v="105"/>
    <n v="68"/>
    <s v="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"/>
    <m/>
    <m/>
    <m/>
    <s v="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"/>
    <s v="Vilnius"/>
    <s v="LFF stadionas"/>
    <s v="LFF Stadionas"/>
    <s v="LFF stadionas"/>
    <s v="LFF stadionas"/>
    <s v="LFF stadionas"/>
    <x v="2"/>
    <n v="0"/>
    <m/>
  </r>
  <r>
    <n v="2034463"/>
    <s v="FRO"/>
    <s v="LUX"/>
    <x v="18"/>
    <s v="Luxembourg"/>
    <n v="0"/>
    <n v="0"/>
    <n v="0"/>
    <n v="0"/>
    <n v="0"/>
    <n v="1"/>
    <m/>
    <m/>
    <n v="0"/>
    <n v="1"/>
    <s v="Luxembourg"/>
    <s v="WIN_REGULAR"/>
    <n v="2023"/>
    <d v="2022-06-07T00:00:00"/>
    <s v="2022-06-07T18:45:00Z"/>
    <n v="1"/>
    <s v="Group C1"/>
    <s v="MD2"/>
    <m/>
    <m/>
    <m/>
    <m/>
    <m/>
    <s v="FINISHED"/>
    <s v="GROUP_STAGE"/>
    <s v="GROUP_STANDINGS"/>
    <s v="GROUP"/>
    <n v="2313"/>
    <n v="74169"/>
    <s v="FRO"/>
    <n v="5098"/>
    <n v="62.0191722"/>
    <n v="-6.7780611000000004"/>
    <n v="105"/>
    <n v="68"/>
    <s v="[{'phase': 'SECOND_HALF', 'time': {'minute': 74, 'second': 13}, 'international_name': 'Gerson Rodrigues', 'club_shirt_name': 'Rodrigues', 'country_code': 'LUX', 'national_field_position': 'FORWARD', 'national_jersey_number': '10', 'goal_type': 'PENALTY'}]"/>
    <m/>
    <m/>
    <s v="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"/>
    <s v="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"/>
    <s v="Torshavn"/>
    <s v="TÃ³rsvÃ¸llur"/>
    <s v="TÃ³rsvÃ¸llur"/>
    <s v="TÃ³rsvÃ¸llur"/>
    <s v="TÃ³rsvÃ¸llur"/>
    <s v="TÃ³rsvÃ¸llur"/>
    <x v="2"/>
    <n v="0"/>
    <m/>
  </r>
  <r>
    <n v="2034464"/>
    <s v="FIN"/>
    <s v="MNE"/>
    <x v="16"/>
    <s v="Montenegro"/>
    <n v="0"/>
    <n v="0"/>
    <n v="0"/>
    <n v="0"/>
    <n v="2"/>
    <n v="0"/>
    <m/>
    <m/>
    <n v="2"/>
    <n v="0"/>
    <s v="Finland"/>
    <s v="WIN_REGULAR"/>
    <n v="2023"/>
    <d v="2022-06-07T00:00:00"/>
    <s v="2022-06-07T16:00:00Z"/>
    <n v="3"/>
    <s v="Group B3"/>
    <s v="MD2"/>
    <m/>
    <m/>
    <m/>
    <m/>
    <m/>
    <s v="FINISHED"/>
    <s v="GROUP_STAGE"/>
    <s v="GROUP_STANDINGS"/>
    <s v="GROUP"/>
    <n v="17009"/>
    <n v="62101"/>
    <s v="FIN"/>
    <n v="36251"/>
    <n v="60.186961099999998"/>
    <n v="24.927258299999998"/>
    <n v="105"/>
    <n v="68"/>
    <s v="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"/>
    <m/>
    <m/>
    <m/>
    <s v="[{'name': 'Richard Wilhelmus Martens', 'role': 'FOURTH_OFFICIAL', 'name_short': 'Martens', 'gender': 'MALE', 'counrty_code': 'NED', 'counrty': 'Netherlands'}, {'name': &quot;Michael O'brien&quot;, 'role': 'UEFA_DELEGATE', 'name_short': &quot;O'Brien&quot;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48"/>
    <s v="ISL"/>
    <s v="ALB"/>
    <x v="24"/>
    <s v="Albania"/>
    <n v="0"/>
    <n v="0"/>
    <n v="-2.2000000000000002"/>
    <n v="48468"/>
    <n v="1"/>
    <n v="1"/>
    <m/>
    <m/>
    <n v="1"/>
    <n v="1"/>
    <m/>
    <s v="DRAW"/>
    <n v="2023"/>
    <d v="2022-06-06T00:00:00"/>
    <s v="2022-06-06T18:45:00Z"/>
    <n v="0"/>
    <s v="Group B2"/>
    <s v="MD2"/>
    <m/>
    <m/>
    <m/>
    <m/>
    <m/>
    <s v="FINISHED"/>
    <s v="GROUP_STAGE"/>
    <s v="GROUP_STANDINGS"/>
    <s v="GROUP"/>
    <n v="4033"/>
    <n v="62411"/>
    <s v="ISL"/>
    <n v="9767"/>
    <n v="64.143566699999994"/>
    <n v="-21.879038900000001"/>
    <n v="105"/>
    <n v="68"/>
    <s v="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"/>
    <m/>
    <m/>
    <m/>
    <s v="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"/>
    <s v="Reykjavik"/>
    <s v="LaugardalsvÃ¶llur"/>
    <s v="LaugardalsvÃ¶llur"/>
    <s v="LaugardalsvÃ¶llur"/>
    <s v="LaugardalsvÃ¶llur"/>
    <s v="LaugardalsvÃ¶llur"/>
    <x v="2"/>
    <n v="0"/>
    <m/>
  </r>
  <r>
    <n v="2034449"/>
    <s v="CRO"/>
    <s v="FRA"/>
    <x v="9"/>
    <s v="France"/>
    <n v="1.3"/>
    <n v="9340"/>
    <n v="1.2"/>
    <n v="401"/>
    <n v="1"/>
    <n v="1"/>
    <m/>
    <m/>
    <n v="1"/>
    <n v="1"/>
    <m/>
    <s v="DRAW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30000"/>
    <n v="63806"/>
    <s v="CRO"/>
    <n v="33987"/>
    <n v="43.519455600000001"/>
    <n v="16.431699999999999"/>
    <n v="105"/>
    <n v="68"/>
    <s v="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"/>
    <m/>
    <m/>
    <m/>
    <s v="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"/>
    <s v="Split"/>
    <s v="Stadion Poljud"/>
    <s v="Stadion Poljud"/>
    <s v="Stadion Poljud"/>
    <s v="Stadion Poljud"/>
    <s v="Stadion Poljud"/>
    <x v="2"/>
    <n v="0"/>
    <m/>
  </r>
  <r>
    <n v="2034450"/>
    <s v="SVK"/>
    <s v="KAZ"/>
    <x v="47"/>
    <s v="Kazakhstan"/>
    <n v="-1.1000000000000001"/>
    <n v="15850"/>
    <n v="0"/>
    <n v="0"/>
    <n v="0"/>
    <n v="1"/>
    <m/>
    <m/>
    <n v="0"/>
    <n v="1"/>
    <s v="Kazakhstan"/>
    <s v="WIN_REGULAR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4146"/>
    <n v="62308"/>
    <s v="SVK"/>
    <n v="18100"/>
    <n v="48.373844400000003"/>
    <n v="17.591627800000001"/>
    <n v="105"/>
    <n v="68"/>
    <s v="[{'phase': 'FIRST_HALF', 'time': {'minute': 26, 'second': 43}, 'international_name': 'Aslan Darabayev', 'club_shirt_name': 'Darabayev', 'country_code': 'KAZ', 'national_field_position': 'MIDFIELDER', 'national_jersey_number': '7', 'goal_type': 'SCORED'}]"/>
    <m/>
    <m/>
    <m/>
    <s v="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451"/>
    <s v="AUT"/>
    <s v="DEN"/>
    <x v="3"/>
    <s v="Denmark"/>
    <n v="-1.2"/>
    <n v="6048"/>
    <n v="0.6"/>
    <n v="5264"/>
    <n v="1"/>
    <n v="2"/>
    <m/>
    <m/>
    <n v="1"/>
    <n v="2"/>
    <s v="Denmark"/>
    <s v="WIN_REGULAR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18700"/>
    <n v="62085"/>
    <s v="AUT"/>
    <n v="49898"/>
    <n v="48.207188899999998"/>
    <n v="16.420508300000002"/>
    <n v="105"/>
    <n v="68"/>
    <s v="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"/>
    <m/>
    <m/>
    <m/>
    <s v="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"/>
    <s v="Vienna"/>
    <s v="Ernst-Happel-Stadion"/>
    <s v="Ernst-Happel-Stadion"/>
    <s v="Ernst-Happel-Stadion"/>
    <s v="Ernst-Happel-Stadion"/>
    <s v="Ernst-Happel-Stadion"/>
    <x v="2"/>
    <n v="0"/>
    <m/>
  </r>
  <r>
    <n v="2034453"/>
    <s v="ISR"/>
    <s v="RUS"/>
    <x v="25"/>
    <s v="Russia"/>
    <n v="0"/>
    <n v="0"/>
    <n v="0"/>
    <n v="0"/>
    <m/>
    <m/>
    <m/>
    <m/>
    <m/>
    <m/>
    <m/>
    <m/>
    <n v="2023"/>
    <d v="2022-06-06T00:00:00"/>
    <s v="2022-06-06T18:45:00Z"/>
    <n v="3"/>
    <s v="Group B2"/>
    <s v="MD2"/>
    <m/>
    <m/>
    <m/>
    <m/>
    <m/>
    <s v="CANCELED"/>
    <s v="GROUP_STAGE"/>
    <s v="GROUP_STANDINGS"/>
    <s v="GROUP"/>
    <n v="0"/>
    <n v="250001761"/>
    <s v="ISR"/>
    <n v="30874"/>
    <n v="32.783127999999998"/>
    <n v="34.965079000000003"/>
    <n v="105"/>
    <n v="68"/>
    <m/>
    <m/>
    <m/>
    <m/>
    <s v="[]"/>
    <s v="Haifa"/>
    <s v="Sammy Ofer Stadium"/>
    <s v="Sammy Ofer Stadium"/>
    <s v="Sammy Ofer Stadium"/>
    <s v="Sammy Ofer Stadium"/>
    <s v="Sammy Ofer Stadium"/>
    <x v="2"/>
    <n v="0"/>
    <m/>
  </r>
  <r>
    <n v="2034455"/>
    <s v="AND"/>
    <s v="MDA"/>
    <x v="1"/>
    <s v="Moldova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D1"/>
    <s v="MD2"/>
    <m/>
    <m/>
    <m/>
    <m/>
    <m/>
    <s v="FINISHED"/>
    <s v="GROUP_STAGE"/>
    <s v="GROUP_STANDINGS"/>
    <s v="GROUP"/>
    <n v="756"/>
    <n v="91398"/>
    <s v="AND"/>
    <n v="3305"/>
    <n v="42.504688999999999"/>
    <n v="1.5174620000000001"/>
    <n v="105"/>
    <n v="67"/>
    <m/>
    <m/>
    <m/>
    <s v="[{'phase': 'FIRST_HALF', 'time': {'minute': 44, 'second': 49}, 'international_name': 'Victor StÃ®nÄƒ', 'club_shirt_name': '', 'country_code': 'MDA', 'national_field_position': 'MIDFIELDER', 'national_jersey_number': '16'}]"/>
    <s v="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"/>
    <s v="Andorra la Vella"/>
    <s v="Estadi Nacional"/>
    <s v="Estadi Nacional"/>
    <s v="Estadi Nacional"/>
    <s v="Estadi Nacional"/>
    <s v="Estadi Nacional"/>
    <x v="2"/>
    <n v="0"/>
    <m/>
  </r>
  <r>
    <n v="2034456"/>
    <s v="BLR"/>
    <s v="AZE"/>
    <x v="7"/>
    <s v="Azerbaijan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m/>
    <m/>
    <m/>
    <s v="[{'phase': 'SECOND_HALF', 'time': {'minute': 84, 'second': 15}, 'international_name': 'Gismat Aliyev', 'club_shirt_name': 'Aliyev', 'country_code': 'AZE', 'national_field_position': 'MIDFIELDER', 'national_jersey_number': '21'}]"/>
    <s v="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"/>
    <s v="Novi Sad"/>
    <s v="Stadion Karadjordje"/>
    <s v="Karadjordje"/>
    <s v="Stadion Karadjordje"/>
    <s v="Stadion Karadjordje"/>
    <s v="Stadion Karadjordje"/>
    <x v="2"/>
    <n v="0"/>
    <m/>
  </r>
  <r>
    <n v="2034454"/>
    <s v="LVA"/>
    <s v="LIE"/>
    <x v="32"/>
    <s v="Liechtenstein"/>
    <n v="0"/>
    <n v="0"/>
    <n v="0"/>
    <n v="0"/>
    <n v="1"/>
    <n v="0"/>
    <m/>
    <m/>
    <n v="1"/>
    <n v="0"/>
    <s v="Latvia"/>
    <s v="WIN_REGULAR"/>
    <n v="2023"/>
    <d v="2022-06-06T00:00:00"/>
    <s v="2022-06-06T16:00:00Z"/>
    <n v="3"/>
    <s v="Group D1"/>
    <s v="MD2"/>
    <m/>
    <m/>
    <m/>
    <m/>
    <m/>
    <s v="FINISHED"/>
    <s v="GROUP_STAGE"/>
    <s v="GROUP_STANDINGS"/>
    <s v="GROUP"/>
    <n v="5966"/>
    <n v="250002482"/>
    <s v="LVA"/>
    <n v="10533"/>
    <n v="56.954996999999999"/>
    <n v="24.158839"/>
    <n v="105"/>
    <n v="68"/>
    <s v="[{'phase': 'SECOND_HALF', 'time': {'minute': 73, 'second': 27}, 'international_name': 'ArtÅ«rs Zjuzins', 'club_shirt_name': 'Zjuzins', 'country_code': 'LVA', 'national_field_position': 'MIDFIELDER', 'national_jersey_number': '17', 'goal_type': 'SCORED'}]"/>
    <m/>
    <m/>
    <m/>
    <s v="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"/>
    <s v="Riga"/>
    <s v="Daugava"/>
    <s v="Daugava"/>
    <s v="Daugava"/>
    <s v="Daugava"/>
    <s v="Daugava"/>
    <x v="2"/>
    <n v="0"/>
    <m/>
  </r>
  <r>
    <n v="2034438"/>
    <s v="SWE"/>
    <s v="NOR"/>
    <x v="49"/>
    <s v="Norway"/>
    <n v="0"/>
    <n v="0"/>
    <n v="0"/>
    <n v="0"/>
    <n v="1"/>
    <n v="2"/>
    <m/>
    <m/>
    <n v="1"/>
    <n v="2"/>
    <s v="Norway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42320"/>
    <n v="250001872"/>
    <s v="SWE"/>
    <n v="50573"/>
    <n v="59.372500000000002"/>
    <n v="18"/>
    <n v="105"/>
    <n v="68"/>
    <s v="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"/>
    <m/>
    <m/>
    <m/>
    <s v="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"/>
    <s v="Solna"/>
    <s v="Friends Arena"/>
    <s v="Friends Arena"/>
    <s v="Friends Arena"/>
    <s v="Solna Arena"/>
    <s v="Friends Arena"/>
    <x v="2"/>
    <n v="0"/>
    <m/>
  </r>
  <r>
    <n v="2034440"/>
    <s v="BUL"/>
    <s v="GEO"/>
    <x v="8"/>
    <s v="Georgia"/>
    <n v="0"/>
    <n v="0"/>
    <n v="-1.7"/>
    <n v="66820"/>
    <n v="2"/>
    <n v="5"/>
    <m/>
    <m/>
    <n v="2"/>
    <n v="5"/>
    <s v="Georgia"/>
    <s v="WIN_REGULAR"/>
    <n v="2023"/>
    <d v="2022-06-05T00:00:00"/>
    <s v="2022-06-05T18:45:00Z"/>
    <n v="3"/>
    <s v="Group C4"/>
    <s v="MD2"/>
    <m/>
    <m/>
    <m/>
    <m/>
    <m/>
    <s v="FINISHED"/>
    <s v="GROUP_STAGE"/>
    <s v="GROUP_STANDINGS"/>
    <s v="GROUP"/>
    <n v="3600"/>
    <n v="250001569"/>
    <s v="BUL"/>
    <n v="10423"/>
    <n v="43.534722000000002"/>
    <n v="26.527221999999998"/>
    <n v="105"/>
    <n v="68"/>
    <s v="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"/>
    <s v="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"/>
    <m/>
    <m/>
    <s v="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"/>
    <s v="Razgrad"/>
    <s v="Huvepharma Arena"/>
    <s v="Ludogorets Arena"/>
    <s v="Ludogorets Arena"/>
    <s v="Huvapharma Arena"/>
    <s v="Huvepharma Arena"/>
    <x v="2"/>
    <n v="0"/>
    <m/>
  </r>
  <r>
    <n v="2034442"/>
    <s v="POR"/>
    <s v="SUI"/>
    <x v="41"/>
    <s v="Switzerland"/>
    <n v="1.4"/>
    <n v="601"/>
    <n v="1.4"/>
    <n v="4995"/>
    <n v="4"/>
    <n v="0"/>
    <m/>
    <m/>
    <n v="4"/>
    <n v="0"/>
    <s v="Portugal"/>
    <s v="WIN_REGULAR"/>
    <n v="2023"/>
    <d v="2022-06-05T00:00:00"/>
    <s v="2022-06-05T18:45:00Z"/>
    <n v="1"/>
    <s v="Group A2"/>
    <s v="MD2"/>
    <m/>
    <m/>
    <m/>
    <m/>
    <m/>
    <s v="FINISHED"/>
    <s v="GROUP_STAGE"/>
    <s v="GROUP_STANDINGS"/>
    <s v="GROUP"/>
    <n v="42325"/>
    <n v="83168"/>
    <s v="POR"/>
    <n v="50061"/>
    <n v="38.761839999999999"/>
    <n v="-9.1642130000000002"/>
    <n v="105"/>
    <n v="68"/>
    <s v="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"/>
    <m/>
    <m/>
    <m/>
    <s v="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43"/>
    <s v="CZE"/>
    <s v="ESP"/>
    <x v="11"/>
    <s v="Spain"/>
    <n v="-1.4"/>
    <n v="15861"/>
    <n v="-0.1"/>
    <n v="545"/>
    <n v="2"/>
    <n v="2"/>
    <m/>
    <m/>
    <n v="2"/>
    <n v="2"/>
    <m/>
    <s v="DRAW"/>
    <n v="2023"/>
    <d v="2022-06-05T00:00:00"/>
    <s v="2022-06-05T18:45:00Z"/>
    <n v="2"/>
    <s v="Group A2"/>
    <s v="MD2"/>
    <m/>
    <m/>
    <m/>
    <m/>
    <m/>
    <s v="FINISHED"/>
    <s v="GROUP_STAGE"/>
    <s v="GROUP_STANDINGS"/>
    <s v="GROUP"/>
    <n v="18245"/>
    <n v="64009"/>
    <s v="CZE"/>
    <n v="19370"/>
    <n v="50.067475000000002"/>
    <n v="14.4714861"/>
    <n v="105"/>
    <n v="68"/>
    <s v="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"/>
    <m/>
    <m/>
    <m/>
    <s v="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"/>
    <s v="Prague"/>
    <s v="Fortuna Arena"/>
    <s v="FORTUNA Arena"/>
    <s v="Eden Arena"/>
    <s v="FORTUNA Arena"/>
    <s v="Fortuna Arena"/>
    <x v="2"/>
    <n v="0"/>
    <m/>
  </r>
  <r>
    <n v="2034444"/>
    <s v="SRB"/>
    <s v="SVN"/>
    <x v="45"/>
    <s v="Slovenia"/>
    <n v="-0.3"/>
    <n v="15858"/>
    <n v="-0.6"/>
    <n v="18358"/>
    <n v="4"/>
    <n v="1"/>
    <m/>
    <m/>
    <n v="4"/>
    <n v="1"/>
    <s v="Serbia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10925"/>
    <n v="53479"/>
    <s v="SRB"/>
    <n v="49450"/>
    <n v="44.783202799999998"/>
    <n v="20.4649167"/>
    <n v="105"/>
    <n v="68"/>
    <s v="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"/>
    <m/>
    <m/>
    <m/>
    <s v="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2"/>
    <n v="0"/>
    <m/>
  </r>
  <r>
    <n v="2034445"/>
    <s v="KOS"/>
    <s v="GRE"/>
    <x v="28"/>
    <s v="Greece"/>
    <n v="0"/>
    <n v="0"/>
    <n v="0"/>
    <n v="0"/>
    <n v="0"/>
    <n v="1"/>
    <m/>
    <m/>
    <n v="0"/>
    <n v="1"/>
    <s v="Greece"/>
    <s v="WIN_REGULAR"/>
    <n v="2023"/>
    <d v="2022-06-05T00:00:00"/>
    <s v="2022-06-05T18:45:00Z"/>
    <n v="2"/>
    <s v="Group C2"/>
    <s v="MD2"/>
    <m/>
    <m/>
    <m/>
    <m/>
    <m/>
    <s v="FINISHED"/>
    <s v="GROUP_STAGE"/>
    <s v="GROUP_STANDINGS"/>
    <s v="GROUP"/>
    <n v="12300"/>
    <n v="250003320"/>
    <s v="KOS"/>
    <n v="12629"/>
    <n v="42.663110000000003"/>
    <n v="21.157107"/>
    <n v="105"/>
    <n v="68"/>
    <s v="[{'phase': 'FIRST_HALF', 'time': {'minute': 36, 'second': 35}, 'international_name': 'Tasos Bakasetas', 'club_shirt_name': 'Bakasetas', 'country_code': 'GRE', 'national_field_position': 'MIDFIELDER', 'national_jersey_number': '11', 'goal_type': 'SCORED'}]"/>
    <m/>
    <m/>
    <s v="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"/>
    <s v="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"/>
    <s v="Pristina"/>
    <s v="Stadiumi Fadil Vokrri"/>
    <s v="Stadiumi Fadil Vokrri"/>
    <s v="Stadiumi Fadil Vokrri"/>
    <s v="Stadiumi Fadil Vokrri"/>
    <s v="Stadiumi Fadil Vokrri"/>
    <x v="2"/>
    <n v="0"/>
    <m/>
  </r>
  <r>
    <n v="2034439"/>
    <s v="CYP"/>
    <s v="NIR"/>
    <x v="10"/>
    <s v="Northern Ireland"/>
    <n v="0"/>
    <n v="0"/>
    <n v="0"/>
    <n v="0"/>
    <n v="0"/>
    <n v="0"/>
    <m/>
    <m/>
    <n v="0"/>
    <n v="0"/>
    <m/>
    <s v="DRAW"/>
    <n v="2023"/>
    <d v="2022-06-05T00:00:00"/>
    <s v="2022-06-05T16:00:00Z"/>
    <n v="3"/>
    <s v="Group C2"/>
    <s v="MD2"/>
    <m/>
    <m/>
    <m/>
    <m/>
    <m/>
    <s v="FINISHED"/>
    <s v="GROUP_STAGE"/>
    <s v="GROUP_STANDINGS"/>
    <s v="GROUP"/>
    <n v="1663"/>
    <n v="250003355"/>
    <s v="CYP"/>
    <n v="8056"/>
    <n v="34.927106999999999"/>
    <n v="33.597839999999998"/>
    <n v="105"/>
    <n v="68"/>
    <m/>
    <m/>
    <m/>
    <m/>
    <s v="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"/>
    <s v="Larnaca"/>
    <s v="AEK Arena"/>
    <s v="AEK Arena"/>
    <s v="AEK Arena"/>
    <s v="AEK Arena"/>
    <s v="AEK Arena"/>
    <x v="2"/>
    <n v="0"/>
    <m/>
  </r>
  <r>
    <n v="2034446"/>
    <s v="GIB"/>
    <s v="MKD"/>
    <x v="20"/>
    <s v="North Macedonia"/>
    <n v="0"/>
    <n v="0"/>
    <n v="0"/>
    <n v="0"/>
    <n v="0"/>
    <n v="2"/>
    <m/>
    <m/>
    <n v="0"/>
    <n v="2"/>
    <s v="North Macedonia"/>
    <s v="WIN_REGULAR"/>
    <n v="2023"/>
    <d v="2022-06-05T00:00:00"/>
    <s v="2022-06-05T16:00:00Z"/>
    <n v="2"/>
    <s v="Group C4"/>
    <s v="MD2"/>
    <m/>
    <m/>
    <m/>
    <m/>
    <m/>
    <s v="FINISHED"/>
    <s v="GROUP_STAGE"/>
    <s v="GROUP_STANDINGS"/>
    <s v="GROUP"/>
    <n v="703"/>
    <n v="250002365"/>
    <s v="GIB"/>
    <n v="2076"/>
    <n v="36.149355999999997"/>
    <n v="-5.3503420000000004"/>
    <n v="105"/>
    <n v="68"/>
    <s v="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"/>
    <m/>
    <m/>
    <m/>
    <s v="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"/>
    <s v="Gibraltar"/>
    <s v="Victoria Stadium"/>
    <s v="Victoria Stadium"/>
    <s v="Victoria Stadium"/>
    <s v="Victoria Stadium"/>
    <s v="Victoria Stadium"/>
    <x v="2"/>
    <n v="0"/>
    <m/>
  </r>
  <r>
    <n v="2034441"/>
    <s v="SMR"/>
    <s v="MLT"/>
    <x v="44"/>
    <s v="Malta"/>
    <n v="0"/>
    <n v="0"/>
    <n v="0"/>
    <n v="0"/>
    <n v="0"/>
    <n v="2"/>
    <m/>
    <m/>
    <n v="0"/>
    <n v="2"/>
    <s v="Malta"/>
    <s v="WIN_REGULAR"/>
    <n v="2023"/>
    <d v="2022-06-05T00:00:00"/>
    <s v="2022-06-05T13:00:00Z"/>
    <n v="2"/>
    <s v="Group D2"/>
    <s v="MD2"/>
    <m/>
    <m/>
    <m/>
    <m/>
    <m/>
    <s v="FINISHED"/>
    <s v="GROUP_STAGE"/>
    <s v="GROUP_STANDINGS"/>
    <s v="GROUP"/>
    <n v="558"/>
    <n v="62265"/>
    <s v="SMR"/>
    <n v="4798"/>
    <n v="43.971252800000002"/>
    <n v="12.4769694"/>
    <n v="105"/>
    <n v="68"/>
    <s v="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"/>
    <m/>
    <m/>
    <m/>
    <s v="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"/>
    <s v="Serravalle"/>
    <s v="San Marino Stadium"/>
    <s v="San Marino Stadium"/>
    <s v="San Marino Stadium"/>
    <s v="San Marino Stadium"/>
    <s v="San Marino Stadium"/>
    <x v="2"/>
    <n v="0"/>
    <m/>
  </r>
  <r>
    <n v="2034430"/>
    <s v="TUR"/>
    <s v="FRO"/>
    <x v="50"/>
    <s v="Faroe Islands"/>
    <n v="1.7"/>
    <n v="5515"/>
    <n v="0"/>
    <n v="0"/>
    <n v="4"/>
    <n v="0"/>
    <m/>
    <m/>
    <n v="4"/>
    <n v="0"/>
    <s v="TÃ¼rkiÌ‡ye"/>
    <s v="WIN_REGULAR"/>
    <n v="2023"/>
    <d v="2022-06-04T00:00:00"/>
    <s v="2022-06-04T18:45:00Z"/>
    <n v="3"/>
    <s v="Group C1"/>
    <s v="MD1"/>
    <m/>
    <m/>
    <m/>
    <m/>
    <m/>
    <s v="FINISHED"/>
    <s v="GROUP_STAGE"/>
    <s v="GROUP_STANDINGS"/>
    <s v="GROUP"/>
    <n v="9515"/>
    <n v="250002631"/>
    <s v="TUR"/>
    <n v="17156"/>
    <n v="41.122889000000001"/>
    <n v="28.808582999999999"/>
    <n v="105"/>
    <n v="68"/>
    <s v="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"/>
    <m/>
    <m/>
    <m/>
    <s v="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434"/>
    <s v="ITA"/>
    <s v="GER"/>
    <x v="26"/>
    <s v="Germany"/>
    <n v="1"/>
    <n v="1971"/>
    <n v="2.5"/>
    <n v="398"/>
    <n v="1"/>
    <n v="1"/>
    <m/>
    <m/>
    <n v="1"/>
    <n v="1"/>
    <m/>
    <s v="DRAW"/>
    <n v="2023"/>
    <d v="2022-06-04T00:00:00"/>
    <s v="2022-06-04T18:45:00Z"/>
    <n v="2"/>
    <s v="Group A3"/>
    <s v="MD1"/>
    <m/>
    <m/>
    <m/>
    <m/>
    <m/>
    <s v="FINISHED"/>
    <s v="GROUP_STAGE"/>
    <s v="GROUP_STANDINGS"/>
    <s v="GROUP"/>
    <n v="23754"/>
    <n v="62412"/>
    <s v="ITA"/>
    <n v="30790"/>
    <n v="44.492474999999999"/>
    <n v="11.30955"/>
    <n v="105"/>
    <n v="68"/>
    <s v="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"/>
    <m/>
    <m/>
    <m/>
    <s v="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"/>
    <s v="Bologna"/>
    <s v="Stadio Renato Dall'Ara"/>
    <s v="Renato Dall'Ara"/>
    <s v="Renato Dall'Ara"/>
    <s v="Renato Dall'Ara"/>
    <s v="Stadio Renato Dall'Ara"/>
    <x v="2"/>
    <n v="0"/>
    <m/>
  </r>
  <r>
    <n v="2034437"/>
    <s v="MNE"/>
    <s v="ROU"/>
    <x v="36"/>
    <s v="Romania"/>
    <n v="0"/>
    <n v="0"/>
    <n v="0.3"/>
    <n v="12509"/>
    <n v="2"/>
    <n v="0"/>
    <m/>
    <m/>
    <n v="2"/>
    <n v="0"/>
    <s v="Montenegro"/>
    <s v="WIN_REGULAR"/>
    <n v="2023"/>
    <d v="2022-06-04T00:00:00"/>
    <s v="2022-06-04T18:45:00Z"/>
    <n v="2"/>
    <s v="Group B3"/>
    <s v="MD1"/>
    <m/>
    <m/>
    <m/>
    <m/>
    <m/>
    <s v="FINISHED"/>
    <s v="GROUP_STAGE"/>
    <s v="GROUP_STANDINGS"/>
    <s v="GROUP"/>
    <n v="3998"/>
    <n v="62907"/>
    <s v="MNE"/>
    <n v="11563"/>
    <n v="42.445561099999999"/>
    <n v="19.264344399999999"/>
    <n v="105"/>
    <n v="68"/>
    <s v="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"/>
    <m/>
    <m/>
    <m/>
    <s v="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31"/>
    <s v="HUN"/>
    <s v="ENG"/>
    <x v="22"/>
    <s v="England"/>
    <n v="-1.5"/>
    <n v="40918"/>
    <n v="0.3"/>
    <n v="451"/>
    <n v="1"/>
    <n v="0"/>
    <m/>
    <m/>
    <n v="1"/>
    <n v="0"/>
    <s v="Hungary"/>
    <s v="WIN_REGULAR"/>
    <n v="2023"/>
    <d v="2022-06-04T00:00:00"/>
    <s v="2022-06-04T16:00:00Z"/>
    <n v="2"/>
    <s v="Group A3"/>
    <s v="MD1"/>
    <m/>
    <m/>
    <m/>
    <m/>
    <m/>
    <s v="FINISHED"/>
    <s v="GROUP_STAGE"/>
    <s v="GROUP_STANDINGS"/>
    <s v="GROUP"/>
    <n v="26935"/>
    <n v="250004078"/>
    <s v="HUN"/>
    <n v="65014"/>
    <n v="47.503110999999997"/>
    <n v="19.098023999999999"/>
    <n v="105"/>
    <n v="68"/>
    <s v="[{'phase': 'SECOND_HALF', 'time': {'minute': 66, 'second': 19}, 'international_name': 'Dominik Szoboszlai', 'club_shirt_name': 'Szoboszlai', 'country_code': 'HUN', 'national_field_position': 'MIDFIELDER', 'national_jersey_number': '10', 'goal_type': 'PENALTY'}]"/>
    <m/>
    <m/>
    <m/>
    <s v="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2"/>
    <n v="0"/>
    <m/>
  </r>
  <r>
    <n v="2034432"/>
    <s v="FIN"/>
    <s v="BIH"/>
    <x v="16"/>
    <s v="Bosnia and Herzegovina"/>
    <n v="0"/>
    <n v="0"/>
    <n v="0"/>
    <n v="0"/>
    <n v="1"/>
    <n v="1"/>
    <m/>
    <m/>
    <n v="1"/>
    <n v="1"/>
    <m/>
    <s v="DRAW"/>
    <n v="2023"/>
    <d v="2022-06-04T00:00:00"/>
    <s v="2022-06-04T16:00:00Z"/>
    <n v="3"/>
    <s v="Group B3"/>
    <s v="MD1"/>
    <m/>
    <m/>
    <m/>
    <m/>
    <m/>
    <s v="FINISHED"/>
    <s v="GROUP_STAGE"/>
    <s v="GROUP_STANDINGS"/>
    <s v="GROUP"/>
    <n v="20181"/>
    <n v="62101"/>
    <s v="FIN"/>
    <n v="36251"/>
    <n v="60.186961099999998"/>
    <n v="24.927258299999998"/>
    <n v="105"/>
    <n v="68"/>
    <s v="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"/>
    <m/>
    <m/>
    <m/>
    <s v="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33"/>
    <s v="LTU"/>
    <s v="LUX"/>
    <x v="30"/>
    <s v="Luxembourg"/>
    <n v="0"/>
    <n v="0"/>
    <n v="0"/>
    <n v="0"/>
    <n v="0"/>
    <n v="2"/>
    <m/>
    <m/>
    <n v="0"/>
    <n v="2"/>
    <s v="Luxembourg"/>
    <s v="WIN_REGULAR"/>
    <n v="2023"/>
    <d v="2022-06-04T00:00:00"/>
    <s v="2022-06-04T16:00:00Z"/>
    <n v="3"/>
    <s v="Group C1"/>
    <s v="MD1"/>
    <m/>
    <m/>
    <m/>
    <m/>
    <m/>
    <s v="FINISHED"/>
    <s v="GROUP_STAGE"/>
    <s v="GROUP_STANDINGS"/>
    <s v="GROUP"/>
    <n v="3009"/>
    <n v="85211"/>
    <s v="LTU"/>
    <n v="5067"/>
    <n v="54.668613999999998"/>
    <n v="25.294411"/>
    <n v="105"/>
    <n v="68"/>
    <s v="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"/>
    <m/>
    <m/>
    <m/>
    <s v="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"/>
    <s v="Vilnius"/>
    <s v="LFF stadionas"/>
    <s v="LFF Stadionas"/>
    <s v="LFF stadionas"/>
    <s v="LFF stadionas"/>
    <s v="LFF stadionas"/>
    <x v="2"/>
    <n v="0"/>
    <m/>
  </r>
  <r>
    <n v="2034457"/>
    <s v="ARM"/>
    <s v="IRL"/>
    <x v="2"/>
    <s v="Republic of Ireland"/>
    <n v="0"/>
    <n v="0"/>
    <n v="0"/>
    <n v="0"/>
    <n v="1"/>
    <n v="0"/>
    <m/>
    <m/>
    <n v="1"/>
    <n v="0"/>
    <s v="Armenia"/>
    <s v="WIN_REGULAR"/>
    <n v="2023"/>
    <d v="2022-06-04T00:00:00"/>
    <s v="2022-06-04T13:00:00Z"/>
    <n v="4"/>
    <s v="Group B1"/>
    <s v="MD1"/>
    <m/>
    <m/>
    <m/>
    <m/>
    <m/>
    <s v="FINISHED"/>
    <s v="GROUP_STAGE"/>
    <s v="GROUP_STANDINGS"/>
    <s v="GROUP"/>
    <n v="10600"/>
    <n v="78014"/>
    <s v="ARM"/>
    <n v="14527"/>
    <n v="40.171930600000003"/>
    <n v="44.525680600000001"/>
    <n v="105"/>
    <n v="68"/>
    <s v="[{'phase': 'SECOND_HALF', 'time': {'minute': 74, 'second': 58}, 'international_name': 'Eduard Spertsyan', 'club_shirt_name': 'Spertsyan', 'country_code': 'ARM', 'national_field_position': 'MIDFIELDER', 'national_jersey_number': '8', 'goal_type': 'SCORED'}]"/>
    <m/>
    <m/>
    <m/>
    <s v="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423"/>
    <s v="FRA"/>
    <s v="DEN"/>
    <x v="17"/>
    <s v="Denmark"/>
    <n v="1.2"/>
    <n v="401"/>
    <n v="0.6"/>
    <n v="5264"/>
    <n v="1"/>
    <n v="2"/>
    <m/>
    <m/>
    <n v="1"/>
    <n v="2"/>
    <s v="Denmark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75833"/>
    <n v="70584"/>
    <s v="FRA"/>
    <n v="81286"/>
    <n v="48.924547199999999"/>
    <n v="2.3600667"/>
    <n v="105"/>
    <n v="68"/>
    <s v="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"/>
    <m/>
    <m/>
    <m/>
    <s v="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"/>
    <s v="Saint-Denis"/>
    <s v="Stade de France"/>
    <s v="Stade de France"/>
    <s v="Stade de France"/>
    <s v="Stade de France"/>
    <s v="Stade de France"/>
    <x v="2"/>
    <n v="0"/>
    <m/>
  </r>
  <r>
    <n v="2034424"/>
    <s v="BEL"/>
    <s v="NED"/>
    <x v="5"/>
    <s v="Netherlands"/>
    <n v="1.1000000000000001"/>
    <n v="2488"/>
    <n v="0.1"/>
    <n v="1553"/>
    <n v="1"/>
    <n v="4"/>
    <m/>
    <m/>
    <n v="1"/>
    <n v="4"/>
    <s v="Netherlands"/>
    <s v="WIN_REGULAR"/>
    <n v="2023"/>
    <d v="2022-06-03T00:00:00"/>
    <s v="2022-06-03T18:45:00Z"/>
    <n v="2"/>
    <s v="Group A4"/>
    <s v="MD1"/>
    <m/>
    <m/>
    <m/>
    <m/>
    <m/>
    <s v="FINISHED"/>
    <s v="GROUP_STAGE"/>
    <s v="GROUP_STANDINGS"/>
    <s v="GROUP"/>
    <n v="38327"/>
    <n v="62073"/>
    <s v="BEL"/>
    <n v="48693"/>
    <n v="50.895758299999997"/>
    <n v="4.3339471999999999"/>
    <n v="105"/>
    <n v="68"/>
    <s v="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"/>
    <m/>
    <m/>
    <m/>
    <s v="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"/>
    <s v="Brussels"/>
    <s v="King Baudouin Stadium"/>
    <s v="King Baudouin Stadium"/>
    <s v="King Baudouin Stadium"/>
    <s v="King Baudouin Stadium"/>
    <s v="King Baudouin Stadium"/>
    <x v="2"/>
    <n v="0"/>
    <m/>
  </r>
  <r>
    <n v="2034426"/>
    <s v="CRO"/>
    <s v="AUT"/>
    <x v="9"/>
    <s v="Austria"/>
    <n v="1.3"/>
    <n v="9340"/>
    <n v="-1.2"/>
    <n v="6048"/>
    <n v="0"/>
    <n v="3"/>
    <m/>
    <m/>
    <n v="0"/>
    <n v="3"/>
    <s v="Austria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13994"/>
    <n v="62323"/>
    <s v="CRO"/>
    <n v="17147"/>
    <n v="45.544953"/>
    <n v="18.695682999999999"/>
    <n v="105"/>
    <n v="68"/>
    <s v="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"/>
    <m/>
    <m/>
    <m/>
    <s v="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"/>
    <s v="Osijek"/>
    <s v="Stadion Gradski vrt"/>
    <s v="Gradski vrt"/>
    <s v="Stadion Gradski vrt"/>
    <s v="Stadion Gradski vrt"/>
    <s v="Stadion Gradski vrt"/>
    <x v="2"/>
    <n v="0"/>
    <m/>
  </r>
  <r>
    <n v="2034427"/>
    <s v="BLR"/>
    <s v="SVK"/>
    <x v="7"/>
    <s v="Slovakia"/>
    <n v="0"/>
    <n v="0"/>
    <n v="-1.1000000000000001"/>
    <n v="15850"/>
    <n v="0"/>
    <n v="1"/>
    <m/>
    <m/>
    <n v="0"/>
    <n v="1"/>
    <s v="Slovakia"/>
    <s v="WIN_REGULAR"/>
    <n v="2023"/>
    <d v="2022-06-03T00:00:00"/>
    <s v="2022-06-03T18:45:00Z"/>
    <n v="2"/>
    <s v="Group C3"/>
    <s v="MD1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SECOND_HALF', 'time': {'minute': 61, 'second': 36}, 'international_name': 'TomÃ¡Å¡ Suslov', 'club_shirt_name': 'Suslov', 'country_code': 'SVK', 'national_field_position': 'FORWARD', 'national_jersey_number': '7', 'goal_type': 'SCORED'}]"/>
    <m/>
    <m/>
    <m/>
    <s v="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"/>
    <s v="Novi Sad"/>
    <s v="Stadion Karadjordje"/>
    <s v="Karadjordje"/>
    <s v="Stadion Karadjordje"/>
    <s v="Stadion Karadjordje"/>
    <s v="Stadion Karadjordje"/>
    <x v="2"/>
    <n v="0"/>
    <m/>
  </r>
  <r>
    <n v="2034429"/>
    <s v="LIE"/>
    <s v="MDA"/>
    <x v="29"/>
    <s v="Moldova"/>
    <n v="0"/>
    <n v="0"/>
    <n v="0"/>
    <n v="0"/>
    <n v="0"/>
    <n v="2"/>
    <m/>
    <m/>
    <n v="0"/>
    <n v="2"/>
    <s v="Moldova"/>
    <s v="WIN_REGULAR"/>
    <n v="2023"/>
    <d v="2022-06-03T00:00:00"/>
    <s v="2022-06-03T18:45:00Z"/>
    <n v="2"/>
    <s v="Group D1"/>
    <s v="MD1"/>
    <m/>
    <m/>
    <m/>
    <m/>
    <m/>
    <s v="FINISHED"/>
    <s v="GROUP_STAGE"/>
    <s v="GROUP_STANDINGS"/>
    <s v="GROUP"/>
    <n v="903"/>
    <n v="70078"/>
    <s v="LIE"/>
    <n v="5749"/>
    <n v="47.140081000000002"/>
    <n v="9.5102550000000008"/>
    <n v="105"/>
    <n v="68"/>
    <s v="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"/>
    <m/>
    <m/>
    <m/>
    <s v="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"/>
    <s v="Vaduz"/>
    <s v="Rheinpark Stadion"/>
    <s v="Rheinpark Stadion"/>
    <s v="Rheinpark Stadion"/>
    <s v="Rheinpark Stadion"/>
    <s v="Rheinpark Stadion"/>
    <x v="2"/>
    <n v="0"/>
    <m/>
  </r>
  <r>
    <n v="2034428"/>
    <s v="LVA"/>
    <s v="AND"/>
    <x v="32"/>
    <s v="Andorra"/>
    <n v="0"/>
    <n v="0"/>
    <n v="0"/>
    <n v="0"/>
    <n v="3"/>
    <n v="0"/>
    <m/>
    <m/>
    <n v="3"/>
    <n v="0"/>
    <s v="Latvia"/>
    <s v="WIN_REGULAR"/>
    <n v="2023"/>
    <d v="2022-06-03T00:00:00"/>
    <s v="2022-06-03T16:00:00Z"/>
    <n v="3"/>
    <s v="Group D1"/>
    <s v="MD1"/>
    <m/>
    <m/>
    <m/>
    <m/>
    <m/>
    <s v="FINISHED"/>
    <s v="GROUP_STAGE"/>
    <s v="GROUP_STANDINGS"/>
    <s v="GROUP"/>
    <n v="5863"/>
    <n v="250002482"/>
    <s v="LVA"/>
    <n v="10533"/>
    <n v="56.954996999999999"/>
    <n v="24.158839"/>
    <n v="105"/>
    <n v="68"/>
    <s v="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"/>
    <m/>
    <m/>
    <m/>
    <s v="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"/>
    <s v="Riga"/>
    <s v="Daugava"/>
    <s v="Daugava"/>
    <s v="Daugava"/>
    <s v="Daugava"/>
    <s v="Daugava"/>
    <x v="2"/>
    <n v="0"/>
    <m/>
  </r>
  <r>
    <n v="2034422"/>
    <s v="KAZ"/>
    <s v="AZE"/>
    <x v="27"/>
    <s v="Azerbaijan"/>
    <n v="0"/>
    <n v="0"/>
    <n v="0"/>
    <n v="0"/>
    <n v="2"/>
    <n v="0"/>
    <m/>
    <m/>
    <n v="2"/>
    <n v="0"/>
    <s v="Kazakhstan"/>
    <s v="WIN_REGULAR"/>
    <n v="2023"/>
    <d v="2022-06-03T00:00:00"/>
    <s v="2022-06-03T14:00:00Z"/>
    <n v="6"/>
    <s v="Group C3"/>
    <s v="MD1"/>
    <m/>
    <m/>
    <m/>
    <m/>
    <m/>
    <s v="FINISHED"/>
    <s v="GROUP_STAGE"/>
    <s v="GROUP_STANDINGS"/>
    <s v="GROUP"/>
    <n v="19823"/>
    <n v="250000409"/>
    <s v="KAZ"/>
    <n v="29741"/>
    <n v="51.1083"/>
    <n v="71.402631"/>
    <n v="105"/>
    <n v="68"/>
    <s v="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"/>
    <m/>
    <m/>
    <m/>
    <s v="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"/>
    <s v="Astana"/>
    <s v="Astana Arena"/>
    <s v="Astana Arena"/>
    <s v="Astana Arena"/>
    <s v="Astana Arena"/>
    <s v="Astana Arena"/>
    <x v="2"/>
    <n v="0"/>
    <m/>
  </r>
  <r>
    <n v="2034412"/>
    <s v="ESP"/>
    <s v="POR"/>
    <x v="14"/>
    <s v="Portugal"/>
    <n v="-0.1"/>
    <n v="545"/>
    <n v="1.4"/>
    <n v="601"/>
    <n v="1"/>
    <n v="1"/>
    <m/>
    <m/>
    <n v="1"/>
    <n v="1"/>
    <m/>
    <s v="DRAW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41236"/>
    <n v="92049"/>
    <s v="ESP"/>
    <n v="59268"/>
    <n v="37.356805999999999"/>
    <n v="-5.98102"/>
    <n v="105"/>
    <n v="68"/>
    <s v="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"/>
    <m/>
    <m/>
    <m/>
    <s v="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"/>
    <s v="Seville"/>
    <s v=" Estadio Benito VillamarÃ­n"/>
    <s v="Estadio Benito VillamarÃ­n"/>
    <s v="Estadio Benito VillamarÃ­n"/>
    <s v="Estadio Benito VillamarÃ­n"/>
    <s v=" Estadio Benito VillamarÃ­n"/>
    <x v="2"/>
    <n v="0"/>
    <m/>
  </r>
  <r>
    <n v="2034413"/>
    <s v="CZE"/>
    <s v="SUI"/>
    <x v="11"/>
    <s v="Switzerland"/>
    <n v="-1.4"/>
    <n v="15861"/>
    <n v="1.4"/>
    <n v="4995"/>
    <n v="2"/>
    <n v="1"/>
    <m/>
    <m/>
    <n v="2"/>
    <n v="1"/>
    <s v="Czechia"/>
    <s v="WIN_REGULAR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12236"/>
    <n v="64009"/>
    <s v="CZE"/>
    <n v="19370"/>
    <n v="50.067475000000002"/>
    <n v="14.4714861"/>
    <n v="105"/>
    <n v="68"/>
    <s v="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"/>
    <m/>
    <m/>
    <m/>
    <s v="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414"/>
    <s v="NIR"/>
    <s v="GRE"/>
    <x v="38"/>
    <s v="Greece"/>
    <n v="0"/>
    <n v="0"/>
    <n v="0"/>
    <n v="0"/>
    <n v="0"/>
    <n v="1"/>
    <m/>
    <m/>
    <n v="0"/>
    <n v="1"/>
    <s v="Greece"/>
    <s v="WIN_REGULAR"/>
    <n v="2023"/>
    <d v="2022-06-02T00:00:00"/>
    <s v="2022-06-02T18:45:00Z"/>
    <n v="1"/>
    <s v="Group C2"/>
    <s v="MD1"/>
    <m/>
    <m/>
    <m/>
    <m/>
    <m/>
    <s v="FINISHED"/>
    <s v="GROUP_STAGE"/>
    <s v="GROUP_STANDINGS"/>
    <s v="GROUP"/>
    <n v="16977"/>
    <n v="62414"/>
    <s v="NIR"/>
    <n v="18434"/>
    <n v="54.582627799999997"/>
    <n v="-5.9551778000000004"/>
    <n v="105"/>
    <n v="68"/>
    <s v="[{'phase': 'FIRST_HALF', 'time': {'minute': 39, 'second': 44}, 'international_name': 'Tasos Bakasetas', 'club_shirt_name': 'Bakasetas', 'country_code': 'GRE', 'national_field_position': 'MIDFIELDER', 'national_jersey_number': '11', 'goal_type': 'SCORED'}]"/>
    <m/>
    <m/>
    <m/>
    <s v="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15"/>
    <s v="ALB"/>
    <s v="RUS"/>
    <x v="0"/>
    <s v="Russia"/>
    <n v="-2.2000000000000002"/>
    <n v="48468"/>
    <n v="0"/>
    <n v="0"/>
    <m/>
    <m/>
    <m/>
    <m/>
    <m/>
    <m/>
    <m/>
    <m/>
    <n v="2023"/>
    <d v="2022-06-02T00:00:00"/>
    <s v="2022-06-02T18:45:00Z"/>
    <n v="2"/>
    <s v="Group B2"/>
    <s v="MD1"/>
    <m/>
    <m/>
    <m/>
    <m/>
    <m/>
    <s v="CANCELED"/>
    <s v="GROUP_STAGE"/>
    <s v="GROUP_STANDINGS"/>
    <s v="GROUP"/>
    <n v="0"/>
    <n v="250003909"/>
    <s v="ALB"/>
    <n v="21160"/>
    <n v="41.318402800000001"/>
    <n v="19.823952800000001"/>
    <n v="105"/>
    <n v="68"/>
    <m/>
    <m/>
    <m/>
    <m/>
    <s v="[]"/>
    <s v="Tirana"/>
    <s v="Air Albania Stadium"/>
    <s v="Air Albania Stadium"/>
    <s v="Arena KombÃ«tare"/>
    <s v="National Arena"/>
    <s v="Air Albania Stadium"/>
    <x v="2"/>
    <n v="0"/>
    <m/>
  </r>
  <r>
    <n v="2034416"/>
    <s v="ISR"/>
    <s v="ISL"/>
    <x v="25"/>
    <s v="Iceland"/>
    <n v="0"/>
    <n v="0"/>
    <n v="0"/>
    <n v="0"/>
    <n v="2"/>
    <n v="2"/>
    <m/>
    <m/>
    <n v="2"/>
    <n v="2"/>
    <m/>
    <s v="DRAW"/>
    <n v="2023"/>
    <d v="2022-06-02T00:00:00"/>
    <s v="2022-06-02T18:45:00Z"/>
    <n v="3"/>
    <s v="Group B2"/>
    <s v="MD1"/>
    <m/>
    <m/>
    <m/>
    <m/>
    <m/>
    <s v="FINISHED"/>
    <s v="GROUP_STAGE"/>
    <s v="GROUP_STANDINGS"/>
    <s v="GROUP"/>
    <n v="13150"/>
    <n v="250001761"/>
    <s v="ISR"/>
    <n v="30874"/>
    <n v="32.783127999999998"/>
    <n v="34.965079000000003"/>
    <n v="105"/>
    <n v="68"/>
    <s v="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"/>
    <m/>
    <m/>
    <m/>
    <s v="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"/>
    <s v="Haifa"/>
    <s v="Sammy Ofer Stadium"/>
    <s v="Sammy Ofer Stadium"/>
    <s v="Sammy Ofer Stadium"/>
    <s v="Sammy Ofer Stadium"/>
    <s v="Sammy Ofer Stadium"/>
    <x v="2"/>
    <n v="0"/>
    <m/>
  </r>
  <r>
    <n v="2034418"/>
    <s v="SVN"/>
    <s v="SWE"/>
    <x v="48"/>
    <s v="Sweden"/>
    <n v="-0.6"/>
    <n v="18358"/>
    <n v="0"/>
    <n v="0"/>
    <n v="0"/>
    <n v="2"/>
    <m/>
    <m/>
    <n v="0"/>
    <n v="2"/>
    <s v="Sweden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5123"/>
    <n v="250001140"/>
    <s v="SVN"/>
    <n v="15796"/>
    <n v="46.080641"/>
    <n v="14.52444"/>
    <n v="105"/>
    <n v="68"/>
    <s v="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"/>
    <m/>
    <m/>
    <m/>
    <s v="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"/>
    <s v="Ljubljana"/>
    <s v="Stadion StoÅ¾ice"/>
    <s v="Stadion StoÅ¾ice"/>
    <s v="Stadion StoÅ¾ice"/>
    <s v="Stadion StoÅ¾ice"/>
    <s v="Stadion StoÅ¾ice"/>
    <x v="2"/>
    <n v="0"/>
    <m/>
  </r>
  <r>
    <n v="2034421"/>
    <s v="SRB"/>
    <s v="NOR"/>
    <x v="45"/>
    <s v="Norway"/>
    <n v="-0.3"/>
    <n v="15858"/>
    <n v="0"/>
    <n v="0"/>
    <n v="0"/>
    <n v="1"/>
    <m/>
    <m/>
    <n v="0"/>
    <n v="1"/>
    <s v="Norway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9726"/>
    <n v="53479"/>
    <s v="SRB"/>
    <n v="49450"/>
    <n v="44.783202799999998"/>
    <n v="20.4649167"/>
    <n v="105"/>
    <n v="68"/>
    <s v="[{'phase': 'FIRST_HALF', 'time': {'minute': 26, 'second': 58}, 'international_name': 'Erling Haaland', 'club_shirt_name': 'Haaland', 'country_code': 'NOR', 'national_field_position': 'FORWARD', 'national_jersey_number': '9', 'goal_type': 'SCORED'}]"/>
    <m/>
    <m/>
    <m/>
    <s v="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"/>
    <s v="Belgrade"/>
    <s v="Stadion Rajko MitiÄ‡"/>
    <s v="Stadion Rajko Mitic"/>
    <s v="Stadion Rajko MitiÄ‡"/>
    <s v="Stadion Rajko MitiÄ‡"/>
    <s v="Stadion Rajko MitiÄ‡"/>
    <x v="2"/>
    <n v="0"/>
    <m/>
  </r>
  <r>
    <n v="2034411"/>
    <s v="GEO"/>
    <s v="GIB"/>
    <x v="19"/>
    <s v="Gibraltar"/>
    <n v="-1.7"/>
    <n v="66820"/>
    <n v="0"/>
    <n v="0"/>
    <n v="4"/>
    <n v="0"/>
    <m/>
    <m/>
    <n v="4"/>
    <n v="0"/>
    <s v="Georgia"/>
    <s v="WIN_REGULAR"/>
    <n v="2023"/>
    <d v="2022-06-02T00:00:00"/>
    <s v="2022-06-02T16:00:00Z"/>
    <n v="4"/>
    <s v="Group C4"/>
    <s v="MD1"/>
    <m/>
    <m/>
    <m/>
    <m/>
    <m/>
    <s v="FINISHED"/>
    <s v="GROUP_STAGE"/>
    <s v="GROUP_STANDINGS"/>
    <s v="GROUP"/>
    <n v="43412"/>
    <n v="62104"/>
    <s v="GEO"/>
    <n v="44000"/>
    <n v="41.7229472"/>
    <n v="44.7897806"/>
    <n v="105"/>
    <n v="68"/>
    <s v="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"/>
    <m/>
    <m/>
    <m/>
    <s v="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417"/>
    <s v="CYP"/>
    <s v="KOS"/>
    <x v="10"/>
    <s v="Kosovo"/>
    <n v="0"/>
    <n v="0"/>
    <n v="0"/>
    <n v="0"/>
    <n v="0"/>
    <n v="2"/>
    <m/>
    <m/>
    <n v="0"/>
    <n v="2"/>
    <s v="Kosovo"/>
    <s v="WIN_REGULAR"/>
    <n v="2023"/>
    <d v="2022-06-02T00:00:00"/>
    <s v="2022-06-02T16:00:00Z"/>
    <n v="3"/>
    <s v="Group C2"/>
    <s v="MD1"/>
    <m/>
    <m/>
    <m/>
    <m/>
    <m/>
    <s v="FINISHED"/>
    <s v="GROUP_STAGE"/>
    <s v="GROUP_STANDINGS"/>
    <s v="GROUP"/>
    <n v="1550"/>
    <n v="250003355"/>
    <s v="CYP"/>
    <n v="8056"/>
    <n v="34.927106999999999"/>
    <n v="33.597839999999998"/>
    <n v="105"/>
    <n v="68"/>
    <s v="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"/>
    <m/>
    <m/>
    <m/>
    <s v="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"/>
    <s v="Larnaca"/>
    <s v="AEK Arena"/>
    <s v="AEK Arena"/>
    <s v="AEK Arena"/>
    <s v="AEK Arena"/>
    <s v="AEK Arena"/>
    <x v="2"/>
    <n v="0"/>
    <m/>
  </r>
  <r>
    <n v="2034419"/>
    <s v="BUL"/>
    <s v="MKD"/>
    <x v="8"/>
    <s v="North Macedonia"/>
    <n v="0"/>
    <n v="0"/>
    <n v="0"/>
    <n v="0"/>
    <n v="1"/>
    <n v="1"/>
    <m/>
    <m/>
    <n v="1"/>
    <n v="1"/>
    <m/>
    <s v="DRAW"/>
    <n v="2023"/>
    <d v="2022-06-02T00:00:00"/>
    <s v="2022-06-02T16:00:00Z"/>
    <n v="3"/>
    <s v="Group C4"/>
    <s v="MD1"/>
    <m/>
    <m/>
    <m/>
    <m/>
    <m/>
    <s v="FINISHED"/>
    <s v="GROUP_STAGE"/>
    <s v="GROUP_STANDINGS"/>
    <s v="GROUP"/>
    <n v="8275"/>
    <n v="250001569"/>
    <s v="BUL"/>
    <n v="10423"/>
    <n v="43.534722000000002"/>
    <n v="26.527221999999998"/>
    <n v="105"/>
    <n v="68"/>
    <s v="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"/>
    <m/>
    <m/>
    <m/>
    <s v="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420"/>
    <s v="EST"/>
    <s v="SMR"/>
    <x v="15"/>
    <s v="San Marino"/>
    <n v="0"/>
    <n v="0"/>
    <n v="0"/>
    <n v="0"/>
    <n v="2"/>
    <n v="0"/>
    <m/>
    <m/>
    <n v="2"/>
    <n v="0"/>
    <s v="Estonia"/>
    <s v="WIN_REGULAR"/>
    <n v="2023"/>
    <d v="2022-06-02T00:00:00"/>
    <s v="2022-06-02T16:00:00Z"/>
    <n v="3"/>
    <s v="Group D2"/>
    <s v="MD1"/>
    <m/>
    <m/>
    <m/>
    <m/>
    <m/>
    <s v="FINISHED"/>
    <s v="GROUP_STAGE"/>
    <s v="GROUP_STANDINGS"/>
    <s v="GROUP"/>
    <n v="3533"/>
    <n v="77966"/>
    <s v="EST"/>
    <n v="14336"/>
    <n v="59.421358300000001"/>
    <n v="24.732155599999999"/>
    <n v="105"/>
    <n v="68"/>
    <s v="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"/>
    <m/>
    <m/>
    <m/>
    <s v="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"/>
    <s v="Tallinn"/>
    <s v="A. Le Coq Arena"/>
    <s v="A. Le Coq Arena"/>
    <s v="LillekÃ¼la Stadium"/>
    <s v="LillekÃ¼la Stadium"/>
    <s v="A. Le Coq Arena"/>
    <x v="2"/>
    <n v="0"/>
    <m/>
  </r>
  <r>
    <n v="2034425"/>
    <s v="POL"/>
    <s v="WAL"/>
    <x v="40"/>
    <s v="Wales"/>
    <n v="-0.1"/>
    <n v="17538"/>
    <n v="0"/>
    <n v="0"/>
    <n v="2"/>
    <n v="1"/>
    <m/>
    <m/>
    <n v="2"/>
    <n v="1"/>
    <s v="Poland"/>
    <s v="WIN_REGULAR"/>
    <n v="2023"/>
    <d v="2022-06-01T00:00:00"/>
    <s v="2022-06-01T16:00:00Z"/>
    <n v="2"/>
    <s v="Group A4"/>
    <s v="MD1"/>
    <m/>
    <m/>
    <m/>
    <m/>
    <m/>
    <s v="FINISHED"/>
    <s v="GROUP_STAGE"/>
    <s v="GROUP_STANDINGS"/>
    <s v="GROUP"/>
    <n v="35214"/>
    <n v="250001179"/>
    <s v="POL"/>
    <n v="41837"/>
    <n v="51.143056000000001"/>
    <n v="16.942222000000001"/>
    <n v="105"/>
    <n v="68"/>
    <s v="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"/>
    <m/>
    <m/>
    <m/>
    <s v="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51F45-8D16-4034-9F02-75F055A2B1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54">
    <pivotField showAll="0"/>
    <pivotField showAll="0"/>
    <pivotField showAll="0"/>
    <pivotField axis="axisRow" showAll="0" sortType="descending">
      <items count="68">
        <item x="0"/>
        <item x="1"/>
        <item x="66"/>
        <item x="2"/>
        <item x="3"/>
        <item x="4"/>
        <item x="7"/>
        <item x="5"/>
        <item x="57"/>
        <item x="6"/>
        <item x="8"/>
        <item x="56"/>
        <item x="55"/>
        <item x="9"/>
        <item x="10"/>
        <item x="11"/>
        <item x="12"/>
        <item x="59"/>
        <item x="54"/>
        <item x="13"/>
        <item x="15"/>
        <item x="18"/>
        <item x="16"/>
        <item x="17"/>
        <item x="19"/>
        <item x="53"/>
        <item x="20"/>
        <item x="21"/>
        <item x="22"/>
        <item x="24"/>
        <item x="25"/>
        <item x="26"/>
        <item x="65"/>
        <item x="27"/>
        <item x="28"/>
        <item x="32"/>
        <item x="29"/>
        <item x="30"/>
        <item x="31"/>
        <item x="35"/>
        <item x="63"/>
        <item x="33"/>
        <item x="36"/>
        <item x="37"/>
        <item x="34"/>
        <item x="38"/>
        <item x="39"/>
        <item x="40"/>
        <item x="41"/>
        <item x="23"/>
        <item x="42"/>
        <item x="58"/>
        <item x="44"/>
        <item x="43"/>
        <item x="45"/>
        <item x="47"/>
        <item x="48"/>
        <item x="14"/>
        <item x="49"/>
        <item x="46"/>
        <item x="61"/>
        <item x="60"/>
        <item x="50"/>
        <item x="51"/>
        <item x="64"/>
        <item x="62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54">
    <i>
      <x v="23"/>
    </i>
    <i>
      <x v="48"/>
    </i>
    <i>
      <x v="57"/>
    </i>
    <i>
      <x v="19"/>
    </i>
    <i>
      <x v="22"/>
    </i>
    <i>
      <x v="7"/>
    </i>
    <i>
      <x v="16"/>
    </i>
    <i>
      <x v="27"/>
    </i>
    <i>
      <x v="50"/>
    </i>
    <i>
      <x v="56"/>
    </i>
    <i>
      <x v="28"/>
    </i>
    <i>
      <x v="47"/>
    </i>
    <i>
      <x/>
    </i>
    <i>
      <x v="53"/>
    </i>
    <i>
      <x v="31"/>
    </i>
    <i>
      <x v="55"/>
    </i>
    <i>
      <x v="59"/>
    </i>
    <i>
      <x v="15"/>
    </i>
    <i>
      <x v="43"/>
    </i>
    <i>
      <x v="13"/>
    </i>
    <i>
      <x v="4"/>
    </i>
    <i>
      <x v="63"/>
    </i>
    <i>
      <x v="62"/>
    </i>
    <i>
      <x v="54"/>
    </i>
    <i>
      <x v="29"/>
    </i>
    <i>
      <x v="66"/>
    </i>
    <i>
      <x v="33"/>
    </i>
    <i>
      <x v="58"/>
    </i>
    <i>
      <x v="45"/>
    </i>
    <i>
      <x v="5"/>
    </i>
    <i>
      <x v="42"/>
    </i>
    <i>
      <x v="41"/>
    </i>
    <i>
      <x v="46"/>
    </i>
    <i>
      <x v="24"/>
    </i>
    <i>
      <x v="44"/>
    </i>
    <i>
      <x v="38"/>
    </i>
    <i>
      <x v="34"/>
    </i>
    <i>
      <x v="3"/>
    </i>
    <i>
      <x v="49"/>
    </i>
    <i>
      <x v="30"/>
    </i>
    <i>
      <x v="37"/>
    </i>
    <i>
      <x v="10"/>
    </i>
    <i>
      <x v="35"/>
    </i>
    <i>
      <x v="6"/>
    </i>
    <i>
      <x v="9"/>
    </i>
    <i>
      <x v="21"/>
    </i>
    <i>
      <x v="1"/>
    </i>
    <i>
      <x v="14"/>
    </i>
    <i>
      <x v="39"/>
    </i>
    <i>
      <x v="52"/>
    </i>
    <i>
      <x v="20"/>
    </i>
    <i>
      <x v="36"/>
    </i>
    <i>
      <x v="26"/>
    </i>
    <i t="grand">
      <x/>
    </i>
  </rowItems>
  <colItems count="1">
    <i/>
  </colItems>
  <pageFields count="1">
    <pageField fld="51" item="2" hier="-1"/>
  </pageFields>
  <dataFields count="1">
    <dataField name="Sum of goal differential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CE60-42E3-4576-8EA9-141D877B19DB}">
  <dimension ref="A1:C57"/>
  <sheetViews>
    <sheetView workbookViewId="0">
      <selection activeCell="G10" sqref="G10"/>
    </sheetView>
  </sheetViews>
  <sheetFormatPr defaultRowHeight="14.5" x14ac:dyDescent="0.35"/>
  <cols>
    <col min="1" max="1" width="21.54296875" bestFit="1" customWidth="1"/>
    <col min="2" max="2" width="21.36328125" bestFit="1" customWidth="1"/>
  </cols>
  <sheetData>
    <row r="1" spans="1:3" x14ac:dyDescent="0.35">
      <c r="A1" s="2" t="s">
        <v>1126</v>
      </c>
      <c r="B1" t="s">
        <v>1127</v>
      </c>
    </row>
    <row r="3" spans="1:3" x14ac:dyDescent="0.35">
      <c r="A3" s="2" t="s">
        <v>2150</v>
      </c>
      <c r="B3" t="s">
        <v>2152</v>
      </c>
      <c r="C3" t="s">
        <v>2153</v>
      </c>
    </row>
    <row r="4" spans="1:3" x14ac:dyDescent="0.35">
      <c r="A4" s="3" t="s">
        <v>56</v>
      </c>
      <c r="B4">
        <v>21</v>
      </c>
      <c r="C4">
        <v>1</v>
      </c>
    </row>
    <row r="5" spans="1:3" x14ac:dyDescent="0.35">
      <c r="A5" s="3" t="s">
        <v>86</v>
      </c>
      <c r="B5">
        <v>19</v>
      </c>
      <c r="C5">
        <v>1</v>
      </c>
    </row>
    <row r="6" spans="1:3" x14ac:dyDescent="0.35">
      <c r="A6" s="3" t="s">
        <v>92</v>
      </c>
      <c r="B6">
        <v>13</v>
      </c>
      <c r="C6">
        <v>1</v>
      </c>
    </row>
    <row r="7" spans="1:3" x14ac:dyDescent="0.35">
      <c r="A7" s="3" t="s">
        <v>122</v>
      </c>
      <c r="B7">
        <v>13</v>
      </c>
      <c r="C7">
        <v>1</v>
      </c>
    </row>
    <row r="8" spans="1:3" x14ac:dyDescent="0.35">
      <c r="A8" s="3" t="s">
        <v>161</v>
      </c>
      <c r="B8">
        <v>10</v>
      </c>
      <c r="C8">
        <v>0</v>
      </c>
    </row>
    <row r="9" spans="1:3" x14ac:dyDescent="0.35">
      <c r="A9" s="3" t="s">
        <v>126</v>
      </c>
      <c r="B9">
        <v>10</v>
      </c>
      <c r="C9">
        <v>0</v>
      </c>
    </row>
    <row r="10" spans="1:3" x14ac:dyDescent="0.35">
      <c r="A10" s="3" t="s">
        <v>97</v>
      </c>
      <c r="B10">
        <v>10</v>
      </c>
      <c r="C10">
        <v>0</v>
      </c>
    </row>
    <row r="11" spans="1:3" x14ac:dyDescent="0.35">
      <c r="A11" s="3" t="s">
        <v>57</v>
      </c>
      <c r="B11">
        <v>10</v>
      </c>
      <c r="C11">
        <v>0</v>
      </c>
    </row>
    <row r="12" spans="1:3" x14ac:dyDescent="0.35">
      <c r="A12" s="3" t="s">
        <v>62</v>
      </c>
      <c r="B12">
        <v>8</v>
      </c>
      <c r="C12">
        <v>0</v>
      </c>
    </row>
    <row r="13" spans="1:3" x14ac:dyDescent="0.35">
      <c r="A13" s="3" t="s">
        <v>288</v>
      </c>
      <c r="B13">
        <v>8</v>
      </c>
      <c r="C13">
        <v>0</v>
      </c>
    </row>
    <row r="14" spans="1:3" x14ac:dyDescent="0.35">
      <c r="A14" s="3" t="s">
        <v>47</v>
      </c>
      <c r="B14">
        <v>8</v>
      </c>
      <c r="C14">
        <v>0</v>
      </c>
    </row>
    <row r="15" spans="1:3" x14ac:dyDescent="0.35">
      <c r="A15" s="3" t="s">
        <v>91</v>
      </c>
      <c r="B15">
        <v>7</v>
      </c>
      <c r="C15">
        <v>0</v>
      </c>
    </row>
    <row r="16" spans="1:3" x14ac:dyDescent="0.35">
      <c r="A16" s="3" t="s">
        <v>112</v>
      </c>
      <c r="B16">
        <v>7</v>
      </c>
      <c r="C16">
        <v>0</v>
      </c>
    </row>
    <row r="17" spans="1:3" x14ac:dyDescent="0.35">
      <c r="A17" s="3" t="s">
        <v>166</v>
      </c>
      <c r="B17">
        <v>7</v>
      </c>
      <c r="C17">
        <v>0</v>
      </c>
    </row>
    <row r="18" spans="1:3" x14ac:dyDescent="0.35">
      <c r="A18" s="3" t="s">
        <v>138</v>
      </c>
      <c r="B18">
        <v>7</v>
      </c>
      <c r="C18">
        <v>0</v>
      </c>
    </row>
    <row r="19" spans="1:3" x14ac:dyDescent="0.35">
      <c r="A19" s="3" t="s">
        <v>287</v>
      </c>
      <c r="B19">
        <v>6</v>
      </c>
      <c r="C19">
        <v>0</v>
      </c>
    </row>
    <row r="20" spans="1:3" x14ac:dyDescent="0.35">
      <c r="A20" s="3" t="s">
        <v>131</v>
      </c>
      <c r="B20">
        <v>6</v>
      </c>
      <c r="C20">
        <v>0</v>
      </c>
    </row>
    <row r="21" spans="1:3" x14ac:dyDescent="0.35">
      <c r="A21" s="3" t="s">
        <v>286</v>
      </c>
      <c r="B21">
        <v>6</v>
      </c>
      <c r="C21">
        <v>0</v>
      </c>
    </row>
    <row r="22" spans="1:3" x14ac:dyDescent="0.35">
      <c r="A22" s="3" t="s">
        <v>130</v>
      </c>
      <c r="B22">
        <v>6</v>
      </c>
      <c r="C22">
        <v>0</v>
      </c>
    </row>
    <row r="23" spans="1:3" x14ac:dyDescent="0.35">
      <c r="A23" s="3" t="s">
        <v>280</v>
      </c>
      <c r="B23">
        <v>5</v>
      </c>
      <c r="C23">
        <v>0</v>
      </c>
    </row>
    <row r="24" spans="1:3" x14ac:dyDescent="0.35">
      <c r="A24" s="3" t="s">
        <v>77</v>
      </c>
      <c r="B24">
        <v>5</v>
      </c>
      <c r="C24">
        <v>0</v>
      </c>
    </row>
    <row r="25" spans="1:3" x14ac:dyDescent="0.35">
      <c r="A25" s="3" t="s">
        <v>298</v>
      </c>
      <c r="B25">
        <v>4</v>
      </c>
      <c r="C25">
        <v>0</v>
      </c>
    </row>
    <row r="26" spans="1:3" x14ac:dyDescent="0.35">
      <c r="A26" s="3" t="s">
        <v>2106</v>
      </c>
      <c r="B26">
        <v>4</v>
      </c>
      <c r="C26">
        <v>0</v>
      </c>
    </row>
    <row r="27" spans="1:3" x14ac:dyDescent="0.35">
      <c r="A27" s="3" t="s">
        <v>378</v>
      </c>
      <c r="B27">
        <v>3</v>
      </c>
      <c r="C27">
        <v>0</v>
      </c>
    </row>
    <row r="28" spans="1:3" x14ac:dyDescent="0.35">
      <c r="A28" s="3" t="s">
        <v>118</v>
      </c>
      <c r="B28">
        <v>3</v>
      </c>
      <c r="C28">
        <v>0</v>
      </c>
    </row>
    <row r="29" spans="1:3" x14ac:dyDescent="0.35">
      <c r="A29" s="3" t="s">
        <v>128</v>
      </c>
      <c r="B29">
        <v>3</v>
      </c>
      <c r="C29">
        <v>0</v>
      </c>
    </row>
    <row r="30" spans="1:3" x14ac:dyDescent="0.35">
      <c r="A30" s="3" t="s">
        <v>368</v>
      </c>
      <c r="B30">
        <v>2</v>
      </c>
      <c r="C30">
        <v>0</v>
      </c>
    </row>
    <row r="31" spans="1:3" x14ac:dyDescent="0.35">
      <c r="A31" s="3" t="s">
        <v>114</v>
      </c>
      <c r="B31">
        <v>2</v>
      </c>
      <c r="C31">
        <v>0</v>
      </c>
    </row>
    <row r="32" spans="1:3" x14ac:dyDescent="0.35">
      <c r="A32" s="3" t="s">
        <v>124</v>
      </c>
      <c r="B32">
        <v>2</v>
      </c>
      <c r="C32">
        <v>0</v>
      </c>
    </row>
    <row r="33" spans="1:3" x14ac:dyDescent="0.35">
      <c r="A33" s="3" t="s">
        <v>305</v>
      </c>
      <c r="B33">
        <v>1</v>
      </c>
      <c r="C33">
        <v>0</v>
      </c>
    </row>
    <row r="34" spans="1:3" x14ac:dyDescent="0.35">
      <c r="A34" s="3" t="s">
        <v>412</v>
      </c>
      <c r="B34">
        <v>1</v>
      </c>
      <c r="C34">
        <v>0</v>
      </c>
    </row>
    <row r="35" spans="1:3" x14ac:dyDescent="0.35">
      <c r="A35" s="3" t="s">
        <v>308</v>
      </c>
      <c r="B35">
        <v>1</v>
      </c>
      <c r="C35">
        <v>0</v>
      </c>
    </row>
    <row r="36" spans="1:3" x14ac:dyDescent="0.35">
      <c r="A36" s="3" t="s">
        <v>76</v>
      </c>
      <c r="B36">
        <v>1</v>
      </c>
      <c r="C36">
        <v>0</v>
      </c>
    </row>
    <row r="37" spans="1:3" x14ac:dyDescent="0.35">
      <c r="A37" s="3" t="s">
        <v>307</v>
      </c>
      <c r="B37">
        <v>0</v>
      </c>
      <c r="C37">
        <v>0</v>
      </c>
    </row>
    <row r="38" spans="1:3" x14ac:dyDescent="0.35">
      <c r="A38" s="3" t="s">
        <v>461</v>
      </c>
      <c r="B38">
        <v>0</v>
      </c>
      <c r="C38">
        <v>0</v>
      </c>
    </row>
    <row r="39" spans="1:3" x14ac:dyDescent="0.35">
      <c r="A39" s="3" t="s">
        <v>152</v>
      </c>
      <c r="B39">
        <v>0</v>
      </c>
      <c r="C39">
        <v>0</v>
      </c>
    </row>
    <row r="40" spans="1:3" x14ac:dyDescent="0.35">
      <c r="A40" s="3" t="s">
        <v>467</v>
      </c>
      <c r="B40">
        <v>0</v>
      </c>
      <c r="C40">
        <v>0</v>
      </c>
    </row>
    <row r="41" spans="1:3" x14ac:dyDescent="0.35">
      <c r="A41" s="3" t="s">
        <v>290</v>
      </c>
      <c r="B41">
        <v>-1</v>
      </c>
      <c r="C41">
        <v>0</v>
      </c>
    </row>
    <row r="42" spans="1:3" x14ac:dyDescent="0.35">
      <c r="A42" s="3" t="s">
        <v>70</v>
      </c>
      <c r="B42">
        <v>-1</v>
      </c>
      <c r="C42">
        <v>0</v>
      </c>
    </row>
    <row r="43" spans="1:3" x14ac:dyDescent="0.35">
      <c r="A43" s="3" t="s">
        <v>283</v>
      </c>
      <c r="B43">
        <v>-2</v>
      </c>
      <c r="C43">
        <v>0</v>
      </c>
    </row>
    <row r="44" spans="1:3" x14ac:dyDescent="0.35">
      <c r="A44" s="3" t="s">
        <v>299</v>
      </c>
      <c r="B44">
        <v>-2</v>
      </c>
      <c r="C44">
        <v>0</v>
      </c>
    </row>
    <row r="45" spans="1:3" x14ac:dyDescent="0.35">
      <c r="A45" s="3" t="s">
        <v>82</v>
      </c>
      <c r="B45">
        <v>-3</v>
      </c>
      <c r="C45">
        <v>0</v>
      </c>
    </row>
    <row r="46" spans="1:3" x14ac:dyDescent="0.35">
      <c r="A46" s="3" t="s">
        <v>293</v>
      </c>
      <c r="B46">
        <v>-3</v>
      </c>
      <c r="C46">
        <v>0</v>
      </c>
    </row>
    <row r="47" spans="1:3" x14ac:dyDescent="0.35">
      <c r="A47" s="3" t="s">
        <v>291</v>
      </c>
      <c r="B47">
        <v>-4</v>
      </c>
      <c r="C47">
        <v>0</v>
      </c>
    </row>
    <row r="48" spans="1:3" x14ac:dyDescent="0.35">
      <c r="A48" s="3" t="s">
        <v>323</v>
      </c>
      <c r="B48">
        <v>-5</v>
      </c>
      <c r="C48">
        <v>0</v>
      </c>
    </row>
    <row r="49" spans="1:3" x14ac:dyDescent="0.35">
      <c r="A49" s="3" t="s">
        <v>258</v>
      </c>
      <c r="B49">
        <v>-8</v>
      </c>
      <c r="C49">
        <v>0</v>
      </c>
    </row>
    <row r="50" spans="1:3" x14ac:dyDescent="0.35">
      <c r="A50" s="3" t="s">
        <v>324</v>
      </c>
      <c r="B50">
        <v>-8</v>
      </c>
      <c r="C50">
        <v>0</v>
      </c>
    </row>
    <row r="51" spans="1:3" x14ac:dyDescent="0.35">
      <c r="A51" s="3" t="s">
        <v>174</v>
      </c>
      <c r="B51">
        <v>-10</v>
      </c>
      <c r="C51">
        <v>0</v>
      </c>
    </row>
    <row r="52" spans="1:3" x14ac:dyDescent="0.35">
      <c r="A52" s="3" t="s">
        <v>116</v>
      </c>
      <c r="B52">
        <v>-11</v>
      </c>
      <c r="C52">
        <v>0</v>
      </c>
    </row>
    <row r="53" spans="1:3" x14ac:dyDescent="0.35">
      <c r="A53" s="3" t="s">
        <v>262</v>
      </c>
      <c r="B53">
        <v>-11</v>
      </c>
      <c r="C53">
        <v>0</v>
      </c>
    </row>
    <row r="54" spans="1:3" x14ac:dyDescent="0.35">
      <c r="A54" s="3" t="s">
        <v>279</v>
      </c>
      <c r="B54">
        <v>-12</v>
      </c>
      <c r="C54">
        <v>0</v>
      </c>
    </row>
    <row r="55" spans="1:3" x14ac:dyDescent="0.35">
      <c r="A55" s="3" t="s">
        <v>277</v>
      </c>
      <c r="B55">
        <v>-13</v>
      </c>
      <c r="C55">
        <v>0</v>
      </c>
    </row>
    <row r="56" spans="1:3" x14ac:dyDescent="0.35">
      <c r="A56" s="3" t="s">
        <v>430</v>
      </c>
      <c r="B56">
        <v>-16</v>
      </c>
      <c r="C56">
        <v>0</v>
      </c>
    </row>
    <row r="57" spans="1:3" x14ac:dyDescent="0.35">
      <c r="A57" s="3" t="s">
        <v>2151</v>
      </c>
      <c r="B57">
        <v>109</v>
      </c>
      <c r="C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FA6-DAE5-41ED-9605-895724301857}">
  <dimension ref="A1:BC567"/>
  <sheetViews>
    <sheetView tabSelected="1" zoomScale="110" zoomScaleNormal="110" workbookViewId="0">
      <pane ySplit="1" topLeftCell="A548" activePane="bottomLeft" state="frozen"/>
      <selection pane="bottomLeft" activeCell="A560" sqref="A560"/>
    </sheetView>
  </sheetViews>
  <sheetFormatPr defaultRowHeight="14.5" x14ac:dyDescent="0.35"/>
  <cols>
    <col min="1" max="1" width="8.7265625" style="5"/>
    <col min="2" max="2" width="15.81640625" style="5" customWidth="1"/>
    <col min="3" max="3" width="18.7265625" style="5" customWidth="1"/>
    <col min="4" max="4" width="15.81640625" bestFit="1" customWidth="1"/>
    <col min="5" max="5" width="15.36328125" bestFit="1" customWidth="1"/>
    <col min="6" max="7" width="21.54296875" style="4" bestFit="1" customWidth="1"/>
    <col min="8" max="8" width="10.36328125" bestFit="1" customWidth="1"/>
    <col min="9" max="9" width="17.1796875" bestFit="1" customWidth="1"/>
    <col min="10" max="10" width="9.90625" bestFit="1" customWidth="1"/>
    <col min="11" max="11" width="16.7265625" bestFit="1" customWidth="1"/>
    <col min="12" max="12" width="11.1796875" bestFit="1" customWidth="1"/>
    <col min="13" max="13" width="10.7265625" bestFit="1" customWidth="1"/>
    <col min="14" max="14" width="12.81640625" style="7" bestFit="1" customWidth="1"/>
    <col min="15" max="15" width="12.26953125" style="7" bestFit="1" customWidth="1"/>
    <col min="16" max="16" width="15.90625" style="4" bestFit="1" customWidth="1"/>
    <col min="17" max="17" width="15.54296875" style="4" bestFit="1" customWidth="1"/>
    <col min="18" max="18" width="21.54296875" style="1" bestFit="1" customWidth="1"/>
    <col min="19" max="19" width="19.08984375" style="1" bestFit="1" customWidth="1"/>
    <col min="20" max="20" width="6.7265625" style="4" customWidth="1"/>
    <col min="21" max="21" width="10.08984375" style="5" bestFit="1" customWidth="1"/>
    <col min="22" max="22" width="19.1796875" style="1" bestFit="1" customWidth="1"/>
    <col min="23" max="23" width="14.81640625" style="1" bestFit="1" customWidth="1"/>
    <col min="24" max="24" width="11.453125" style="1" bestFit="1" customWidth="1"/>
    <col min="25" max="25" width="15" style="1" bestFit="1" customWidth="1"/>
    <col min="26" max="26" width="17.453125" style="1" bestFit="1" customWidth="1"/>
    <col min="27" max="27" width="14.1796875" style="1" bestFit="1" customWidth="1"/>
    <col min="28" max="28" width="20.453125" style="1" bestFit="1" customWidth="1"/>
    <col min="29" max="29" width="21.08984375" style="1" bestFit="1" customWidth="1"/>
    <col min="30" max="30" width="20" style="1" bestFit="1" customWidth="1"/>
    <col min="31" max="31" width="11.7265625" style="1" bestFit="1" customWidth="1"/>
    <col min="32" max="32" width="13.08984375" style="1" bestFit="1" customWidth="1"/>
    <col min="33" max="33" width="27.81640625" style="1" bestFit="1" customWidth="1"/>
    <col min="34" max="34" width="11.54296875" style="1" bestFit="1" customWidth="1"/>
    <col min="35" max="35" width="16.7265625" style="7" bestFit="1" customWidth="1"/>
    <col min="36" max="36" width="10.36328125" style="1" customWidth="1"/>
    <col min="37" max="37" width="20.1796875" style="1" bestFit="1" customWidth="1"/>
    <col min="38" max="38" width="15.90625" style="1" bestFit="1" customWidth="1"/>
    <col min="39" max="39" width="15.26953125" bestFit="1" customWidth="1"/>
    <col min="40" max="40" width="16.90625" bestFit="1" customWidth="1"/>
    <col min="41" max="41" width="19.1796875" style="5" bestFit="1" customWidth="1"/>
    <col min="42" max="42" width="18.6328125" style="5" bestFit="1" customWidth="1"/>
    <col min="43" max="43" width="139.54296875" style="1" customWidth="1"/>
    <col min="44" max="46" width="35.6328125" style="1" customWidth="1"/>
    <col min="47" max="47" width="61.26953125" style="1" customWidth="1"/>
    <col min="48" max="48" width="21.36328125" style="1" bestFit="1" customWidth="1"/>
    <col min="49" max="49" width="27.6328125" style="1" customWidth="1"/>
    <col min="50" max="50" width="38.1796875" style="1" bestFit="1" customWidth="1"/>
    <col min="51" max="53" width="59.54296875" style="1" bestFit="1" customWidth="1"/>
    <col min="55" max="55" width="13.90625" customWidth="1"/>
  </cols>
  <sheetData>
    <row r="1" spans="1:55" x14ac:dyDescent="0.35">
      <c r="A1" s="5" t="s">
        <v>0</v>
      </c>
      <c r="B1" s="5" t="s">
        <v>11</v>
      </c>
      <c r="C1" s="5" t="s">
        <v>2155</v>
      </c>
      <c r="D1" t="s">
        <v>3</v>
      </c>
      <c r="E1" t="s">
        <v>4</v>
      </c>
      <c r="F1" s="4" t="s">
        <v>1</v>
      </c>
      <c r="G1" s="4" t="s">
        <v>2</v>
      </c>
      <c r="H1" t="s">
        <v>2101</v>
      </c>
      <c r="I1" t="s">
        <v>2102</v>
      </c>
      <c r="J1" t="s">
        <v>2103</v>
      </c>
      <c r="K1" t="s">
        <v>2104</v>
      </c>
      <c r="L1" t="s">
        <v>5</v>
      </c>
      <c r="M1" t="s">
        <v>6</v>
      </c>
      <c r="N1" s="7" t="s">
        <v>7</v>
      </c>
      <c r="O1" s="7" t="s">
        <v>8</v>
      </c>
      <c r="P1" s="4" t="s">
        <v>9</v>
      </c>
      <c r="Q1" s="4" t="s">
        <v>10</v>
      </c>
      <c r="R1" s="1" t="s">
        <v>11</v>
      </c>
      <c r="S1" s="1" t="s">
        <v>12</v>
      </c>
      <c r="T1" s="4" t="s">
        <v>13</v>
      </c>
      <c r="U1" s="5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7" t="s">
        <v>28</v>
      </c>
      <c r="AJ1" s="1" t="s">
        <v>29</v>
      </c>
      <c r="AK1" s="1" t="s">
        <v>30</v>
      </c>
      <c r="AL1" s="1" t="s">
        <v>31</v>
      </c>
      <c r="AM1" t="s">
        <v>32</v>
      </c>
      <c r="AN1" t="s">
        <v>33</v>
      </c>
      <c r="AO1" s="5" t="s">
        <v>34</v>
      </c>
      <c r="AP1" s="5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t="s">
        <v>1126</v>
      </c>
      <c r="BC1" t="s">
        <v>2149</v>
      </c>
    </row>
    <row r="2" spans="1:55" ht="19.5" customHeight="1" x14ac:dyDescent="0.35">
      <c r="A2" s="5">
        <v>2036436</v>
      </c>
      <c r="D2" t="s">
        <v>113</v>
      </c>
      <c r="E2" t="s">
        <v>107</v>
      </c>
      <c r="F2" s="4" t="s">
        <v>112</v>
      </c>
      <c r="G2" s="4" t="s">
        <v>286</v>
      </c>
      <c r="H2">
        <f>_xlfn.IFNA(VLOOKUP(F2,xg!C$2:N$25,12,FALSE),0)</f>
        <v>-2.2000000000000002</v>
      </c>
      <c r="I2">
        <f>_xlfn.IFNA(VLOOKUP(F2,odds!B$5:C$28,2,FALSE),0)</f>
        <v>48468</v>
      </c>
      <c r="J2">
        <f>_xlfn.IFNA(VLOOKUP(G2,xg!C$2:N$25,12,FALSE),0)</f>
        <v>-1.4</v>
      </c>
      <c r="K2">
        <f>_xlfn.IFNA(VLOOKUP(G2,odds!B$5:C$28,2,FALSE),0)</f>
        <v>15861</v>
      </c>
      <c r="L2">
        <v>3</v>
      </c>
      <c r="M2">
        <v>0</v>
      </c>
      <c r="P2" s="4">
        <v>3</v>
      </c>
      <c r="Q2" s="4">
        <v>0</v>
      </c>
      <c r="R2" s="1" t="s">
        <v>112</v>
      </c>
      <c r="S2" s="1" t="s">
        <v>49</v>
      </c>
      <c r="T2" s="4">
        <v>2024</v>
      </c>
      <c r="U2" s="6">
        <v>45211</v>
      </c>
      <c r="V2" s="1" t="s">
        <v>846</v>
      </c>
      <c r="W2" s="1">
        <v>2</v>
      </c>
      <c r="X2" s="1" t="s">
        <v>371</v>
      </c>
      <c r="Y2" s="1" t="s">
        <v>387</v>
      </c>
      <c r="AE2" s="1" t="s">
        <v>50</v>
      </c>
      <c r="AF2" s="1" t="s">
        <v>159</v>
      </c>
      <c r="AG2" s="1" t="s">
        <v>367</v>
      </c>
      <c r="AH2" s="1" t="s">
        <v>160</v>
      </c>
      <c r="AI2" s="7">
        <v>20917</v>
      </c>
      <c r="AJ2" s="1">
        <v>250003909</v>
      </c>
      <c r="AK2" s="1" t="s">
        <v>113</v>
      </c>
      <c r="AL2" s="1">
        <v>21160</v>
      </c>
      <c r="AM2">
        <v>41.318402800000001</v>
      </c>
      <c r="AN2">
        <v>19.823952800000001</v>
      </c>
      <c r="AO2" s="5">
        <v>105</v>
      </c>
      <c r="AP2" s="5">
        <v>68</v>
      </c>
      <c r="AQ2" s="8" t="s">
        <v>864</v>
      </c>
      <c r="AT2" s="1" t="s">
        <v>865</v>
      </c>
      <c r="AU2" s="8" t="s">
        <v>866</v>
      </c>
      <c r="AV2" s="1" t="s">
        <v>148</v>
      </c>
      <c r="AW2" s="1" t="s">
        <v>484</v>
      </c>
      <c r="AX2" s="1" t="s">
        <v>484</v>
      </c>
      <c r="AY2" s="1" t="s">
        <v>485</v>
      </c>
      <c r="AZ2" s="1" t="s">
        <v>424</v>
      </c>
      <c r="BA2" s="1" t="s">
        <v>484</v>
      </c>
      <c r="BB2" t="s">
        <v>1127</v>
      </c>
      <c r="BC2">
        <v>0</v>
      </c>
    </row>
    <row r="3" spans="1:55" x14ac:dyDescent="0.35">
      <c r="A3" s="5">
        <v>2036344</v>
      </c>
      <c r="D3" t="s">
        <v>113</v>
      </c>
      <c r="E3" t="s">
        <v>309</v>
      </c>
      <c r="F3" s="4" t="s">
        <v>112</v>
      </c>
      <c r="G3" s="4" t="s">
        <v>308</v>
      </c>
      <c r="H3">
        <f>_xlfn.IFNA(VLOOKUP(F3,xg!C$2:N$25,12,FALSE),0)</f>
        <v>-2.2000000000000002</v>
      </c>
      <c r="I3">
        <f>_xlfn.IFNA(VLOOKUP(F3,odds!B$5:C$28,2,FALSE),0)</f>
        <v>48468</v>
      </c>
      <c r="J3">
        <v>-3</v>
      </c>
      <c r="K3">
        <v>70000</v>
      </c>
      <c r="L3">
        <v>2</v>
      </c>
      <c r="M3">
        <v>0</v>
      </c>
      <c r="P3" s="4">
        <v>2</v>
      </c>
      <c r="Q3" s="4">
        <v>0</v>
      </c>
      <c r="R3" s="1" t="s">
        <v>112</v>
      </c>
      <c r="S3" s="1" t="s">
        <v>49</v>
      </c>
      <c r="T3" s="4">
        <v>2024</v>
      </c>
      <c r="U3" s="6">
        <v>45094</v>
      </c>
      <c r="V3" s="1" t="s">
        <v>649</v>
      </c>
      <c r="W3" s="1">
        <v>2</v>
      </c>
      <c r="X3" s="1" t="s">
        <v>371</v>
      </c>
      <c r="Y3" s="1" t="s">
        <v>379</v>
      </c>
      <c r="AE3" s="1" t="s">
        <v>50</v>
      </c>
      <c r="AF3" s="1" t="s">
        <v>159</v>
      </c>
      <c r="AG3" s="1" t="s">
        <v>367</v>
      </c>
      <c r="AH3" s="1" t="s">
        <v>160</v>
      </c>
      <c r="AI3" s="7">
        <v>20944</v>
      </c>
      <c r="AJ3" s="1">
        <v>250003909</v>
      </c>
      <c r="AK3" s="1" t="s">
        <v>113</v>
      </c>
      <c r="AL3" s="1">
        <v>21160</v>
      </c>
      <c r="AM3">
        <v>41.318402800000001</v>
      </c>
      <c r="AN3">
        <v>19.823952800000001</v>
      </c>
      <c r="AO3" s="5">
        <v>105</v>
      </c>
      <c r="AP3" s="5">
        <v>68</v>
      </c>
      <c r="AQ3" s="1" t="s">
        <v>658</v>
      </c>
      <c r="AU3" s="1" t="s">
        <v>659</v>
      </c>
      <c r="AV3" s="1" t="s">
        <v>148</v>
      </c>
      <c r="AW3" s="1" t="s">
        <v>484</v>
      </c>
      <c r="AX3" s="1" t="s">
        <v>484</v>
      </c>
      <c r="AY3" s="1" t="s">
        <v>485</v>
      </c>
      <c r="AZ3" s="1" t="s">
        <v>424</v>
      </c>
      <c r="BA3" s="1" t="s">
        <v>484</v>
      </c>
      <c r="BB3" t="s">
        <v>1127</v>
      </c>
      <c r="BC3">
        <v>0</v>
      </c>
    </row>
    <row r="4" spans="1:55" x14ac:dyDescent="0.35">
      <c r="A4" s="5">
        <v>2036414</v>
      </c>
      <c r="D4" t="s">
        <v>113</v>
      </c>
      <c r="E4" t="s">
        <v>93</v>
      </c>
      <c r="F4" s="4" t="s">
        <v>112</v>
      </c>
      <c r="G4" s="4" t="s">
        <v>91</v>
      </c>
      <c r="H4">
        <f>_xlfn.IFNA(VLOOKUP(F4,xg!C$2:N$25,12,FALSE),0)</f>
        <v>-2.2000000000000002</v>
      </c>
      <c r="I4">
        <f>_xlfn.IFNA(VLOOKUP(F4,odds!B$5:C$28,2,FALSE),0)</f>
        <v>48468</v>
      </c>
      <c r="J4">
        <f>_xlfn.IFNA(VLOOKUP(G4,xg!C$2:N$25,12,FALSE),0)</f>
        <v>-0.1</v>
      </c>
      <c r="K4">
        <f>_xlfn.IFNA(VLOOKUP(G4,odds!B$5:C$28,2,FALSE),0)</f>
        <v>17538</v>
      </c>
      <c r="L4">
        <v>2</v>
      </c>
      <c r="M4">
        <v>0</v>
      </c>
      <c r="P4" s="4">
        <v>2</v>
      </c>
      <c r="Q4" s="4">
        <v>0</v>
      </c>
      <c r="R4" s="1" t="s">
        <v>112</v>
      </c>
      <c r="S4" s="1" t="s">
        <v>49</v>
      </c>
      <c r="T4" s="4">
        <v>2024</v>
      </c>
      <c r="U4" s="6">
        <v>45179</v>
      </c>
      <c r="V4" s="1" t="s">
        <v>800</v>
      </c>
      <c r="W4" s="1">
        <v>2</v>
      </c>
      <c r="X4" s="1" t="s">
        <v>371</v>
      </c>
      <c r="Y4" s="1" t="s">
        <v>386</v>
      </c>
      <c r="AE4" s="1" t="s">
        <v>50</v>
      </c>
      <c r="AF4" s="1" t="s">
        <v>159</v>
      </c>
      <c r="AG4" s="1" t="s">
        <v>367</v>
      </c>
      <c r="AH4" s="1" t="s">
        <v>160</v>
      </c>
      <c r="AI4" s="7">
        <v>21900</v>
      </c>
      <c r="AJ4" s="1">
        <v>250003909</v>
      </c>
      <c r="AK4" s="1" t="s">
        <v>113</v>
      </c>
      <c r="AL4" s="1">
        <v>21160</v>
      </c>
      <c r="AM4">
        <v>41.318402800000001</v>
      </c>
      <c r="AN4">
        <v>19.823952800000001</v>
      </c>
      <c r="AO4" s="5">
        <v>105</v>
      </c>
      <c r="AP4" s="5">
        <v>68</v>
      </c>
      <c r="AQ4" s="1" t="s">
        <v>805</v>
      </c>
      <c r="AU4" s="1" t="s">
        <v>806</v>
      </c>
      <c r="AV4" s="1" t="s">
        <v>148</v>
      </c>
      <c r="AW4" s="1" t="s">
        <v>484</v>
      </c>
      <c r="AX4" s="1" t="s">
        <v>484</v>
      </c>
      <c r="AY4" s="1" t="s">
        <v>485</v>
      </c>
      <c r="AZ4" s="1" t="s">
        <v>424</v>
      </c>
      <c r="BA4" s="1" t="s">
        <v>484</v>
      </c>
      <c r="BB4" t="s">
        <v>1127</v>
      </c>
      <c r="BC4">
        <v>0</v>
      </c>
    </row>
    <row r="5" spans="1:55" x14ac:dyDescent="0.35">
      <c r="A5" s="5">
        <v>2036506</v>
      </c>
      <c r="D5" t="s">
        <v>113</v>
      </c>
      <c r="E5" t="s">
        <v>259</v>
      </c>
      <c r="F5" s="4" t="s">
        <v>112</v>
      </c>
      <c r="G5" s="4" t="s">
        <v>258</v>
      </c>
      <c r="H5">
        <f>_xlfn.IFNA(VLOOKUP(F5,xg!C$2:N$25,12,FALSE),0)</f>
        <v>-2.2000000000000002</v>
      </c>
      <c r="I5">
        <f>_xlfn.IFNA(VLOOKUP(F5,odds!B$5:C$28,2,FALSE),0)</f>
        <v>48468</v>
      </c>
      <c r="J5">
        <v>-3</v>
      </c>
      <c r="K5">
        <v>70000</v>
      </c>
      <c r="L5">
        <v>0</v>
      </c>
      <c r="M5">
        <v>0</v>
      </c>
      <c r="P5" s="4">
        <v>0</v>
      </c>
      <c r="Q5" s="4">
        <v>0</v>
      </c>
      <c r="S5" s="1" t="s">
        <v>67</v>
      </c>
      <c r="T5" s="4">
        <v>2024</v>
      </c>
      <c r="U5" s="6">
        <v>45250</v>
      </c>
      <c r="V5" s="1" t="s">
        <v>1068</v>
      </c>
      <c r="W5" s="1">
        <v>1</v>
      </c>
      <c r="X5" s="1" t="s">
        <v>371</v>
      </c>
      <c r="Y5" s="1" t="s">
        <v>394</v>
      </c>
      <c r="AE5" s="1" t="s">
        <v>50</v>
      </c>
      <c r="AF5" s="1" t="s">
        <v>159</v>
      </c>
      <c r="AG5" s="1" t="s">
        <v>367</v>
      </c>
      <c r="AH5" s="1" t="s">
        <v>160</v>
      </c>
      <c r="AI5" s="7">
        <v>21456</v>
      </c>
      <c r="AJ5" s="1">
        <v>250003909</v>
      </c>
      <c r="AK5" s="1" t="s">
        <v>113</v>
      </c>
      <c r="AL5" s="1">
        <v>21160</v>
      </c>
      <c r="AM5">
        <v>41.318402800000001</v>
      </c>
      <c r="AN5">
        <v>19.823952800000001</v>
      </c>
      <c r="AO5" s="5">
        <v>105</v>
      </c>
      <c r="AP5" s="5">
        <v>68</v>
      </c>
      <c r="AU5" s="1" t="s">
        <v>1076</v>
      </c>
      <c r="AV5" s="1" t="s">
        <v>148</v>
      </c>
      <c r="AW5" s="1" t="s">
        <v>484</v>
      </c>
      <c r="AX5" s="1" t="s">
        <v>484</v>
      </c>
      <c r="AY5" s="1" t="s">
        <v>485</v>
      </c>
      <c r="AZ5" s="1" t="s">
        <v>424</v>
      </c>
      <c r="BA5" s="1" t="s">
        <v>484</v>
      </c>
      <c r="BB5" t="s">
        <v>1127</v>
      </c>
      <c r="BC5">
        <v>0</v>
      </c>
    </row>
    <row r="6" spans="1:55" x14ac:dyDescent="0.35">
      <c r="A6" s="5">
        <v>2036399</v>
      </c>
      <c r="D6" t="s">
        <v>325</v>
      </c>
      <c r="E6" t="s">
        <v>292</v>
      </c>
      <c r="F6" s="4" t="s">
        <v>324</v>
      </c>
      <c r="G6" s="4" t="s">
        <v>291</v>
      </c>
      <c r="H6">
        <v>-3</v>
      </c>
      <c r="I6">
        <v>70000</v>
      </c>
      <c r="J6">
        <v>-3</v>
      </c>
      <c r="K6">
        <v>70000</v>
      </c>
      <c r="L6">
        <v>0</v>
      </c>
      <c r="M6">
        <v>0</v>
      </c>
      <c r="P6" s="4">
        <v>0</v>
      </c>
      <c r="Q6" s="4">
        <v>0</v>
      </c>
      <c r="S6" s="1" t="s">
        <v>67</v>
      </c>
      <c r="T6" s="4">
        <v>2024</v>
      </c>
      <c r="U6" s="6">
        <v>45178</v>
      </c>
      <c r="V6" s="1" t="s">
        <v>777</v>
      </c>
      <c r="W6" s="1">
        <v>2</v>
      </c>
      <c r="X6" s="1" t="s">
        <v>408</v>
      </c>
      <c r="Y6" s="1" t="s">
        <v>385</v>
      </c>
      <c r="AE6" s="1" t="s">
        <v>50</v>
      </c>
      <c r="AF6" s="1" t="s">
        <v>159</v>
      </c>
      <c r="AG6" s="1" t="s">
        <v>367</v>
      </c>
      <c r="AH6" s="1" t="s">
        <v>160</v>
      </c>
      <c r="AI6" s="7">
        <v>1026</v>
      </c>
      <c r="AJ6" s="1">
        <v>91398</v>
      </c>
      <c r="AK6" s="1" t="s">
        <v>325</v>
      </c>
      <c r="AL6" s="1">
        <v>3305</v>
      </c>
      <c r="AM6">
        <v>42.504688999999999</v>
      </c>
      <c r="AN6">
        <v>1.5174620000000001</v>
      </c>
      <c r="AO6" s="5">
        <v>105</v>
      </c>
      <c r="AP6" s="5">
        <v>67</v>
      </c>
      <c r="AU6" s="1" t="s">
        <v>782</v>
      </c>
      <c r="AV6" s="1" t="s">
        <v>327</v>
      </c>
      <c r="AW6" s="1" t="s">
        <v>436</v>
      </c>
      <c r="AX6" s="1" t="s">
        <v>436</v>
      </c>
      <c r="AY6" s="1" t="s">
        <v>436</v>
      </c>
      <c r="AZ6" s="1" t="s">
        <v>436</v>
      </c>
      <c r="BA6" s="1" t="s">
        <v>436</v>
      </c>
      <c r="BB6" t="s">
        <v>1127</v>
      </c>
      <c r="BC6">
        <v>0</v>
      </c>
    </row>
    <row r="7" spans="1:55" x14ac:dyDescent="0.35">
      <c r="A7" s="5">
        <v>2036353</v>
      </c>
      <c r="D7" t="s">
        <v>325</v>
      </c>
      <c r="E7" t="s">
        <v>133</v>
      </c>
      <c r="F7" s="4" t="s">
        <v>324</v>
      </c>
      <c r="G7" s="4" t="s">
        <v>131</v>
      </c>
      <c r="H7">
        <v>-3</v>
      </c>
      <c r="I7">
        <v>70000</v>
      </c>
      <c r="J7">
        <f>_xlfn.IFNA(VLOOKUP(G7,xg!C$2:N$25,12,FALSE),0)</f>
        <v>1.4</v>
      </c>
      <c r="K7">
        <f>_xlfn.IFNA(VLOOKUP(G7,odds!B$5:C$28,2,FALSE),0)</f>
        <v>4995</v>
      </c>
      <c r="L7">
        <v>1</v>
      </c>
      <c r="M7">
        <v>2</v>
      </c>
      <c r="P7" s="4">
        <v>1</v>
      </c>
      <c r="Q7" s="4">
        <v>2</v>
      </c>
      <c r="R7" s="1" t="s">
        <v>131</v>
      </c>
      <c r="S7" s="1" t="s">
        <v>49</v>
      </c>
      <c r="T7" s="4">
        <v>2024</v>
      </c>
      <c r="U7" s="6">
        <v>45093</v>
      </c>
      <c r="V7" s="1" t="s">
        <v>618</v>
      </c>
      <c r="W7" s="1">
        <v>2</v>
      </c>
      <c r="X7" s="1" t="s">
        <v>408</v>
      </c>
      <c r="Y7" s="1" t="s">
        <v>379</v>
      </c>
      <c r="AE7" s="1" t="s">
        <v>50</v>
      </c>
      <c r="AF7" s="1" t="s">
        <v>159</v>
      </c>
      <c r="AG7" s="1" t="s">
        <v>367</v>
      </c>
      <c r="AH7" s="1" t="s">
        <v>160</v>
      </c>
      <c r="AI7" s="7">
        <v>2490</v>
      </c>
      <c r="AJ7" s="1">
        <v>91398</v>
      </c>
      <c r="AK7" s="1" t="s">
        <v>325</v>
      </c>
      <c r="AL7" s="1">
        <v>3305</v>
      </c>
      <c r="AM7">
        <v>42.504688999999999</v>
      </c>
      <c r="AN7">
        <v>1.5174620000000001</v>
      </c>
      <c r="AO7" s="5">
        <v>105</v>
      </c>
      <c r="AP7" s="5">
        <v>67</v>
      </c>
      <c r="AQ7" s="1" t="s">
        <v>623</v>
      </c>
      <c r="AU7" s="1" t="s">
        <v>624</v>
      </c>
      <c r="AV7" s="1" t="s">
        <v>327</v>
      </c>
      <c r="AW7" s="1" t="s">
        <v>436</v>
      </c>
      <c r="AX7" s="1" t="s">
        <v>436</v>
      </c>
      <c r="AY7" s="1" t="s">
        <v>436</v>
      </c>
      <c r="AZ7" s="1" t="s">
        <v>436</v>
      </c>
      <c r="BA7" s="1" t="s">
        <v>436</v>
      </c>
      <c r="BB7" t="s">
        <v>1127</v>
      </c>
      <c r="BC7">
        <v>0</v>
      </c>
    </row>
    <row r="8" spans="1:55" x14ac:dyDescent="0.35">
      <c r="A8" s="5">
        <v>2036309</v>
      </c>
      <c r="D8" t="s">
        <v>325</v>
      </c>
      <c r="E8" t="s">
        <v>64</v>
      </c>
      <c r="F8" s="4" t="s">
        <v>324</v>
      </c>
      <c r="G8" s="4" t="s">
        <v>62</v>
      </c>
      <c r="H8">
        <v>-3</v>
      </c>
      <c r="I8">
        <v>70000</v>
      </c>
      <c r="J8">
        <f>_xlfn.IFNA(VLOOKUP(G8,xg!C$2:N$25,12,FALSE),0)</f>
        <v>0.3</v>
      </c>
      <c r="K8">
        <f>_xlfn.IFNA(VLOOKUP(G8,odds!B$5:C$28,2,FALSE),0)</f>
        <v>12509</v>
      </c>
      <c r="L8">
        <v>0</v>
      </c>
      <c r="M8">
        <v>2</v>
      </c>
      <c r="P8" s="4">
        <v>0</v>
      </c>
      <c r="Q8" s="4">
        <v>2</v>
      </c>
      <c r="R8" s="1" t="s">
        <v>62</v>
      </c>
      <c r="S8" s="1" t="s">
        <v>49</v>
      </c>
      <c r="T8" s="4">
        <v>2024</v>
      </c>
      <c r="U8" s="6">
        <v>45010</v>
      </c>
      <c r="V8" s="1" t="s">
        <v>543</v>
      </c>
      <c r="W8" s="1">
        <v>1</v>
      </c>
      <c r="X8" s="1" t="s">
        <v>408</v>
      </c>
      <c r="Y8" s="1" t="s">
        <v>366</v>
      </c>
      <c r="AE8" s="1" t="s">
        <v>50</v>
      </c>
      <c r="AF8" s="1" t="s">
        <v>159</v>
      </c>
      <c r="AG8" s="1" t="s">
        <v>367</v>
      </c>
      <c r="AH8" s="1" t="s">
        <v>160</v>
      </c>
      <c r="AI8" s="7">
        <v>2927</v>
      </c>
      <c r="AJ8" s="1">
        <v>91398</v>
      </c>
      <c r="AK8" s="1" t="s">
        <v>325</v>
      </c>
      <c r="AL8" s="1">
        <v>3305</v>
      </c>
      <c r="AM8">
        <v>42.504688999999999</v>
      </c>
      <c r="AN8">
        <v>1.5174620000000001</v>
      </c>
      <c r="AO8" s="5">
        <v>105</v>
      </c>
      <c r="AP8" s="5">
        <v>67</v>
      </c>
      <c r="AQ8" s="1" t="s">
        <v>544</v>
      </c>
      <c r="AT8" s="1" t="s">
        <v>545</v>
      </c>
      <c r="AU8" s="1" t="s">
        <v>546</v>
      </c>
      <c r="AV8" s="1" t="s">
        <v>327</v>
      </c>
      <c r="AW8" s="1" t="s">
        <v>436</v>
      </c>
      <c r="AX8" s="1" t="s">
        <v>436</v>
      </c>
      <c r="AY8" s="1" t="s">
        <v>436</v>
      </c>
      <c r="AZ8" s="1" t="s">
        <v>436</v>
      </c>
      <c r="BA8" s="1" t="s">
        <v>436</v>
      </c>
      <c r="BB8" t="s">
        <v>1127</v>
      </c>
      <c r="BC8">
        <v>0</v>
      </c>
    </row>
    <row r="9" spans="1:55" x14ac:dyDescent="0.35">
      <c r="A9" s="5">
        <v>2036515</v>
      </c>
      <c r="D9" t="s">
        <v>325</v>
      </c>
      <c r="E9" t="s">
        <v>284</v>
      </c>
      <c r="F9" s="4" t="s">
        <v>324</v>
      </c>
      <c r="G9" s="4" t="s">
        <v>283</v>
      </c>
      <c r="H9">
        <v>-3</v>
      </c>
      <c r="I9">
        <v>70000</v>
      </c>
      <c r="J9">
        <v>-3</v>
      </c>
      <c r="K9">
        <v>70000</v>
      </c>
      <c r="L9">
        <v>0</v>
      </c>
      <c r="M9">
        <v>2</v>
      </c>
      <c r="P9" s="4">
        <v>0</v>
      </c>
      <c r="Q9" s="4">
        <v>2</v>
      </c>
      <c r="R9" s="1" t="s">
        <v>283</v>
      </c>
      <c r="S9" s="1" t="s">
        <v>49</v>
      </c>
      <c r="T9" s="4">
        <v>2024</v>
      </c>
      <c r="U9" s="6">
        <v>45251</v>
      </c>
      <c r="V9" s="1" t="s">
        <v>1083</v>
      </c>
      <c r="W9" s="1">
        <v>1</v>
      </c>
      <c r="X9" s="1" t="s">
        <v>408</v>
      </c>
      <c r="Y9" s="1" t="s">
        <v>394</v>
      </c>
      <c r="AE9" s="1" t="s">
        <v>50</v>
      </c>
      <c r="AF9" s="1" t="s">
        <v>159</v>
      </c>
      <c r="AG9" s="1" t="s">
        <v>367</v>
      </c>
      <c r="AH9" s="1" t="s">
        <v>160</v>
      </c>
      <c r="AI9" s="7">
        <v>568</v>
      </c>
      <c r="AJ9" s="1">
        <v>91398</v>
      </c>
      <c r="AK9" s="1" t="s">
        <v>325</v>
      </c>
      <c r="AL9" s="1">
        <v>3305</v>
      </c>
      <c r="AM9">
        <v>42.504688999999999</v>
      </c>
      <c r="AN9">
        <v>1.5174620000000001</v>
      </c>
      <c r="AO9" s="5">
        <v>105</v>
      </c>
      <c r="AP9" s="5">
        <v>67</v>
      </c>
      <c r="AQ9" s="1" t="s">
        <v>1096</v>
      </c>
      <c r="AU9" s="1" t="s">
        <v>1097</v>
      </c>
      <c r="AV9" s="1" t="s">
        <v>327</v>
      </c>
      <c r="AW9" s="1" t="s">
        <v>436</v>
      </c>
      <c r="AX9" s="1" t="s">
        <v>436</v>
      </c>
      <c r="AY9" s="1" t="s">
        <v>436</v>
      </c>
      <c r="AZ9" s="1" t="s">
        <v>436</v>
      </c>
      <c r="BA9" s="1" t="s">
        <v>436</v>
      </c>
      <c r="BB9" t="s">
        <v>1127</v>
      </c>
      <c r="BC9">
        <v>0</v>
      </c>
    </row>
    <row r="10" spans="1:55" x14ac:dyDescent="0.35">
      <c r="A10" s="5">
        <v>2036446</v>
      </c>
      <c r="D10" t="s">
        <v>325</v>
      </c>
      <c r="E10" t="s">
        <v>468</v>
      </c>
      <c r="F10" s="4" t="s">
        <v>324</v>
      </c>
      <c r="G10" s="4" t="s">
        <v>467</v>
      </c>
      <c r="H10">
        <v>-3</v>
      </c>
      <c r="I10">
        <v>70000</v>
      </c>
      <c r="J10">
        <v>-3</v>
      </c>
      <c r="K10">
        <v>70000</v>
      </c>
      <c r="L10">
        <v>0</v>
      </c>
      <c r="M10">
        <v>3</v>
      </c>
      <c r="P10" s="4">
        <v>0</v>
      </c>
      <c r="Q10" s="4">
        <v>3</v>
      </c>
      <c r="R10" s="1" t="s">
        <v>467</v>
      </c>
      <c r="S10" s="1" t="s">
        <v>49</v>
      </c>
      <c r="T10" s="4">
        <v>2024</v>
      </c>
      <c r="U10" s="6">
        <v>45211</v>
      </c>
      <c r="V10" s="1" t="s">
        <v>846</v>
      </c>
      <c r="W10" s="1">
        <v>2</v>
      </c>
      <c r="X10" s="1" t="s">
        <v>408</v>
      </c>
      <c r="Y10" s="1" t="s">
        <v>387</v>
      </c>
      <c r="AE10" s="1" t="s">
        <v>50</v>
      </c>
      <c r="AF10" s="1" t="s">
        <v>159</v>
      </c>
      <c r="AG10" s="1" t="s">
        <v>367</v>
      </c>
      <c r="AH10" s="1" t="s">
        <v>160</v>
      </c>
      <c r="AI10" s="7">
        <v>1207</v>
      </c>
      <c r="AJ10" s="1">
        <v>91398</v>
      </c>
      <c r="AK10" s="1" t="s">
        <v>325</v>
      </c>
      <c r="AL10" s="1">
        <v>3305</v>
      </c>
      <c r="AM10">
        <v>42.504688999999999</v>
      </c>
      <c r="AN10">
        <v>1.5174620000000001</v>
      </c>
      <c r="AO10" s="5">
        <v>105</v>
      </c>
      <c r="AP10" s="5">
        <v>67</v>
      </c>
      <c r="AQ10" s="1" t="s">
        <v>848</v>
      </c>
      <c r="AU10" s="1" t="s">
        <v>849</v>
      </c>
      <c r="AV10" s="1" t="s">
        <v>327</v>
      </c>
      <c r="AW10" s="1" t="s">
        <v>436</v>
      </c>
      <c r="AX10" s="1" t="s">
        <v>436</v>
      </c>
      <c r="AY10" s="1" t="s">
        <v>436</v>
      </c>
      <c r="AZ10" s="1" t="s">
        <v>436</v>
      </c>
      <c r="BA10" s="1" t="s">
        <v>436</v>
      </c>
      <c r="BB10" t="s">
        <v>1127</v>
      </c>
      <c r="BC10">
        <v>0</v>
      </c>
    </row>
    <row r="11" spans="1:55" x14ac:dyDescent="0.35">
      <c r="A11" s="5">
        <v>2036365</v>
      </c>
      <c r="D11" t="s">
        <v>234</v>
      </c>
      <c r="E11" t="s">
        <v>294</v>
      </c>
      <c r="F11" s="4" t="s">
        <v>290</v>
      </c>
      <c r="G11" s="4" t="s">
        <v>293</v>
      </c>
      <c r="H11">
        <v>-3</v>
      </c>
      <c r="I11">
        <v>70000</v>
      </c>
      <c r="J11">
        <v>-3</v>
      </c>
      <c r="K11">
        <v>70000</v>
      </c>
      <c r="L11">
        <v>2</v>
      </c>
      <c r="M11">
        <v>1</v>
      </c>
      <c r="P11" s="4">
        <v>2</v>
      </c>
      <c r="Q11" s="4">
        <v>1</v>
      </c>
      <c r="R11" s="1" t="s">
        <v>290</v>
      </c>
      <c r="S11" s="1" t="s">
        <v>49</v>
      </c>
      <c r="T11" s="4">
        <v>2024</v>
      </c>
      <c r="U11" s="6">
        <v>45096</v>
      </c>
      <c r="V11" s="1" t="s">
        <v>693</v>
      </c>
      <c r="W11" s="1">
        <v>4</v>
      </c>
      <c r="X11" s="1" t="s">
        <v>374</v>
      </c>
      <c r="Y11" s="1" t="s">
        <v>384</v>
      </c>
      <c r="AE11" s="1" t="s">
        <v>50</v>
      </c>
      <c r="AF11" s="1" t="s">
        <v>159</v>
      </c>
      <c r="AG11" s="1" t="s">
        <v>367</v>
      </c>
      <c r="AH11" s="1" t="s">
        <v>160</v>
      </c>
      <c r="AI11" s="7">
        <v>13450</v>
      </c>
      <c r="AJ11" s="1">
        <v>78014</v>
      </c>
      <c r="AK11" s="1" t="s">
        <v>234</v>
      </c>
      <c r="AL11" s="1">
        <v>14527</v>
      </c>
      <c r="AM11">
        <v>40.171930600000003</v>
      </c>
      <c r="AN11">
        <v>44.525680600000001</v>
      </c>
      <c r="AO11" s="5">
        <v>105</v>
      </c>
      <c r="AP11" s="5">
        <v>68</v>
      </c>
      <c r="AQ11" s="1" t="s">
        <v>699</v>
      </c>
      <c r="AU11" s="1" t="s">
        <v>700</v>
      </c>
      <c r="AV11" s="1" t="s">
        <v>235</v>
      </c>
      <c r="AW11" s="1" t="s">
        <v>345</v>
      </c>
      <c r="AX11" s="1" t="s">
        <v>345</v>
      </c>
      <c r="AY11" s="1" t="s">
        <v>345</v>
      </c>
      <c r="AZ11" s="1" t="s">
        <v>345</v>
      </c>
      <c r="BA11" s="1" t="s">
        <v>345</v>
      </c>
      <c r="BB11" t="s">
        <v>1127</v>
      </c>
      <c r="BC11">
        <v>0</v>
      </c>
    </row>
    <row r="12" spans="1:55" x14ac:dyDescent="0.35">
      <c r="A12" s="5">
        <v>2036481</v>
      </c>
      <c r="D12" t="s">
        <v>234</v>
      </c>
      <c r="E12" t="s">
        <v>129</v>
      </c>
      <c r="F12" s="4" t="s">
        <v>290</v>
      </c>
      <c r="G12" s="4" t="s">
        <v>128</v>
      </c>
      <c r="H12">
        <v>-3</v>
      </c>
      <c r="I12">
        <v>70000</v>
      </c>
      <c r="J12">
        <v>-3</v>
      </c>
      <c r="K12">
        <v>70000</v>
      </c>
      <c r="L12">
        <v>1</v>
      </c>
      <c r="M12">
        <v>1</v>
      </c>
      <c r="P12" s="4">
        <v>1</v>
      </c>
      <c r="Q12" s="4">
        <v>1</v>
      </c>
      <c r="S12" s="1" t="s">
        <v>67</v>
      </c>
      <c r="T12" s="4">
        <v>2024</v>
      </c>
      <c r="U12" s="6">
        <v>45248</v>
      </c>
      <c r="V12" s="1" t="s">
        <v>1037</v>
      </c>
      <c r="W12" s="1">
        <v>4</v>
      </c>
      <c r="X12" s="1" t="s">
        <v>374</v>
      </c>
      <c r="Y12" s="1" t="s">
        <v>390</v>
      </c>
      <c r="AE12" s="1" t="s">
        <v>50</v>
      </c>
      <c r="AF12" s="1" t="s">
        <v>159</v>
      </c>
      <c r="AG12" s="1" t="s">
        <v>367</v>
      </c>
      <c r="AH12" s="1" t="s">
        <v>160</v>
      </c>
      <c r="AI12" s="7">
        <v>14271</v>
      </c>
      <c r="AJ12" s="1">
        <v>78014</v>
      </c>
      <c r="AK12" s="1" t="s">
        <v>234</v>
      </c>
      <c r="AL12" s="1">
        <v>14527</v>
      </c>
      <c r="AM12">
        <v>40.171930600000003</v>
      </c>
      <c r="AN12">
        <v>44.525680600000001</v>
      </c>
      <c r="AO12" s="5">
        <v>105</v>
      </c>
      <c r="AP12" s="5">
        <v>68</v>
      </c>
      <c r="AQ12" s="1" t="s">
        <v>1038</v>
      </c>
      <c r="AU12" s="1" t="s">
        <v>1039</v>
      </c>
      <c r="AV12" s="1" t="s">
        <v>235</v>
      </c>
      <c r="AW12" s="1" t="s">
        <v>345</v>
      </c>
      <c r="AX12" s="1" t="s">
        <v>345</v>
      </c>
      <c r="AY12" s="1" t="s">
        <v>345</v>
      </c>
      <c r="AZ12" s="1" t="s">
        <v>345</v>
      </c>
      <c r="BA12" s="1" t="s">
        <v>345</v>
      </c>
      <c r="BB12" t="s">
        <v>1127</v>
      </c>
      <c r="BC12">
        <v>0</v>
      </c>
    </row>
    <row r="13" spans="1:55" x14ac:dyDescent="0.35">
      <c r="A13" s="5">
        <v>2036296</v>
      </c>
      <c r="D13" t="s">
        <v>234</v>
      </c>
      <c r="E13" t="s">
        <v>65</v>
      </c>
      <c r="F13" s="4" t="s">
        <v>290</v>
      </c>
      <c r="G13" s="4" t="s">
        <v>2106</v>
      </c>
      <c r="H13">
        <v>-3</v>
      </c>
      <c r="I13">
        <v>70000</v>
      </c>
      <c r="J13">
        <f>_xlfn.IFNA(VLOOKUP(G13,xg!C$2:N$25,12,FALSE),0)</f>
        <v>1.7</v>
      </c>
      <c r="K13">
        <f>_xlfn.IFNA(VLOOKUP(G13,odds!B$5:C$28,2,FALSE),0)</f>
        <v>5515</v>
      </c>
      <c r="L13">
        <v>1</v>
      </c>
      <c r="M13">
        <v>2</v>
      </c>
      <c r="P13" s="4">
        <v>1</v>
      </c>
      <c r="Q13" s="4">
        <v>2</v>
      </c>
      <c r="R13" s="1" t="s">
        <v>539</v>
      </c>
      <c r="S13" s="1" t="s">
        <v>49</v>
      </c>
      <c r="T13" s="4">
        <v>2024</v>
      </c>
      <c r="U13" s="6">
        <v>45010</v>
      </c>
      <c r="V13" s="1" t="s">
        <v>540</v>
      </c>
      <c r="W13" s="1">
        <v>4</v>
      </c>
      <c r="X13" s="1" t="s">
        <v>374</v>
      </c>
      <c r="Y13" s="1" t="s">
        <v>366</v>
      </c>
      <c r="AE13" s="1" t="s">
        <v>50</v>
      </c>
      <c r="AF13" s="1" t="s">
        <v>159</v>
      </c>
      <c r="AG13" s="1" t="s">
        <v>367</v>
      </c>
      <c r="AH13" s="1" t="s">
        <v>160</v>
      </c>
      <c r="AI13" s="7">
        <v>14125</v>
      </c>
      <c r="AJ13" s="1">
        <v>78014</v>
      </c>
      <c r="AK13" s="1" t="s">
        <v>234</v>
      </c>
      <c r="AL13" s="1">
        <v>14527</v>
      </c>
      <c r="AM13">
        <v>40.171930600000003</v>
      </c>
      <c r="AN13">
        <v>44.525680600000001</v>
      </c>
      <c r="AO13" s="5">
        <v>105</v>
      </c>
      <c r="AP13" s="5">
        <v>68</v>
      </c>
      <c r="AQ13" s="1" t="s">
        <v>541</v>
      </c>
      <c r="AU13" s="1" t="s">
        <v>542</v>
      </c>
      <c r="AV13" s="1" t="s">
        <v>235</v>
      </c>
      <c r="AW13" s="1" t="s">
        <v>345</v>
      </c>
      <c r="AX13" s="1" t="s">
        <v>345</v>
      </c>
      <c r="AY13" s="1" t="s">
        <v>345</v>
      </c>
      <c r="AZ13" s="1" t="s">
        <v>345</v>
      </c>
      <c r="BA13" s="1" t="s">
        <v>345</v>
      </c>
      <c r="BB13" t="s">
        <v>1127</v>
      </c>
      <c r="BC13">
        <v>0</v>
      </c>
    </row>
    <row r="14" spans="1:55" x14ac:dyDescent="0.35">
      <c r="A14" s="5">
        <v>2036411</v>
      </c>
      <c r="D14" t="s">
        <v>234</v>
      </c>
      <c r="E14" t="s">
        <v>200</v>
      </c>
      <c r="F14" s="4" t="s">
        <v>290</v>
      </c>
      <c r="G14" s="4" t="s">
        <v>280</v>
      </c>
      <c r="H14">
        <v>-3</v>
      </c>
      <c r="I14">
        <v>70000</v>
      </c>
      <c r="J14">
        <f>_xlfn.IFNA(VLOOKUP(G14,xg!C$2:N$25,12,FALSE),0)</f>
        <v>1.3</v>
      </c>
      <c r="K14">
        <f>_xlfn.IFNA(VLOOKUP(G14,odds!B$5:C$28,2,FALSE),0)</f>
        <v>9340</v>
      </c>
      <c r="L14">
        <v>0</v>
      </c>
      <c r="M14">
        <v>1</v>
      </c>
      <c r="P14" s="4">
        <v>0</v>
      </c>
      <c r="Q14" s="4">
        <v>1</v>
      </c>
      <c r="R14" s="1" t="s">
        <v>280</v>
      </c>
      <c r="S14" s="1" t="s">
        <v>49</v>
      </c>
      <c r="T14" s="4">
        <v>2024</v>
      </c>
      <c r="U14" s="6">
        <v>45180</v>
      </c>
      <c r="V14" s="1" t="s">
        <v>816</v>
      </c>
      <c r="W14" s="1">
        <v>4</v>
      </c>
      <c r="X14" s="1" t="s">
        <v>374</v>
      </c>
      <c r="Y14" s="1" t="s">
        <v>386</v>
      </c>
      <c r="AE14" s="1" t="s">
        <v>50</v>
      </c>
      <c r="AF14" s="1" t="s">
        <v>159</v>
      </c>
      <c r="AG14" s="1" t="s">
        <v>367</v>
      </c>
      <c r="AH14" s="1" t="s">
        <v>160</v>
      </c>
      <c r="AI14" s="7">
        <v>14233</v>
      </c>
      <c r="AJ14" s="1">
        <v>78014</v>
      </c>
      <c r="AK14" s="1" t="s">
        <v>234</v>
      </c>
      <c r="AL14" s="1">
        <v>14527</v>
      </c>
      <c r="AM14">
        <v>40.171930600000003</v>
      </c>
      <c r="AN14">
        <v>44.525680600000001</v>
      </c>
      <c r="AO14" s="5">
        <v>105</v>
      </c>
      <c r="AP14" s="5">
        <v>68</v>
      </c>
      <c r="AQ14" s="1" t="s">
        <v>817</v>
      </c>
      <c r="AU14" s="1" t="s">
        <v>818</v>
      </c>
      <c r="AV14" s="1" t="s">
        <v>235</v>
      </c>
      <c r="AW14" s="1" t="s">
        <v>345</v>
      </c>
      <c r="AX14" s="1" t="s">
        <v>345</v>
      </c>
      <c r="AY14" s="1" t="s">
        <v>345</v>
      </c>
      <c r="AZ14" s="1" t="s">
        <v>345</v>
      </c>
      <c r="BA14" s="1" t="s">
        <v>345</v>
      </c>
      <c r="BB14" t="s">
        <v>1127</v>
      </c>
      <c r="BC14">
        <v>0</v>
      </c>
    </row>
    <row r="15" spans="1:55" x14ac:dyDescent="0.35">
      <c r="A15" s="5">
        <v>2036301</v>
      </c>
      <c r="D15" t="s">
        <v>79</v>
      </c>
      <c r="E15" t="s">
        <v>306</v>
      </c>
      <c r="F15" s="4" t="s">
        <v>77</v>
      </c>
      <c r="G15" s="4" t="s">
        <v>305</v>
      </c>
      <c r="H15">
        <f>_xlfn.IFNA(VLOOKUP(F15,xg!C$2:N$25,12,FALSE),0)</f>
        <v>-1.2</v>
      </c>
      <c r="I15">
        <f>_xlfn.IFNA(VLOOKUP(F15,odds!B$5:C$28,2,FALSE),0)</f>
        <v>6048</v>
      </c>
      <c r="J15">
        <v>-3</v>
      </c>
      <c r="K15">
        <v>70000</v>
      </c>
      <c r="L15">
        <v>4</v>
      </c>
      <c r="M15">
        <v>1</v>
      </c>
      <c r="P15" s="4">
        <v>4</v>
      </c>
      <c r="Q15" s="4">
        <v>1</v>
      </c>
      <c r="R15" s="1" t="s">
        <v>77</v>
      </c>
      <c r="S15" s="1" t="s">
        <v>49</v>
      </c>
      <c r="T15" s="4">
        <v>2024</v>
      </c>
      <c r="U15" s="6">
        <v>45009</v>
      </c>
      <c r="V15" s="1" t="s">
        <v>517</v>
      </c>
      <c r="W15" s="1">
        <v>1</v>
      </c>
      <c r="X15" s="1" t="s">
        <v>373</v>
      </c>
      <c r="Y15" s="1" t="s">
        <v>366</v>
      </c>
      <c r="AE15" s="1" t="s">
        <v>50</v>
      </c>
      <c r="AF15" s="1" t="s">
        <v>159</v>
      </c>
      <c r="AG15" s="1" t="s">
        <v>367</v>
      </c>
      <c r="AH15" s="1" t="s">
        <v>160</v>
      </c>
      <c r="AI15" s="7">
        <v>16500</v>
      </c>
      <c r="AJ15" s="1">
        <v>250005080</v>
      </c>
      <c r="AK15" s="1" t="s">
        <v>79</v>
      </c>
      <c r="AL15" s="1">
        <v>17091</v>
      </c>
      <c r="AM15">
        <v>48.292726000000002</v>
      </c>
      <c r="AN15">
        <v>14.275684</v>
      </c>
      <c r="AO15" s="5">
        <v>105</v>
      </c>
      <c r="AP15" s="5">
        <v>68</v>
      </c>
      <c r="AQ15" s="1" t="s">
        <v>529</v>
      </c>
      <c r="AU15" s="1" t="s">
        <v>530</v>
      </c>
      <c r="AV15" s="1" t="s">
        <v>208</v>
      </c>
      <c r="AW15" s="1" t="s">
        <v>209</v>
      </c>
      <c r="AX15" s="1" t="s">
        <v>531</v>
      </c>
      <c r="AY15" s="1" t="s">
        <v>531</v>
      </c>
      <c r="AZ15" s="1" t="s">
        <v>532</v>
      </c>
      <c r="BA15" s="1" t="s">
        <v>209</v>
      </c>
      <c r="BB15" t="s">
        <v>1127</v>
      </c>
      <c r="BC15">
        <v>0</v>
      </c>
    </row>
    <row r="16" spans="1:55" x14ac:dyDescent="0.35">
      <c r="A16" s="5">
        <v>2036369</v>
      </c>
      <c r="D16" t="s">
        <v>79</v>
      </c>
      <c r="E16" t="s">
        <v>115</v>
      </c>
      <c r="F16" s="4" t="s">
        <v>77</v>
      </c>
      <c r="G16" s="4" t="s">
        <v>114</v>
      </c>
      <c r="H16">
        <f>_xlfn.IFNA(VLOOKUP(F16,xg!C$2:N$25,12,FALSE),0)</f>
        <v>-1.2</v>
      </c>
      <c r="I16">
        <f>_xlfn.IFNA(VLOOKUP(F16,odds!B$5:C$28,2,FALSE),0)</f>
        <v>6048</v>
      </c>
      <c r="J16">
        <v>-3</v>
      </c>
      <c r="K16">
        <v>70000</v>
      </c>
      <c r="L16">
        <v>2</v>
      </c>
      <c r="M16">
        <v>0</v>
      </c>
      <c r="P16" s="4">
        <v>2</v>
      </c>
      <c r="Q16" s="4">
        <v>0</v>
      </c>
      <c r="R16" s="1" t="s">
        <v>77</v>
      </c>
      <c r="S16" s="1" t="s">
        <v>49</v>
      </c>
      <c r="T16" s="4">
        <v>2024</v>
      </c>
      <c r="U16" s="6">
        <v>45097</v>
      </c>
      <c r="V16" s="1" t="s">
        <v>707</v>
      </c>
      <c r="W16" s="1">
        <v>2</v>
      </c>
      <c r="X16" s="1" t="s">
        <v>373</v>
      </c>
      <c r="Y16" s="1" t="s">
        <v>384</v>
      </c>
      <c r="AE16" s="1" t="s">
        <v>50</v>
      </c>
      <c r="AF16" s="1" t="s">
        <v>159</v>
      </c>
      <c r="AG16" s="1" t="s">
        <v>367</v>
      </c>
      <c r="AH16" s="1" t="s">
        <v>160</v>
      </c>
      <c r="AI16" s="7">
        <v>46300</v>
      </c>
      <c r="AJ16" s="1">
        <v>62085</v>
      </c>
      <c r="AK16" s="1" t="s">
        <v>79</v>
      </c>
      <c r="AL16" s="1">
        <v>49898</v>
      </c>
      <c r="AM16">
        <v>48.207188899999998</v>
      </c>
      <c r="AN16">
        <v>16.420508300000002</v>
      </c>
      <c r="AO16" s="5">
        <v>105</v>
      </c>
      <c r="AP16" s="5">
        <v>68</v>
      </c>
      <c r="AQ16" s="1" t="s">
        <v>720</v>
      </c>
      <c r="AU16" s="1" t="s">
        <v>721</v>
      </c>
      <c r="AV16" s="1" t="s">
        <v>95</v>
      </c>
      <c r="AW16" s="1" t="s">
        <v>96</v>
      </c>
      <c r="AX16" s="1" t="s">
        <v>96</v>
      </c>
      <c r="AY16" s="1" t="s">
        <v>96</v>
      </c>
      <c r="AZ16" s="1" t="s">
        <v>96</v>
      </c>
      <c r="BA16" s="1" t="s">
        <v>96</v>
      </c>
      <c r="BB16" t="s">
        <v>1127</v>
      </c>
      <c r="BC16">
        <v>0</v>
      </c>
    </row>
    <row r="17" spans="1:55" x14ac:dyDescent="0.35">
      <c r="A17" s="5">
        <v>2036324</v>
      </c>
      <c r="D17" t="s">
        <v>79</v>
      </c>
      <c r="E17" t="s">
        <v>281</v>
      </c>
      <c r="F17" s="4" t="s">
        <v>77</v>
      </c>
      <c r="G17" s="4" t="s">
        <v>279</v>
      </c>
      <c r="H17">
        <f>_xlfn.IFNA(VLOOKUP(F17,xg!C$2:N$25,12,FALSE),0)</f>
        <v>-1.2</v>
      </c>
      <c r="I17">
        <f>_xlfn.IFNA(VLOOKUP(F17,odds!B$5:C$28,2,FALSE),0)</f>
        <v>6048</v>
      </c>
      <c r="J17">
        <v>-3</v>
      </c>
      <c r="K17">
        <v>70000</v>
      </c>
      <c r="L17">
        <v>2</v>
      </c>
      <c r="M17">
        <v>1</v>
      </c>
      <c r="P17" s="4">
        <v>2</v>
      </c>
      <c r="Q17" s="4">
        <v>1</v>
      </c>
      <c r="R17" s="1" t="s">
        <v>77</v>
      </c>
      <c r="S17" s="1" t="s">
        <v>49</v>
      </c>
      <c r="T17" s="4">
        <v>2024</v>
      </c>
      <c r="U17" s="6">
        <v>45012</v>
      </c>
      <c r="V17" s="1" t="s">
        <v>577</v>
      </c>
      <c r="W17" s="1">
        <v>2</v>
      </c>
      <c r="X17" s="1" t="s">
        <v>373</v>
      </c>
      <c r="Y17" s="1" t="s">
        <v>372</v>
      </c>
      <c r="AE17" s="1" t="s">
        <v>50</v>
      </c>
      <c r="AF17" s="1" t="s">
        <v>159</v>
      </c>
      <c r="AG17" s="1" t="s">
        <v>367</v>
      </c>
      <c r="AH17" s="1" t="s">
        <v>160</v>
      </c>
      <c r="AI17" s="7">
        <v>16500</v>
      </c>
      <c r="AJ17" s="1">
        <v>250005080</v>
      </c>
      <c r="AK17" s="1" t="s">
        <v>79</v>
      </c>
      <c r="AL17" s="1">
        <v>17091</v>
      </c>
      <c r="AM17">
        <v>48.292726000000002</v>
      </c>
      <c r="AN17">
        <v>14.275684</v>
      </c>
      <c r="AO17" s="5">
        <v>105</v>
      </c>
      <c r="AP17" s="5">
        <v>68</v>
      </c>
      <c r="AQ17" s="1" t="s">
        <v>582</v>
      </c>
      <c r="AR17" s="1" t="s">
        <v>583</v>
      </c>
      <c r="AU17" s="1" t="s">
        <v>584</v>
      </c>
      <c r="AV17" s="1" t="s">
        <v>208</v>
      </c>
      <c r="AW17" s="1" t="s">
        <v>209</v>
      </c>
      <c r="AX17" s="1" t="s">
        <v>531</v>
      </c>
      <c r="AY17" s="1" t="s">
        <v>531</v>
      </c>
      <c r="AZ17" s="1" t="s">
        <v>532</v>
      </c>
      <c r="BA17" s="1" t="s">
        <v>209</v>
      </c>
      <c r="BB17" t="s">
        <v>1127</v>
      </c>
      <c r="BC17">
        <v>0</v>
      </c>
    </row>
    <row r="18" spans="1:55" x14ac:dyDescent="0.35">
      <c r="A18" s="5">
        <v>2036438</v>
      </c>
      <c r="D18" t="s">
        <v>79</v>
      </c>
      <c r="E18" t="s">
        <v>127</v>
      </c>
      <c r="F18" s="4" t="s">
        <v>77</v>
      </c>
      <c r="G18" s="4" t="s">
        <v>126</v>
      </c>
      <c r="H18">
        <f>_xlfn.IFNA(VLOOKUP(F18,xg!C$2:N$25,12,FALSE),0)</f>
        <v>-1.2</v>
      </c>
      <c r="I18">
        <f>_xlfn.IFNA(VLOOKUP(F18,odds!B$5:C$28,2,FALSE),0)</f>
        <v>6048</v>
      </c>
      <c r="J18">
        <f>_xlfn.IFNA(VLOOKUP(G18,xg!C$2:N$25,12,FALSE),0)</f>
        <v>1.1000000000000001</v>
      </c>
      <c r="K18">
        <f>_xlfn.IFNA(VLOOKUP(G18,odds!B$5:C$28,2,FALSE),0)</f>
        <v>2488</v>
      </c>
      <c r="L18">
        <v>2</v>
      </c>
      <c r="M18">
        <v>3</v>
      </c>
      <c r="P18" s="4">
        <v>2</v>
      </c>
      <c r="Q18" s="4">
        <v>3</v>
      </c>
      <c r="R18" s="1" t="s">
        <v>126</v>
      </c>
      <c r="S18" s="1" t="s">
        <v>49</v>
      </c>
      <c r="T18" s="4">
        <v>2024</v>
      </c>
      <c r="U18" s="6">
        <v>45212</v>
      </c>
      <c r="V18" s="1" t="s">
        <v>871</v>
      </c>
      <c r="W18" s="1">
        <v>2</v>
      </c>
      <c r="X18" s="1" t="s">
        <v>373</v>
      </c>
      <c r="Y18" s="1" t="s">
        <v>387</v>
      </c>
      <c r="AE18" s="1" t="s">
        <v>50</v>
      </c>
      <c r="AF18" s="1" t="s">
        <v>159</v>
      </c>
      <c r="AG18" s="1" t="s">
        <v>367</v>
      </c>
      <c r="AH18" s="1" t="s">
        <v>160</v>
      </c>
      <c r="AI18" s="7">
        <v>47000</v>
      </c>
      <c r="AJ18" s="1">
        <v>62085</v>
      </c>
      <c r="AK18" s="1" t="s">
        <v>79</v>
      </c>
      <c r="AL18" s="1">
        <v>49898</v>
      </c>
      <c r="AM18">
        <v>48.207188899999998</v>
      </c>
      <c r="AN18">
        <v>16.420508300000002</v>
      </c>
      <c r="AO18" s="5">
        <v>105</v>
      </c>
      <c r="AP18" s="5">
        <v>68</v>
      </c>
      <c r="AQ18" s="1" t="s">
        <v>876</v>
      </c>
      <c r="AT18" s="1" t="s">
        <v>877</v>
      </c>
      <c r="AU18" s="1" t="s">
        <v>878</v>
      </c>
      <c r="AV18" s="1" t="s">
        <v>95</v>
      </c>
      <c r="AW18" s="1" t="s">
        <v>96</v>
      </c>
      <c r="AX18" s="1" t="s">
        <v>96</v>
      </c>
      <c r="AY18" s="1" t="s">
        <v>96</v>
      </c>
      <c r="AZ18" s="1" t="s">
        <v>96</v>
      </c>
      <c r="BA18" s="1" t="s">
        <v>96</v>
      </c>
      <c r="BB18" t="s">
        <v>1127</v>
      </c>
      <c r="BC18">
        <v>0</v>
      </c>
    </row>
    <row r="19" spans="1:55" x14ac:dyDescent="0.35">
      <c r="A19" s="5">
        <v>2036485</v>
      </c>
      <c r="D19" t="s">
        <v>306</v>
      </c>
      <c r="E19" t="s">
        <v>115</v>
      </c>
      <c r="F19" s="4" t="s">
        <v>305</v>
      </c>
      <c r="G19" s="4" t="s">
        <v>114</v>
      </c>
      <c r="H19">
        <v>-3</v>
      </c>
      <c r="I19">
        <v>70000</v>
      </c>
      <c r="J19">
        <v>-3</v>
      </c>
      <c r="K19">
        <v>70000</v>
      </c>
      <c r="L19">
        <v>3</v>
      </c>
      <c r="M19">
        <v>0</v>
      </c>
      <c r="P19" s="4">
        <v>3</v>
      </c>
      <c r="Q19" s="4">
        <v>0</v>
      </c>
      <c r="R19" s="1" t="s">
        <v>305</v>
      </c>
      <c r="S19" s="1" t="s">
        <v>49</v>
      </c>
      <c r="T19" s="4">
        <v>2024</v>
      </c>
      <c r="U19" s="6">
        <v>45246</v>
      </c>
      <c r="V19" s="1" t="s">
        <v>981</v>
      </c>
      <c r="W19" s="1">
        <v>4</v>
      </c>
      <c r="X19" s="1" t="s">
        <v>373</v>
      </c>
      <c r="Y19" s="1" t="s">
        <v>390</v>
      </c>
      <c r="AE19" s="1" t="s">
        <v>50</v>
      </c>
      <c r="AF19" s="1" t="s">
        <v>159</v>
      </c>
      <c r="AG19" s="1" t="s">
        <v>367</v>
      </c>
      <c r="AH19" s="1" t="s">
        <v>160</v>
      </c>
      <c r="AI19" s="7">
        <v>5570</v>
      </c>
      <c r="AJ19" s="1">
        <v>63269</v>
      </c>
      <c r="AK19" s="1" t="s">
        <v>306</v>
      </c>
      <c r="AL19" s="1">
        <v>31200</v>
      </c>
      <c r="AM19">
        <v>40.397380599999998</v>
      </c>
      <c r="AN19">
        <v>49.852391699999998</v>
      </c>
      <c r="AO19" s="5">
        <v>105</v>
      </c>
      <c r="AP19" s="5">
        <v>68</v>
      </c>
      <c r="AQ19" s="1" t="s">
        <v>985</v>
      </c>
      <c r="AT19" s="1" t="s">
        <v>986</v>
      </c>
      <c r="AU19" s="1" t="s">
        <v>987</v>
      </c>
      <c r="AV19" s="1" t="s">
        <v>330</v>
      </c>
      <c r="AW19" s="1" t="s">
        <v>332</v>
      </c>
      <c r="AX19" s="1" t="s">
        <v>331</v>
      </c>
      <c r="AY19" s="1" t="s">
        <v>331</v>
      </c>
      <c r="AZ19" s="1" t="s">
        <v>332</v>
      </c>
      <c r="BA19" s="1" t="s">
        <v>332</v>
      </c>
      <c r="BB19" t="s">
        <v>1127</v>
      </c>
      <c r="BC19">
        <v>0</v>
      </c>
    </row>
    <row r="20" spans="1:55" x14ac:dyDescent="0.35">
      <c r="A20" s="5">
        <v>2036346</v>
      </c>
      <c r="D20" t="s">
        <v>306</v>
      </c>
      <c r="E20" t="s">
        <v>281</v>
      </c>
      <c r="F20" s="4" t="s">
        <v>305</v>
      </c>
      <c r="G20" s="4" t="s">
        <v>279</v>
      </c>
      <c r="H20">
        <v>-3</v>
      </c>
      <c r="I20">
        <v>70000</v>
      </c>
      <c r="J20">
        <v>-3</v>
      </c>
      <c r="K20">
        <v>70000</v>
      </c>
      <c r="L20">
        <v>1</v>
      </c>
      <c r="M20">
        <v>1</v>
      </c>
      <c r="P20" s="4">
        <v>1</v>
      </c>
      <c r="Q20" s="4">
        <v>1</v>
      </c>
      <c r="S20" s="1" t="s">
        <v>67</v>
      </c>
      <c r="T20" s="4">
        <v>2024</v>
      </c>
      <c r="U20" s="6">
        <v>45094</v>
      </c>
      <c r="V20" s="1" t="s">
        <v>662</v>
      </c>
      <c r="W20" s="1">
        <v>4</v>
      </c>
      <c r="X20" s="1" t="s">
        <v>373</v>
      </c>
      <c r="Y20" s="1" t="s">
        <v>379</v>
      </c>
      <c r="AE20" s="1" t="s">
        <v>50</v>
      </c>
      <c r="AF20" s="1" t="s">
        <v>159</v>
      </c>
      <c r="AG20" s="1" t="s">
        <v>367</v>
      </c>
      <c r="AH20" s="1" t="s">
        <v>160</v>
      </c>
      <c r="AI20" s="7">
        <v>3900</v>
      </c>
      <c r="AJ20" s="1">
        <v>250001297</v>
      </c>
      <c r="AK20" s="1" t="s">
        <v>306</v>
      </c>
      <c r="AL20" s="1">
        <v>6700</v>
      </c>
      <c r="AM20">
        <v>40.481057999999997</v>
      </c>
      <c r="AN20">
        <v>50.145446</v>
      </c>
      <c r="AO20" s="5">
        <v>105</v>
      </c>
      <c r="AP20" s="5">
        <v>68</v>
      </c>
      <c r="AQ20" s="1" t="s">
        <v>664</v>
      </c>
      <c r="AU20" s="1" t="s">
        <v>665</v>
      </c>
      <c r="AV20" s="1" t="s">
        <v>330</v>
      </c>
      <c r="AW20" s="1" t="s">
        <v>428</v>
      </c>
      <c r="AX20" s="1" t="s">
        <v>427</v>
      </c>
      <c r="AY20" s="1" t="s">
        <v>426</v>
      </c>
      <c r="AZ20" s="1" t="s">
        <v>426</v>
      </c>
      <c r="BA20" s="1" t="s">
        <v>428</v>
      </c>
      <c r="BB20" t="s">
        <v>1127</v>
      </c>
      <c r="BC20">
        <v>0</v>
      </c>
    </row>
    <row r="21" spans="1:55" x14ac:dyDescent="0.35">
      <c r="A21" s="5">
        <v>2036392</v>
      </c>
      <c r="D21" t="s">
        <v>306</v>
      </c>
      <c r="E21" t="s">
        <v>127</v>
      </c>
      <c r="F21" s="4" t="s">
        <v>305</v>
      </c>
      <c r="G21" s="4" t="s">
        <v>126</v>
      </c>
      <c r="H21">
        <v>-3</v>
      </c>
      <c r="I21">
        <v>70000</v>
      </c>
      <c r="J21">
        <f>_xlfn.IFNA(VLOOKUP(G21,xg!C$2:N$25,12,FALSE),0)</f>
        <v>1.1000000000000001</v>
      </c>
      <c r="K21">
        <f>_xlfn.IFNA(VLOOKUP(G21,odds!B$5:C$28,2,FALSE),0)</f>
        <v>2488</v>
      </c>
      <c r="L21">
        <v>0</v>
      </c>
      <c r="M21">
        <v>1</v>
      </c>
      <c r="P21" s="4">
        <v>0</v>
      </c>
      <c r="Q21" s="4">
        <v>1</v>
      </c>
      <c r="R21" s="1" t="s">
        <v>126</v>
      </c>
      <c r="S21" s="1" t="s">
        <v>49</v>
      </c>
      <c r="T21" s="4">
        <v>2024</v>
      </c>
      <c r="U21" s="6">
        <v>45178</v>
      </c>
      <c r="V21" s="1" t="s">
        <v>785</v>
      </c>
      <c r="W21" s="1">
        <v>4</v>
      </c>
      <c r="X21" s="1" t="s">
        <v>373</v>
      </c>
      <c r="Y21" s="1" t="s">
        <v>385</v>
      </c>
      <c r="AE21" s="1" t="s">
        <v>50</v>
      </c>
      <c r="AF21" s="1" t="s">
        <v>159</v>
      </c>
      <c r="AG21" s="1" t="s">
        <v>367</v>
      </c>
      <c r="AH21" s="1" t="s">
        <v>160</v>
      </c>
      <c r="AI21" s="7">
        <v>4500</v>
      </c>
      <c r="AJ21" s="1">
        <v>250001297</v>
      </c>
      <c r="AK21" s="1" t="s">
        <v>306</v>
      </c>
      <c r="AL21" s="1">
        <v>6700</v>
      </c>
      <c r="AM21">
        <v>40.481057999999997</v>
      </c>
      <c r="AN21">
        <v>50.145446</v>
      </c>
      <c r="AO21" s="5">
        <v>105</v>
      </c>
      <c r="AP21" s="5">
        <v>68</v>
      </c>
      <c r="AQ21" s="1" t="s">
        <v>786</v>
      </c>
      <c r="AU21" s="1" t="s">
        <v>787</v>
      </c>
      <c r="AV21" s="1" t="s">
        <v>330</v>
      </c>
      <c r="AW21" s="1" t="s">
        <v>428</v>
      </c>
      <c r="AX21" s="1" t="s">
        <v>427</v>
      </c>
      <c r="AY21" s="1" t="s">
        <v>426</v>
      </c>
      <c r="AZ21" s="1" t="s">
        <v>426</v>
      </c>
      <c r="BA21" s="1" t="s">
        <v>428</v>
      </c>
      <c r="BB21" t="s">
        <v>1127</v>
      </c>
      <c r="BC21">
        <v>0</v>
      </c>
    </row>
    <row r="22" spans="1:55" x14ac:dyDescent="0.35">
      <c r="A22" s="5">
        <v>2036461</v>
      </c>
      <c r="D22" t="s">
        <v>306</v>
      </c>
      <c r="E22" t="s">
        <v>79</v>
      </c>
      <c r="F22" s="4" t="s">
        <v>305</v>
      </c>
      <c r="G22" s="4" t="s">
        <v>77</v>
      </c>
      <c r="H22">
        <v>-3</v>
      </c>
      <c r="I22">
        <v>70000</v>
      </c>
      <c r="J22">
        <f>_xlfn.IFNA(VLOOKUP(G22,xg!C$2:N$25,12,FALSE),0)</f>
        <v>-1.2</v>
      </c>
      <c r="K22">
        <f>_xlfn.IFNA(VLOOKUP(G22,odds!B$5:C$28,2,FALSE),0)</f>
        <v>6048</v>
      </c>
      <c r="L22">
        <v>0</v>
      </c>
      <c r="M22">
        <v>1</v>
      </c>
      <c r="P22" s="4">
        <v>0</v>
      </c>
      <c r="Q22" s="4">
        <v>1</v>
      </c>
      <c r="R22" s="1" t="s">
        <v>77</v>
      </c>
      <c r="S22" s="1" t="s">
        <v>49</v>
      </c>
      <c r="T22" s="4">
        <v>2024</v>
      </c>
      <c r="U22" s="6">
        <v>45215</v>
      </c>
      <c r="V22" s="1" t="s">
        <v>942</v>
      </c>
      <c r="W22" s="1">
        <v>4</v>
      </c>
      <c r="X22" s="1" t="s">
        <v>373</v>
      </c>
      <c r="Y22" s="1" t="s">
        <v>388</v>
      </c>
      <c r="AE22" s="1" t="s">
        <v>50</v>
      </c>
      <c r="AF22" s="1" t="s">
        <v>159</v>
      </c>
      <c r="AG22" s="1" t="s">
        <v>367</v>
      </c>
      <c r="AH22" s="1" t="s">
        <v>160</v>
      </c>
      <c r="AI22" s="7">
        <v>4446</v>
      </c>
      <c r="AJ22" s="1">
        <v>63269</v>
      </c>
      <c r="AK22" s="1" t="s">
        <v>306</v>
      </c>
      <c r="AL22" s="1">
        <v>31200</v>
      </c>
      <c r="AM22">
        <v>40.397380599999998</v>
      </c>
      <c r="AN22">
        <v>49.852391699999998</v>
      </c>
      <c r="AO22" s="5">
        <v>105</v>
      </c>
      <c r="AP22" s="5">
        <v>68</v>
      </c>
      <c r="AQ22" s="1" t="s">
        <v>943</v>
      </c>
      <c r="AT22" s="1" t="s">
        <v>944</v>
      </c>
      <c r="AU22" s="1" t="s">
        <v>945</v>
      </c>
      <c r="AV22" s="1" t="s">
        <v>330</v>
      </c>
      <c r="AW22" s="1" t="s">
        <v>332</v>
      </c>
      <c r="AX22" s="1" t="s">
        <v>331</v>
      </c>
      <c r="AY22" s="1" t="s">
        <v>331</v>
      </c>
      <c r="AZ22" s="1" t="s">
        <v>332</v>
      </c>
      <c r="BA22" s="1" t="s">
        <v>332</v>
      </c>
      <c r="BB22" t="s">
        <v>1127</v>
      </c>
      <c r="BC22">
        <v>0</v>
      </c>
    </row>
    <row r="23" spans="1:55" x14ac:dyDescent="0.35">
      <c r="A23" s="5">
        <v>2036415</v>
      </c>
      <c r="D23" t="s">
        <v>127</v>
      </c>
      <c r="E23" t="s">
        <v>281</v>
      </c>
      <c r="F23" s="4" t="s">
        <v>126</v>
      </c>
      <c r="G23" s="4" t="s">
        <v>279</v>
      </c>
      <c r="H23">
        <f>_xlfn.IFNA(VLOOKUP(F23,xg!C$2:N$25,12,FALSE),0)</f>
        <v>1.1000000000000001</v>
      </c>
      <c r="I23">
        <f>_xlfn.IFNA(VLOOKUP(F23,odds!B$5:C$28,2,FALSE),0)</f>
        <v>2488</v>
      </c>
      <c r="J23">
        <v>-3</v>
      </c>
      <c r="K23">
        <v>70000</v>
      </c>
      <c r="L23">
        <v>5</v>
      </c>
      <c r="M23">
        <v>0</v>
      </c>
      <c r="P23" s="4">
        <v>5</v>
      </c>
      <c r="Q23" s="4">
        <v>0</v>
      </c>
      <c r="R23" s="1" t="s">
        <v>126</v>
      </c>
      <c r="S23" s="1" t="s">
        <v>49</v>
      </c>
      <c r="T23" s="4">
        <v>2024</v>
      </c>
      <c r="U23" s="6">
        <v>45181</v>
      </c>
      <c r="V23" s="1" t="s">
        <v>825</v>
      </c>
      <c r="W23" s="1">
        <v>2</v>
      </c>
      <c r="X23" s="1" t="s">
        <v>373</v>
      </c>
      <c r="Y23" s="1" t="s">
        <v>386</v>
      </c>
      <c r="AE23" s="1" t="s">
        <v>50</v>
      </c>
      <c r="AF23" s="1" t="s">
        <v>159</v>
      </c>
      <c r="AG23" s="1" t="s">
        <v>367</v>
      </c>
      <c r="AH23" s="1" t="s">
        <v>160</v>
      </c>
      <c r="AI23" s="7">
        <v>24127</v>
      </c>
      <c r="AJ23" s="1">
        <v>62073</v>
      </c>
      <c r="AK23" s="1" t="s">
        <v>127</v>
      </c>
      <c r="AL23" s="1">
        <v>48693</v>
      </c>
      <c r="AM23">
        <v>50.895758299999997</v>
      </c>
      <c r="AN23">
        <v>4.3339471999999999</v>
      </c>
      <c r="AO23" s="5">
        <v>105</v>
      </c>
      <c r="AP23" s="5">
        <v>68</v>
      </c>
      <c r="AQ23" s="1" t="s">
        <v>830</v>
      </c>
      <c r="AU23" s="1" t="s">
        <v>831</v>
      </c>
      <c r="AV23" s="1" t="s">
        <v>150</v>
      </c>
      <c r="AW23" s="1" t="s">
        <v>151</v>
      </c>
      <c r="AX23" s="1" t="s">
        <v>151</v>
      </c>
      <c r="AY23" s="1" t="s">
        <v>151</v>
      </c>
      <c r="AZ23" s="1" t="s">
        <v>151</v>
      </c>
      <c r="BA23" s="1" t="s">
        <v>151</v>
      </c>
      <c r="BB23" t="s">
        <v>1127</v>
      </c>
      <c r="BC23">
        <v>0</v>
      </c>
    </row>
    <row r="24" spans="1:55" x14ac:dyDescent="0.35">
      <c r="A24" s="5">
        <v>2036507</v>
      </c>
      <c r="D24" t="s">
        <v>127</v>
      </c>
      <c r="E24" t="s">
        <v>306</v>
      </c>
      <c r="F24" s="4" t="s">
        <v>126</v>
      </c>
      <c r="G24" s="4" t="s">
        <v>305</v>
      </c>
      <c r="H24">
        <f>_xlfn.IFNA(VLOOKUP(F24,xg!C$2:N$25,12,FALSE),0)</f>
        <v>1.1000000000000001</v>
      </c>
      <c r="I24">
        <f>_xlfn.IFNA(VLOOKUP(F24,odds!B$5:C$28,2,FALSE),0)</f>
        <v>2488</v>
      </c>
      <c r="J24">
        <v>-3</v>
      </c>
      <c r="K24">
        <v>70000</v>
      </c>
      <c r="L24">
        <v>5</v>
      </c>
      <c r="M24">
        <v>0</v>
      </c>
      <c r="P24" s="4">
        <v>5</v>
      </c>
      <c r="Q24" s="4">
        <v>0</v>
      </c>
      <c r="R24" s="1" t="s">
        <v>126</v>
      </c>
      <c r="S24" s="1" t="s">
        <v>49</v>
      </c>
      <c r="T24" s="4">
        <v>2024</v>
      </c>
      <c r="U24" s="6">
        <v>45249</v>
      </c>
      <c r="V24" s="1" t="s">
        <v>1051</v>
      </c>
      <c r="W24" s="1">
        <v>1</v>
      </c>
      <c r="X24" s="1" t="s">
        <v>373</v>
      </c>
      <c r="Y24" s="1" t="s">
        <v>394</v>
      </c>
      <c r="AE24" s="1" t="s">
        <v>50</v>
      </c>
      <c r="AF24" s="1" t="s">
        <v>159</v>
      </c>
      <c r="AG24" s="1" t="s">
        <v>367</v>
      </c>
      <c r="AH24" s="1" t="s">
        <v>160</v>
      </c>
      <c r="AI24" s="7">
        <v>30276</v>
      </c>
      <c r="AJ24" s="1">
        <v>62073</v>
      </c>
      <c r="AK24" s="1" t="s">
        <v>127</v>
      </c>
      <c r="AL24" s="1">
        <v>48693</v>
      </c>
      <c r="AM24">
        <v>50.895758299999997</v>
      </c>
      <c r="AN24">
        <v>4.3339471999999999</v>
      </c>
      <c r="AO24" s="5">
        <v>105</v>
      </c>
      <c r="AP24" s="5">
        <v>68</v>
      </c>
      <c r="AQ24" s="1" t="s">
        <v>1052</v>
      </c>
      <c r="AT24" s="1" t="s">
        <v>1053</v>
      </c>
      <c r="AU24" s="1" t="s">
        <v>1054</v>
      </c>
      <c r="AV24" s="1" t="s">
        <v>150</v>
      </c>
      <c r="AW24" s="1" t="s">
        <v>151</v>
      </c>
      <c r="AX24" s="1" t="s">
        <v>151</v>
      </c>
      <c r="AY24" s="1" t="s">
        <v>151</v>
      </c>
      <c r="AZ24" s="1" t="s">
        <v>151</v>
      </c>
      <c r="BA24" s="1" t="s">
        <v>151</v>
      </c>
      <c r="BB24" t="s">
        <v>1127</v>
      </c>
      <c r="BC24">
        <v>0</v>
      </c>
    </row>
    <row r="25" spans="1:55" x14ac:dyDescent="0.35">
      <c r="A25" s="5">
        <v>2036347</v>
      </c>
      <c r="D25" t="s">
        <v>127</v>
      </c>
      <c r="E25" t="s">
        <v>79</v>
      </c>
      <c r="F25" s="4" t="s">
        <v>126</v>
      </c>
      <c r="G25" s="4" t="s">
        <v>77</v>
      </c>
      <c r="H25">
        <f>_xlfn.IFNA(VLOOKUP(F25,xg!C$2:N$25,12,FALSE),0)</f>
        <v>1.1000000000000001</v>
      </c>
      <c r="I25">
        <f>_xlfn.IFNA(VLOOKUP(F25,odds!B$5:C$28,2,FALSE),0)</f>
        <v>2488</v>
      </c>
      <c r="J25">
        <f>_xlfn.IFNA(VLOOKUP(G25,xg!C$2:N$25,12,FALSE),0)</f>
        <v>-1.2</v>
      </c>
      <c r="K25">
        <f>_xlfn.IFNA(VLOOKUP(G25,odds!B$5:C$28,2,FALSE),0)</f>
        <v>6048</v>
      </c>
      <c r="L25">
        <v>1</v>
      </c>
      <c r="M25">
        <v>1</v>
      </c>
      <c r="P25" s="4">
        <v>1</v>
      </c>
      <c r="Q25" s="4">
        <v>1</v>
      </c>
      <c r="S25" s="1" t="s">
        <v>67</v>
      </c>
      <c r="T25" s="4">
        <v>2024</v>
      </c>
      <c r="U25" s="6">
        <v>45094</v>
      </c>
      <c r="V25" s="1" t="s">
        <v>649</v>
      </c>
      <c r="W25" s="1">
        <v>2</v>
      </c>
      <c r="X25" s="1" t="s">
        <v>373</v>
      </c>
      <c r="Y25" s="1" t="s">
        <v>379</v>
      </c>
      <c r="Z25" s="1">
        <v>41</v>
      </c>
      <c r="AA25" s="1" t="s">
        <v>460</v>
      </c>
      <c r="AB25" s="1">
        <v>25</v>
      </c>
      <c r="AC25" s="1" t="s">
        <v>413</v>
      </c>
      <c r="AD25" s="1">
        <v>5</v>
      </c>
      <c r="AE25" s="1" t="s">
        <v>50</v>
      </c>
      <c r="AF25" s="1" t="s">
        <v>159</v>
      </c>
      <c r="AG25" s="1" t="s">
        <v>367</v>
      </c>
      <c r="AH25" s="1" t="s">
        <v>160</v>
      </c>
      <c r="AI25" s="7">
        <v>39237</v>
      </c>
      <c r="AJ25" s="1">
        <v>62073</v>
      </c>
      <c r="AK25" s="1" t="s">
        <v>127</v>
      </c>
      <c r="AL25" s="1">
        <v>48693</v>
      </c>
      <c r="AM25">
        <v>50.895758299999997</v>
      </c>
      <c r="AN25">
        <v>4.3339471999999999</v>
      </c>
      <c r="AO25" s="5">
        <v>105</v>
      </c>
      <c r="AP25" s="5">
        <v>68</v>
      </c>
      <c r="AQ25" s="1" t="s">
        <v>652</v>
      </c>
      <c r="AU25" s="1" t="s">
        <v>653</v>
      </c>
      <c r="AV25" s="1" t="s">
        <v>150</v>
      </c>
      <c r="AW25" s="1" t="s">
        <v>151</v>
      </c>
      <c r="AX25" s="1" t="s">
        <v>151</v>
      </c>
      <c r="AY25" s="1" t="s">
        <v>151</v>
      </c>
      <c r="AZ25" s="1" t="s">
        <v>151</v>
      </c>
      <c r="BA25" s="1" t="s">
        <v>151</v>
      </c>
      <c r="BB25" t="s">
        <v>1127</v>
      </c>
      <c r="BC25">
        <v>0</v>
      </c>
    </row>
    <row r="26" spans="1:55" x14ac:dyDescent="0.35">
      <c r="A26" s="5">
        <v>2036462</v>
      </c>
      <c r="D26" t="s">
        <v>127</v>
      </c>
      <c r="E26" t="s">
        <v>115</v>
      </c>
      <c r="F26" s="4" t="s">
        <v>126</v>
      </c>
      <c r="G26" s="4" t="s">
        <v>114</v>
      </c>
      <c r="H26">
        <f>_xlfn.IFNA(VLOOKUP(F26,xg!C$2:N$25,12,FALSE),0)</f>
        <v>1.1000000000000001</v>
      </c>
      <c r="I26">
        <f>_xlfn.IFNA(VLOOKUP(F26,odds!B$5:C$28,2,FALSE),0)</f>
        <v>2488</v>
      </c>
      <c r="J26">
        <v>-3</v>
      </c>
      <c r="K26">
        <v>70000</v>
      </c>
      <c r="L26">
        <v>1</v>
      </c>
      <c r="M26">
        <v>1</v>
      </c>
      <c r="P26" s="4">
        <v>1</v>
      </c>
      <c r="Q26" s="4">
        <v>1</v>
      </c>
      <c r="S26" s="1" t="s">
        <v>67</v>
      </c>
      <c r="T26" s="4">
        <v>2024</v>
      </c>
      <c r="U26" s="6">
        <v>45215</v>
      </c>
      <c r="V26" s="1" t="s">
        <v>927</v>
      </c>
      <c r="W26" s="1">
        <v>2</v>
      </c>
      <c r="X26" s="1" t="s">
        <v>373</v>
      </c>
      <c r="Y26" s="1" t="s">
        <v>388</v>
      </c>
      <c r="AA26" s="1" t="s">
        <v>460</v>
      </c>
      <c r="AB26" s="1">
        <v>8</v>
      </c>
      <c r="AC26" s="1" t="s">
        <v>405</v>
      </c>
      <c r="AD26" s="1">
        <v>0</v>
      </c>
      <c r="AE26" s="1" t="s">
        <v>395</v>
      </c>
      <c r="AF26" s="1" t="s">
        <v>159</v>
      </c>
      <c r="AG26" s="1" t="s">
        <v>367</v>
      </c>
      <c r="AH26" s="1" t="s">
        <v>160</v>
      </c>
      <c r="AI26" s="7">
        <v>0</v>
      </c>
      <c r="AJ26" s="1">
        <v>62073</v>
      </c>
      <c r="AK26" s="1" t="s">
        <v>127</v>
      </c>
      <c r="AL26" s="1">
        <v>48693</v>
      </c>
      <c r="AM26">
        <v>50.895758299999997</v>
      </c>
      <c r="AN26">
        <v>4.3339471999999999</v>
      </c>
      <c r="AO26" s="5">
        <v>105</v>
      </c>
      <c r="AP26" s="5">
        <v>68</v>
      </c>
      <c r="AQ26" s="1" t="s">
        <v>940</v>
      </c>
      <c r="AU26" s="1" t="s">
        <v>941</v>
      </c>
      <c r="AV26" s="1" t="s">
        <v>150</v>
      </c>
      <c r="AW26" s="1" t="s">
        <v>151</v>
      </c>
      <c r="AX26" s="1" t="s">
        <v>151</v>
      </c>
      <c r="AY26" s="1" t="s">
        <v>151</v>
      </c>
      <c r="AZ26" s="1" t="s">
        <v>151</v>
      </c>
      <c r="BA26" s="1" t="s">
        <v>151</v>
      </c>
      <c r="BB26" t="s">
        <v>1127</v>
      </c>
      <c r="BC26">
        <v>0</v>
      </c>
    </row>
    <row r="27" spans="1:55" x14ac:dyDescent="0.35">
      <c r="A27" s="5">
        <v>2036312</v>
      </c>
      <c r="D27" t="s">
        <v>257</v>
      </c>
      <c r="E27" t="s">
        <v>119</v>
      </c>
      <c r="F27" s="4" t="s">
        <v>323</v>
      </c>
      <c r="G27" s="4" t="s">
        <v>118</v>
      </c>
      <c r="H27">
        <v>-3</v>
      </c>
      <c r="I27">
        <v>70000</v>
      </c>
      <c r="J27">
        <v>-3</v>
      </c>
      <c r="K27">
        <v>70000</v>
      </c>
      <c r="L27">
        <v>3</v>
      </c>
      <c r="M27">
        <v>0</v>
      </c>
      <c r="P27" s="4">
        <v>3</v>
      </c>
      <c r="Q27" s="4">
        <v>0</v>
      </c>
      <c r="R27" s="1" t="s">
        <v>323</v>
      </c>
      <c r="S27" s="1" t="s">
        <v>49</v>
      </c>
      <c r="T27" s="4">
        <v>2024</v>
      </c>
      <c r="U27" s="6">
        <v>45008</v>
      </c>
      <c r="V27" s="1" t="s">
        <v>492</v>
      </c>
      <c r="W27" s="1">
        <v>1</v>
      </c>
      <c r="X27" s="1" t="s">
        <v>462</v>
      </c>
      <c r="Y27" s="1" t="s">
        <v>366</v>
      </c>
      <c r="AE27" s="1" t="s">
        <v>50</v>
      </c>
      <c r="AF27" s="1" t="s">
        <v>159</v>
      </c>
      <c r="AG27" s="1" t="s">
        <v>367</v>
      </c>
      <c r="AH27" s="1" t="s">
        <v>160</v>
      </c>
      <c r="AI27" s="7">
        <v>9234</v>
      </c>
      <c r="AJ27" s="1">
        <v>66178</v>
      </c>
      <c r="AK27" s="1" t="s">
        <v>257</v>
      </c>
      <c r="AL27" s="1">
        <v>13694</v>
      </c>
      <c r="AM27">
        <v>44.205794400000002</v>
      </c>
      <c r="AN27">
        <v>17.907188900000001</v>
      </c>
      <c r="AO27" s="5">
        <v>105</v>
      </c>
      <c r="AP27" s="5">
        <v>68</v>
      </c>
      <c r="AQ27" s="1" t="s">
        <v>493</v>
      </c>
      <c r="AU27" s="1" t="s">
        <v>494</v>
      </c>
      <c r="AV27" s="1" t="s">
        <v>356</v>
      </c>
      <c r="AW27" s="1" t="s">
        <v>357</v>
      </c>
      <c r="AX27" s="1" t="s">
        <v>357</v>
      </c>
      <c r="AY27" s="1" t="s">
        <v>357</v>
      </c>
      <c r="AZ27" s="1" t="s">
        <v>357</v>
      </c>
      <c r="BA27" s="1" t="s">
        <v>357</v>
      </c>
      <c r="BB27" t="s">
        <v>1127</v>
      </c>
      <c r="BC27">
        <v>0</v>
      </c>
    </row>
    <row r="28" spans="1:55" x14ac:dyDescent="0.35">
      <c r="A28" s="5">
        <v>2036403</v>
      </c>
      <c r="D28" t="s">
        <v>257</v>
      </c>
      <c r="E28" t="s">
        <v>278</v>
      </c>
      <c r="F28" s="4" t="s">
        <v>323</v>
      </c>
      <c r="G28" s="4" t="s">
        <v>277</v>
      </c>
      <c r="H28">
        <v>-3</v>
      </c>
      <c r="I28">
        <v>70000</v>
      </c>
      <c r="J28">
        <v>-3</v>
      </c>
      <c r="K28">
        <v>70000</v>
      </c>
      <c r="L28">
        <v>2</v>
      </c>
      <c r="M28">
        <v>1</v>
      </c>
      <c r="P28" s="4">
        <v>2</v>
      </c>
      <c r="Q28" s="4">
        <v>1</v>
      </c>
      <c r="R28" s="1" t="s">
        <v>323</v>
      </c>
      <c r="S28" s="1" t="s">
        <v>49</v>
      </c>
      <c r="T28" s="4">
        <v>2024</v>
      </c>
      <c r="U28" s="6">
        <v>45177</v>
      </c>
      <c r="V28" s="1" t="s">
        <v>758</v>
      </c>
      <c r="W28" s="1">
        <v>2</v>
      </c>
      <c r="X28" s="1" t="s">
        <v>462</v>
      </c>
      <c r="Y28" s="1" t="s">
        <v>385</v>
      </c>
      <c r="AE28" s="1" t="s">
        <v>50</v>
      </c>
      <c r="AF28" s="1" t="s">
        <v>159</v>
      </c>
      <c r="AG28" s="1" t="s">
        <v>367</v>
      </c>
      <c r="AH28" s="1" t="s">
        <v>160</v>
      </c>
      <c r="AI28" s="7">
        <v>6189</v>
      </c>
      <c r="AJ28" s="1">
        <v>66178</v>
      </c>
      <c r="AK28" s="1" t="s">
        <v>257</v>
      </c>
      <c r="AL28" s="1">
        <v>13694</v>
      </c>
      <c r="AM28">
        <v>44.205794400000002</v>
      </c>
      <c r="AN28">
        <v>17.907188900000001</v>
      </c>
      <c r="AO28" s="5">
        <v>105</v>
      </c>
      <c r="AP28" s="5">
        <v>68</v>
      </c>
      <c r="AQ28" s="1" t="s">
        <v>767</v>
      </c>
      <c r="AU28" s="1" t="s">
        <v>768</v>
      </c>
      <c r="AV28" s="1" t="s">
        <v>356</v>
      </c>
      <c r="AW28" s="1" t="s">
        <v>357</v>
      </c>
      <c r="AX28" s="1" t="s">
        <v>357</v>
      </c>
      <c r="AY28" s="1" t="s">
        <v>357</v>
      </c>
      <c r="AZ28" s="1" t="s">
        <v>357</v>
      </c>
      <c r="BA28" s="1" t="s">
        <v>357</v>
      </c>
      <c r="BB28" t="s">
        <v>1127</v>
      </c>
      <c r="BC28">
        <v>0</v>
      </c>
    </row>
    <row r="29" spans="1:55" x14ac:dyDescent="0.35">
      <c r="A29" s="5">
        <v>2036518</v>
      </c>
      <c r="D29" t="s">
        <v>257</v>
      </c>
      <c r="E29" t="s">
        <v>74</v>
      </c>
      <c r="F29" s="4" t="s">
        <v>323</v>
      </c>
      <c r="G29" s="4" t="s">
        <v>287</v>
      </c>
      <c r="H29">
        <v>-3</v>
      </c>
      <c r="I29">
        <v>70000</v>
      </c>
      <c r="J29">
        <f>_xlfn.IFNA(VLOOKUP(G29,xg!C$2:N$25,12,FALSE),0)</f>
        <v>-1.1000000000000001</v>
      </c>
      <c r="K29">
        <f>_xlfn.IFNA(VLOOKUP(G29,odds!B$5:C$28,2,FALSE),0)</f>
        <v>15850</v>
      </c>
      <c r="L29">
        <v>1</v>
      </c>
      <c r="M29">
        <v>2</v>
      </c>
      <c r="P29" s="4">
        <v>1</v>
      </c>
      <c r="Q29" s="4">
        <v>2</v>
      </c>
      <c r="R29" s="1" t="s">
        <v>287</v>
      </c>
      <c r="S29" s="1" t="s">
        <v>49</v>
      </c>
      <c r="T29" s="4">
        <v>2024</v>
      </c>
      <c r="U29" s="6">
        <v>45249</v>
      </c>
      <c r="V29" s="1" t="s">
        <v>1040</v>
      </c>
      <c r="W29" s="1">
        <v>1</v>
      </c>
      <c r="X29" s="1" t="s">
        <v>462</v>
      </c>
      <c r="Y29" s="1" t="s">
        <v>394</v>
      </c>
      <c r="AE29" s="1" t="s">
        <v>50</v>
      </c>
      <c r="AF29" s="1" t="s">
        <v>159</v>
      </c>
      <c r="AG29" s="1" t="s">
        <v>367</v>
      </c>
      <c r="AH29" s="1" t="s">
        <v>160</v>
      </c>
      <c r="AI29" s="7">
        <v>3800</v>
      </c>
      <c r="AJ29" s="1">
        <v>66178</v>
      </c>
      <c r="AK29" s="1" t="s">
        <v>257</v>
      </c>
      <c r="AL29" s="1">
        <v>13694</v>
      </c>
      <c r="AM29">
        <v>44.205794400000002</v>
      </c>
      <c r="AN29">
        <v>17.907188900000001</v>
      </c>
      <c r="AO29" s="5">
        <v>105</v>
      </c>
      <c r="AP29" s="5">
        <v>68</v>
      </c>
      <c r="AQ29" s="1" t="s">
        <v>1048</v>
      </c>
      <c r="AT29" s="1" t="s">
        <v>1049</v>
      </c>
      <c r="AU29" s="1" t="s">
        <v>1050</v>
      </c>
      <c r="AV29" s="1" t="s">
        <v>356</v>
      </c>
      <c r="AW29" s="1" t="s">
        <v>357</v>
      </c>
      <c r="AX29" s="1" t="s">
        <v>357</v>
      </c>
      <c r="AY29" s="1" t="s">
        <v>357</v>
      </c>
      <c r="AZ29" s="1" t="s">
        <v>357</v>
      </c>
      <c r="BA29" s="1" t="s">
        <v>357</v>
      </c>
      <c r="BB29" t="s">
        <v>1127</v>
      </c>
      <c r="BC29">
        <v>0</v>
      </c>
    </row>
    <row r="30" spans="1:55" x14ac:dyDescent="0.35">
      <c r="A30" s="5">
        <v>2039644</v>
      </c>
      <c r="D30" t="s">
        <v>257</v>
      </c>
      <c r="E30" t="s">
        <v>225</v>
      </c>
      <c r="F30" s="4" t="s">
        <v>323</v>
      </c>
      <c r="G30" s="4" t="s">
        <v>298</v>
      </c>
      <c r="H30">
        <v>-3</v>
      </c>
      <c r="I30">
        <v>70000</v>
      </c>
      <c r="J30">
        <f>_xlfn.IFNA(VLOOKUP(G30,xg!C$2:N$25,12,FALSE),0)</f>
        <v>-0.3</v>
      </c>
      <c r="K30">
        <f>_xlfn.IFNA(VLOOKUP(G30,odds!B$5:C$28,2,FALSE),0)</f>
        <v>20062</v>
      </c>
      <c r="L30">
        <v>1</v>
      </c>
      <c r="M30">
        <v>2</v>
      </c>
      <c r="P30" s="4">
        <v>1</v>
      </c>
      <c r="Q30" s="4">
        <v>2</v>
      </c>
      <c r="R30" s="1" t="s">
        <v>298</v>
      </c>
      <c r="S30" s="1" t="s">
        <v>49</v>
      </c>
      <c r="T30" s="4">
        <v>2024</v>
      </c>
      <c r="U30" s="6">
        <v>45372</v>
      </c>
      <c r="V30" s="1" t="s">
        <v>1098</v>
      </c>
      <c r="W30" s="1">
        <v>1</v>
      </c>
      <c r="Y30" s="1" t="s">
        <v>396</v>
      </c>
      <c r="AE30" s="1" t="s">
        <v>50</v>
      </c>
      <c r="AF30" s="1" t="s">
        <v>321</v>
      </c>
      <c r="AG30" s="1" t="s">
        <v>322</v>
      </c>
      <c r="AH30" s="1" t="s">
        <v>52</v>
      </c>
      <c r="AI30" s="7">
        <v>10992</v>
      </c>
      <c r="AJ30" s="1">
        <v>66178</v>
      </c>
      <c r="AK30" s="1" t="s">
        <v>257</v>
      </c>
      <c r="AL30" s="1">
        <v>13694</v>
      </c>
      <c r="AM30">
        <v>44.205794400000002</v>
      </c>
      <c r="AN30">
        <v>17.907188900000001</v>
      </c>
      <c r="AO30" s="5">
        <v>105</v>
      </c>
      <c r="AP30" s="5">
        <v>68</v>
      </c>
      <c r="AQ30" s="1" t="s">
        <v>1099</v>
      </c>
      <c r="AU30" s="1" t="s">
        <v>1100</v>
      </c>
      <c r="AV30" s="1" t="s">
        <v>356</v>
      </c>
      <c r="AW30" s="1" t="s">
        <v>357</v>
      </c>
      <c r="AX30" s="1" t="s">
        <v>357</v>
      </c>
      <c r="AY30" s="1" t="s">
        <v>357</v>
      </c>
      <c r="AZ30" s="1" t="s">
        <v>357</v>
      </c>
      <c r="BA30" s="1" t="s">
        <v>357</v>
      </c>
      <c r="BB30" t="s">
        <v>1127</v>
      </c>
      <c r="BC30">
        <v>0</v>
      </c>
    </row>
    <row r="31" spans="1:55" x14ac:dyDescent="0.35">
      <c r="A31" s="5">
        <v>2036380</v>
      </c>
      <c r="D31" t="s">
        <v>257</v>
      </c>
      <c r="E31" t="s">
        <v>153</v>
      </c>
      <c r="F31" s="4" t="s">
        <v>323</v>
      </c>
      <c r="G31" s="4" t="s">
        <v>152</v>
      </c>
      <c r="H31">
        <v>-3</v>
      </c>
      <c r="I31">
        <v>70000</v>
      </c>
      <c r="J31">
        <v>-3</v>
      </c>
      <c r="K31">
        <v>70000</v>
      </c>
      <c r="L31">
        <v>0</v>
      </c>
      <c r="M31">
        <v>2</v>
      </c>
      <c r="P31" s="4">
        <v>0</v>
      </c>
      <c r="Q31" s="4">
        <v>2</v>
      </c>
      <c r="R31" s="1" t="s">
        <v>152</v>
      </c>
      <c r="S31" s="1" t="s">
        <v>49</v>
      </c>
      <c r="T31" s="4">
        <v>2024</v>
      </c>
      <c r="U31" s="6">
        <v>45097</v>
      </c>
      <c r="V31" s="1" t="s">
        <v>707</v>
      </c>
      <c r="W31" s="1">
        <v>2</v>
      </c>
      <c r="X31" s="1" t="s">
        <v>462</v>
      </c>
      <c r="Y31" s="1" t="s">
        <v>384</v>
      </c>
      <c r="AE31" s="1" t="s">
        <v>50</v>
      </c>
      <c r="AF31" s="1" t="s">
        <v>159</v>
      </c>
      <c r="AG31" s="1" t="s">
        <v>367</v>
      </c>
      <c r="AH31" s="1" t="s">
        <v>160</v>
      </c>
      <c r="AI31" s="7">
        <v>8600</v>
      </c>
      <c r="AJ31" s="1">
        <v>66178</v>
      </c>
      <c r="AK31" s="1" t="s">
        <v>257</v>
      </c>
      <c r="AL31" s="1">
        <v>13694</v>
      </c>
      <c r="AM31">
        <v>44.205794400000002</v>
      </c>
      <c r="AN31">
        <v>17.907188900000001</v>
      </c>
      <c r="AO31" s="5">
        <v>105</v>
      </c>
      <c r="AP31" s="5">
        <v>68</v>
      </c>
      <c r="AQ31" s="1" t="s">
        <v>710</v>
      </c>
      <c r="AR31" s="1" t="s">
        <v>711</v>
      </c>
      <c r="AU31" s="1" t="s">
        <v>712</v>
      </c>
      <c r="AV31" s="1" t="s">
        <v>356</v>
      </c>
      <c r="AW31" s="1" t="s">
        <v>357</v>
      </c>
      <c r="AX31" s="1" t="s">
        <v>357</v>
      </c>
      <c r="AY31" s="1" t="s">
        <v>357</v>
      </c>
      <c r="AZ31" s="1" t="s">
        <v>357</v>
      </c>
      <c r="BA31" s="1" t="s">
        <v>357</v>
      </c>
      <c r="BB31" t="s">
        <v>1127</v>
      </c>
      <c r="BC31">
        <v>0</v>
      </c>
    </row>
    <row r="32" spans="1:55" x14ac:dyDescent="0.35">
      <c r="A32" s="5">
        <v>2036472</v>
      </c>
      <c r="D32" t="s">
        <v>257</v>
      </c>
      <c r="E32" t="s">
        <v>87</v>
      </c>
      <c r="F32" s="4" t="s">
        <v>323</v>
      </c>
      <c r="G32" s="4" t="s">
        <v>86</v>
      </c>
      <c r="H32">
        <v>-3</v>
      </c>
      <c r="I32">
        <v>70000</v>
      </c>
      <c r="J32">
        <f>_xlfn.IFNA(VLOOKUP(G32,xg!C$2:N$25,12,FALSE),0)</f>
        <v>1.4</v>
      </c>
      <c r="K32">
        <f>_xlfn.IFNA(VLOOKUP(G32,odds!B$5:C$28,2,FALSE),0)</f>
        <v>601</v>
      </c>
      <c r="L32">
        <v>0</v>
      </c>
      <c r="M32">
        <v>5</v>
      </c>
      <c r="P32" s="4">
        <v>0</v>
      </c>
      <c r="Q32" s="4">
        <v>5</v>
      </c>
      <c r="R32" s="1" t="s">
        <v>86</v>
      </c>
      <c r="S32" s="1" t="s">
        <v>49</v>
      </c>
      <c r="T32" s="4">
        <v>2024</v>
      </c>
      <c r="U32" s="6">
        <v>45215</v>
      </c>
      <c r="V32" s="1" t="s">
        <v>927</v>
      </c>
      <c r="W32" s="1">
        <v>2</v>
      </c>
      <c r="X32" s="1" t="s">
        <v>462</v>
      </c>
      <c r="Y32" s="1" t="s">
        <v>388</v>
      </c>
      <c r="AE32" s="1" t="s">
        <v>50</v>
      </c>
      <c r="AF32" s="1" t="s">
        <v>159</v>
      </c>
      <c r="AG32" s="1" t="s">
        <v>367</v>
      </c>
      <c r="AH32" s="1" t="s">
        <v>160</v>
      </c>
      <c r="AI32" s="7">
        <v>13047</v>
      </c>
      <c r="AJ32" s="1">
        <v>66178</v>
      </c>
      <c r="AK32" s="1" t="s">
        <v>257</v>
      </c>
      <c r="AL32" s="1">
        <v>13694</v>
      </c>
      <c r="AM32">
        <v>44.205794400000002</v>
      </c>
      <c r="AN32">
        <v>17.907188900000001</v>
      </c>
      <c r="AO32" s="5">
        <v>105</v>
      </c>
      <c r="AP32" s="5">
        <v>68</v>
      </c>
      <c r="AQ32" s="1" t="s">
        <v>933</v>
      </c>
      <c r="AU32" s="1" t="s">
        <v>934</v>
      </c>
      <c r="AV32" s="1" t="s">
        <v>356</v>
      </c>
      <c r="AW32" s="1" t="s">
        <v>357</v>
      </c>
      <c r="AX32" s="1" t="s">
        <v>357</v>
      </c>
      <c r="AY32" s="1" t="s">
        <v>357</v>
      </c>
      <c r="AZ32" s="1" t="s">
        <v>357</v>
      </c>
      <c r="BA32" s="1" t="s">
        <v>357</v>
      </c>
      <c r="BB32" t="s">
        <v>1127</v>
      </c>
      <c r="BC32">
        <v>0</v>
      </c>
    </row>
    <row r="33" spans="1:55" x14ac:dyDescent="0.35">
      <c r="A33" s="5">
        <v>2036378</v>
      </c>
      <c r="D33" t="s">
        <v>292</v>
      </c>
      <c r="E33" t="s">
        <v>468</v>
      </c>
      <c r="F33" s="4" t="s">
        <v>291</v>
      </c>
      <c r="G33" s="4" t="s">
        <v>467</v>
      </c>
      <c r="H33">
        <v>-3</v>
      </c>
      <c r="I33">
        <v>70000</v>
      </c>
      <c r="J33">
        <v>-3</v>
      </c>
      <c r="K33">
        <v>70000</v>
      </c>
      <c r="L33">
        <v>2</v>
      </c>
      <c r="M33">
        <v>1</v>
      </c>
      <c r="P33" s="4">
        <v>2</v>
      </c>
      <c r="Q33" s="4">
        <v>1</v>
      </c>
      <c r="R33" s="1" t="s">
        <v>291</v>
      </c>
      <c r="S33" s="1" t="s">
        <v>49</v>
      </c>
      <c r="T33" s="4">
        <v>2024</v>
      </c>
      <c r="U33" s="6">
        <v>45096</v>
      </c>
      <c r="V33" s="1" t="s">
        <v>674</v>
      </c>
      <c r="W33" s="1">
        <v>2</v>
      </c>
      <c r="X33" s="1" t="s">
        <v>408</v>
      </c>
      <c r="Y33" s="1" t="s">
        <v>384</v>
      </c>
      <c r="AE33" s="1" t="s">
        <v>50</v>
      </c>
      <c r="AF33" s="1" t="s">
        <v>159</v>
      </c>
      <c r="AG33" s="1" t="s">
        <v>367</v>
      </c>
      <c r="AH33" s="1" t="s">
        <v>160</v>
      </c>
      <c r="AJ33" s="1">
        <v>63453</v>
      </c>
      <c r="AK33" s="1" t="s">
        <v>48</v>
      </c>
      <c r="AL33" s="1">
        <v>10717</v>
      </c>
      <c r="AM33">
        <v>47.574897200000002</v>
      </c>
      <c r="AN33">
        <v>19.084616700000002</v>
      </c>
      <c r="AO33" s="5">
        <v>105</v>
      </c>
      <c r="AP33" s="5">
        <v>68</v>
      </c>
      <c r="AQ33" s="1" t="s">
        <v>683</v>
      </c>
      <c r="AU33" s="1" t="s">
        <v>684</v>
      </c>
      <c r="AV33" s="1" t="s">
        <v>102</v>
      </c>
      <c r="AW33" s="1" t="s">
        <v>354</v>
      </c>
      <c r="AX33" s="1" t="s">
        <v>355</v>
      </c>
      <c r="AY33" s="1" t="s">
        <v>354</v>
      </c>
      <c r="AZ33" s="1" t="s">
        <v>354</v>
      </c>
      <c r="BA33" s="1" t="s">
        <v>354</v>
      </c>
      <c r="BB33" t="s">
        <v>1127</v>
      </c>
      <c r="BC33">
        <v>0</v>
      </c>
    </row>
    <row r="34" spans="1:55" x14ac:dyDescent="0.35">
      <c r="A34" s="5">
        <v>2036491</v>
      </c>
      <c r="D34" t="s">
        <v>292</v>
      </c>
      <c r="E34" t="s">
        <v>325</v>
      </c>
      <c r="F34" s="4" t="s">
        <v>291</v>
      </c>
      <c r="G34" s="4" t="s">
        <v>324</v>
      </c>
      <c r="H34">
        <v>-3</v>
      </c>
      <c r="I34">
        <v>70000</v>
      </c>
      <c r="J34">
        <v>-3</v>
      </c>
      <c r="K34">
        <v>70000</v>
      </c>
      <c r="L34">
        <v>1</v>
      </c>
      <c r="M34">
        <v>0</v>
      </c>
      <c r="P34" s="4">
        <v>1</v>
      </c>
      <c r="Q34" s="4">
        <v>0</v>
      </c>
      <c r="R34" s="1" t="s">
        <v>291</v>
      </c>
      <c r="S34" s="1" t="s">
        <v>49</v>
      </c>
      <c r="T34" s="4">
        <v>2024</v>
      </c>
      <c r="U34" s="6">
        <v>45248</v>
      </c>
      <c r="V34" s="1" t="s">
        <v>1024</v>
      </c>
      <c r="W34" s="1">
        <v>1</v>
      </c>
      <c r="X34" s="1" t="s">
        <v>408</v>
      </c>
      <c r="Y34" s="1" t="s">
        <v>390</v>
      </c>
      <c r="AE34" s="1" t="s">
        <v>50</v>
      </c>
      <c r="AF34" s="1" t="s">
        <v>159</v>
      </c>
      <c r="AG34" s="1" t="s">
        <v>367</v>
      </c>
      <c r="AH34" s="1" t="s">
        <v>160</v>
      </c>
      <c r="AJ34" s="1">
        <v>63453</v>
      </c>
      <c r="AK34" s="1" t="s">
        <v>48</v>
      </c>
      <c r="AL34" s="1">
        <v>10717</v>
      </c>
      <c r="AM34">
        <v>47.574897200000002</v>
      </c>
      <c r="AN34">
        <v>19.084616700000002</v>
      </c>
      <c r="AO34" s="5">
        <v>105</v>
      </c>
      <c r="AP34" s="5">
        <v>68</v>
      </c>
      <c r="AQ34" s="1" t="s">
        <v>1025</v>
      </c>
      <c r="AU34" s="1" t="s">
        <v>1026</v>
      </c>
      <c r="AV34" s="1" t="s">
        <v>102</v>
      </c>
      <c r="AW34" s="1" t="s">
        <v>354</v>
      </c>
      <c r="AX34" s="1" t="s">
        <v>355</v>
      </c>
      <c r="AY34" s="1" t="s">
        <v>354</v>
      </c>
      <c r="AZ34" s="1" t="s">
        <v>354</v>
      </c>
      <c r="BA34" s="1" t="s">
        <v>354</v>
      </c>
      <c r="BB34" t="s">
        <v>1127</v>
      </c>
      <c r="BC34">
        <v>0</v>
      </c>
    </row>
    <row r="35" spans="1:55" x14ac:dyDescent="0.35">
      <c r="A35" s="5">
        <v>2036447</v>
      </c>
      <c r="D35" t="s">
        <v>292</v>
      </c>
      <c r="E35" t="s">
        <v>64</v>
      </c>
      <c r="F35" s="4" t="s">
        <v>291</v>
      </c>
      <c r="G35" s="4" t="s">
        <v>62</v>
      </c>
      <c r="H35">
        <v>-3</v>
      </c>
      <c r="I35">
        <v>70000</v>
      </c>
      <c r="J35">
        <f>_xlfn.IFNA(VLOOKUP(G35,xg!C$2:N$25,12,FALSE),0)</f>
        <v>0.3</v>
      </c>
      <c r="K35">
        <f>_xlfn.IFNA(VLOOKUP(G35,odds!B$5:C$28,2,FALSE),0)</f>
        <v>12509</v>
      </c>
      <c r="L35">
        <v>0</v>
      </c>
      <c r="M35">
        <v>0</v>
      </c>
      <c r="P35" s="4">
        <v>0</v>
      </c>
      <c r="Q35" s="4">
        <v>0</v>
      </c>
      <c r="S35" s="1" t="s">
        <v>67</v>
      </c>
      <c r="T35" s="4">
        <v>2024</v>
      </c>
      <c r="U35" s="6">
        <v>45211</v>
      </c>
      <c r="V35" s="1" t="s">
        <v>846</v>
      </c>
      <c r="W35" s="1">
        <v>2</v>
      </c>
      <c r="X35" s="1" t="s">
        <v>408</v>
      </c>
      <c r="Y35" s="1" t="s">
        <v>387</v>
      </c>
      <c r="AE35" s="1" t="s">
        <v>50</v>
      </c>
      <c r="AF35" s="1" t="s">
        <v>159</v>
      </c>
      <c r="AG35" s="1" t="s">
        <v>367</v>
      </c>
      <c r="AH35" s="1" t="s">
        <v>160</v>
      </c>
      <c r="AJ35" s="1">
        <v>63453</v>
      </c>
      <c r="AK35" s="1" t="s">
        <v>48</v>
      </c>
      <c r="AL35" s="1">
        <v>10717</v>
      </c>
      <c r="AM35">
        <v>47.574897200000002</v>
      </c>
      <c r="AN35">
        <v>19.084616700000002</v>
      </c>
      <c r="AO35" s="5">
        <v>105</v>
      </c>
      <c r="AP35" s="5">
        <v>68</v>
      </c>
      <c r="AU35" s="1" t="s">
        <v>847</v>
      </c>
      <c r="AV35" s="1" t="s">
        <v>102</v>
      </c>
      <c r="AW35" s="1" t="s">
        <v>354</v>
      </c>
      <c r="AX35" s="1" t="s">
        <v>355</v>
      </c>
      <c r="AY35" s="1" t="s">
        <v>354</v>
      </c>
      <c r="AZ35" s="1" t="s">
        <v>354</v>
      </c>
      <c r="BA35" s="1" t="s">
        <v>354</v>
      </c>
      <c r="BB35" t="s">
        <v>1127</v>
      </c>
      <c r="BC35">
        <v>0</v>
      </c>
    </row>
    <row r="36" spans="1:55" x14ac:dyDescent="0.35">
      <c r="A36" s="5">
        <v>2036354</v>
      </c>
      <c r="D36" t="s">
        <v>292</v>
      </c>
      <c r="E36" t="s">
        <v>284</v>
      </c>
      <c r="F36" s="4" t="s">
        <v>291</v>
      </c>
      <c r="G36" s="4" t="s">
        <v>283</v>
      </c>
      <c r="H36">
        <v>-3</v>
      </c>
      <c r="I36">
        <v>70000</v>
      </c>
      <c r="J36">
        <v>-3</v>
      </c>
      <c r="K36">
        <v>70000</v>
      </c>
      <c r="L36">
        <v>1</v>
      </c>
      <c r="M36">
        <v>2</v>
      </c>
      <c r="P36" s="4">
        <v>1</v>
      </c>
      <c r="Q36" s="4">
        <v>2</v>
      </c>
      <c r="R36" s="1" t="s">
        <v>283</v>
      </c>
      <c r="S36" s="1" t="s">
        <v>49</v>
      </c>
      <c r="T36" s="4">
        <v>2024</v>
      </c>
      <c r="U36" s="6">
        <v>45093</v>
      </c>
      <c r="V36" s="1" t="s">
        <v>618</v>
      </c>
      <c r="W36" s="1">
        <v>2</v>
      </c>
      <c r="X36" s="1" t="s">
        <v>408</v>
      </c>
      <c r="Y36" s="1" t="s">
        <v>379</v>
      </c>
      <c r="AE36" s="1" t="s">
        <v>50</v>
      </c>
      <c r="AF36" s="1" t="s">
        <v>159</v>
      </c>
      <c r="AG36" s="1" t="s">
        <v>367</v>
      </c>
      <c r="AH36" s="1" t="s">
        <v>160</v>
      </c>
      <c r="AJ36" s="1">
        <v>63453</v>
      </c>
      <c r="AK36" s="1" t="s">
        <v>48</v>
      </c>
      <c r="AL36" s="1">
        <v>10717</v>
      </c>
      <c r="AM36">
        <v>47.574897200000002</v>
      </c>
      <c r="AN36">
        <v>19.084616700000002</v>
      </c>
      <c r="AO36" s="5">
        <v>105</v>
      </c>
      <c r="AP36" s="5">
        <v>68</v>
      </c>
      <c r="AQ36" s="1" t="s">
        <v>619</v>
      </c>
      <c r="AU36" s="1" t="s">
        <v>620</v>
      </c>
      <c r="AV36" s="1" t="s">
        <v>102</v>
      </c>
      <c r="AW36" s="1" t="s">
        <v>354</v>
      </c>
      <c r="AX36" s="1" t="s">
        <v>355</v>
      </c>
      <c r="AY36" s="1" t="s">
        <v>354</v>
      </c>
      <c r="AZ36" s="1" t="s">
        <v>354</v>
      </c>
      <c r="BA36" s="1" t="s">
        <v>354</v>
      </c>
      <c r="BB36" t="s">
        <v>1127</v>
      </c>
      <c r="BC36">
        <v>0</v>
      </c>
    </row>
    <row r="37" spans="1:55" x14ac:dyDescent="0.35">
      <c r="A37" s="5">
        <v>2036307</v>
      </c>
      <c r="D37" t="s">
        <v>292</v>
      </c>
      <c r="E37" t="s">
        <v>133</v>
      </c>
      <c r="F37" s="4" t="s">
        <v>291</v>
      </c>
      <c r="G37" s="4" t="s">
        <v>131</v>
      </c>
      <c r="H37">
        <v>-3</v>
      </c>
      <c r="I37">
        <v>70000</v>
      </c>
      <c r="J37">
        <f>_xlfn.IFNA(VLOOKUP(G37,xg!C$2:N$25,12,FALSE),0)</f>
        <v>1.4</v>
      </c>
      <c r="K37">
        <f>_xlfn.IFNA(VLOOKUP(G37,odds!B$5:C$28,2,FALSE),0)</f>
        <v>4995</v>
      </c>
      <c r="L37">
        <v>0</v>
      </c>
      <c r="M37">
        <v>5</v>
      </c>
      <c r="P37" s="4">
        <v>0</v>
      </c>
      <c r="Q37" s="4">
        <v>5</v>
      </c>
      <c r="R37" s="1" t="s">
        <v>131</v>
      </c>
      <c r="S37" s="1" t="s">
        <v>49</v>
      </c>
      <c r="T37" s="4">
        <v>2024</v>
      </c>
      <c r="U37" s="6">
        <v>45010</v>
      </c>
      <c r="V37" s="1" t="s">
        <v>540</v>
      </c>
      <c r="W37" s="1">
        <v>1</v>
      </c>
      <c r="X37" s="1" t="s">
        <v>408</v>
      </c>
      <c r="Y37" s="1" t="s">
        <v>366</v>
      </c>
      <c r="AE37" s="1" t="s">
        <v>50</v>
      </c>
      <c r="AF37" s="1" t="s">
        <v>159</v>
      </c>
      <c r="AG37" s="1" t="s">
        <v>367</v>
      </c>
      <c r="AH37" s="1" t="s">
        <v>160</v>
      </c>
      <c r="AJ37" s="1">
        <v>65087</v>
      </c>
      <c r="AK37" s="1" t="s">
        <v>84</v>
      </c>
      <c r="AL37" s="1">
        <v>12300</v>
      </c>
      <c r="AM37">
        <v>45.246908300000001</v>
      </c>
      <c r="AN37">
        <v>19.8422944</v>
      </c>
      <c r="AO37" s="5">
        <v>105</v>
      </c>
      <c r="AP37" s="5">
        <v>68</v>
      </c>
      <c r="AQ37" s="1" t="s">
        <v>553</v>
      </c>
      <c r="AU37" s="1" t="s">
        <v>554</v>
      </c>
      <c r="AV37" s="1" t="s">
        <v>239</v>
      </c>
      <c r="AW37" s="1" t="s">
        <v>240</v>
      </c>
      <c r="AX37" s="1" t="s">
        <v>241</v>
      </c>
      <c r="AY37" s="1" t="s">
        <v>240</v>
      </c>
      <c r="AZ37" s="1" t="s">
        <v>240</v>
      </c>
      <c r="BA37" s="1" t="s">
        <v>240</v>
      </c>
      <c r="BB37" t="s">
        <v>1127</v>
      </c>
      <c r="BC37">
        <v>0</v>
      </c>
    </row>
    <row r="38" spans="1:55" x14ac:dyDescent="0.35">
      <c r="A38" s="5">
        <v>2036372</v>
      </c>
      <c r="D38" t="s">
        <v>83</v>
      </c>
      <c r="E38" t="s">
        <v>84</v>
      </c>
      <c r="F38" s="4" t="s">
        <v>82</v>
      </c>
      <c r="G38" s="4" t="s">
        <v>378</v>
      </c>
      <c r="H38">
        <v>-3</v>
      </c>
      <c r="I38">
        <v>70000</v>
      </c>
      <c r="J38">
        <f>_xlfn.IFNA(VLOOKUP(G38,xg!C$2:N$25,12,FALSE),0)</f>
        <v>-0.3</v>
      </c>
      <c r="K38">
        <f>_xlfn.IFNA(VLOOKUP(G38,odds!B$5:C$28,2,FALSE),0)</f>
        <v>15858</v>
      </c>
      <c r="L38">
        <v>1</v>
      </c>
      <c r="M38">
        <v>1</v>
      </c>
      <c r="P38" s="4">
        <v>1</v>
      </c>
      <c r="Q38" s="4">
        <v>1</v>
      </c>
      <c r="S38" s="1" t="s">
        <v>67</v>
      </c>
      <c r="T38" s="4">
        <v>2024</v>
      </c>
      <c r="U38" s="6">
        <v>45097</v>
      </c>
      <c r="V38" s="1" t="s">
        <v>707</v>
      </c>
      <c r="W38" s="1">
        <v>3</v>
      </c>
      <c r="X38" s="1" t="s">
        <v>375</v>
      </c>
      <c r="Y38" s="1" t="s">
        <v>384</v>
      </c>
      <c r="AE38" s="1" t="s">
        <v>50</v>
      </c>
      <c r="AF38" s="1" t="s">
        <v>159</v>
      </c>
      <c r="AG38" s="1" t="s">
        <v>367</v>
      </c>
      <c r="AH38" s="1" t="s">
        <v>160</v>
      </c>
      <c r="AI38" s="7">
        <v>6700</v>
      </c>
      <c r="AJ38" s="1">
        <v>250001569</v>
      </c>
      <c r="AK38" s="1" t="s">
        <v>83</v>
      </c>
      <c r="AL38" s="1">
        <v>10423</v>
      </c>
      <c r="AM38">
        <v>43.534722000000002</v>
      </c>
      <c r="AN38">
        <v>26.527221999999998</v>
      </c>
      <c r="AO38" s="5">
        <v>105</v>
      </c>
      <c r="AP38" s="5">
        <v>68</v>
      </c>
      <c r="AQ38" s="1" t="s">
        <v>716</v>
      </c>
      <c r="AU38" s="1" t="s">
        <v>717</v>
      </c>
      <c r="AV38" s="1" t="s">
        <v>513</v>
      </c>
      <c r="AW38" s="1" t="s">
        <v>514</v>
      </c>
      <c r="AX38" s="1" t="s">
        <v>515</v>
      </c>
      <c r="AY38" s="1" t="s">
        <v>515</v>
      </c>
      <c r="AZ38" s="1" t="s">
        <v>516</v>
      </c>
      <c r="BA38" s="1" t="s">
        <v>514</v>
      </c>
      <c r="BB38" t="s">
        <v>1127</v>
      </c>
      <c r="BC38">
        <v>0</v>
      </c>
    </row>
    <row r="39" spans="1:55" x14ac:dyDescent="0.35">
      <c r="A39" s="5">
        <v>2036486</v>
      </c>
      <c r="D39" t="s">
        <v>83</v>
      </c>
      <c r="E39" t="s">
        <v>48</v>
      </c>
      <c r="F39" s="4" t="s">
        <v>82</v>
      </c>
      <c r="G39" s="4" t="s">
        <v>47</v>
      </c>
      <c r="H39">
        <v>-3</v>
      </c>
      <c r="I39">
        <v>70000</v>
      </c>
      <c r="J39">
        <f>_xlfn.IFNA(VLOOKUP(G39,xg!C$2:N$25,12,FALSE),0)</f>
        <v>-1.5</v>
      </c>
      <c r="K39">
        <f>_xlfn.IFNA(VLOOKUP(G39,odds!B$5:C$28,2,FALSE),0)</f>
        <v>40918</v>
      </c>
      <c r="L39">
        <v>2</v>
      </c>
      <c r="M39">
        <v>2</v>
      </c>
      <c r="P39" s="4">
        <v>2</v>
      </c>
      <c r="Q39" s="4">
        <v>2</v>
      </c>
      <c r="S39" s="1" t="s">
        <v>67</v>
      </c>
      <c r="T39" s="4">
        <v>2024</v>
      </c>
      <c r="U39" s="6">
        <v>45246</v>
      </c>
      <c r="V39" s="1" t="s">
        <v>981</v>
      </c>
      <c r="W39" s="1">
        <v>2</v>
      </c>
      <c r="X39" s="1" t="s">
        <v>375</v>
      </c>
      <c r="Y39" s="1" t="s">
        <v>390</v>
      </c>
      <c r="AE39" s="1" t="s">
        <v>50</v>
      </c>
      <c r="AF39" s="1" t="s">
        <v>159</v>
      </c>
      <c r="AG39" s="1" t="s">
        <v>367</v>
      </c>
      <c r="AH39" s="1" t="s">
        <v>160</v>
      </c>
      <c r="AI39" s="7">
        <v>230</v>
      </c>
      <c r="AJ39" s="1">
        <v>62091</v>
      </c>
      <c r="AK39" s="1" t="s">
        <v>83</v>
      </c>
      <c r="AL39" s="1">
        <v>43230</v>
      </c>
      <c r="AM39">
        <v>42.687600000000003</v>
      </c>
      <c r="AN39">
        <v>23.335369</v>
      </c>
      <c r="AO39" s="5">
        <v>105</v>
      </c>
      <c r="AP39" s="5">
        <v>68</v>
      </c>
      <c r="AQ39" s="1" t="s">
        <v>982</v>
      </c>
      <c r="AT39" s="1" t="s">
        <v>983</v>
      </c>
      <c r="AU39" s="1" t="s">
        <v>984</v>
      </c>
      <c r="AV39" s="1" t="s">
        <v>108</v>
      </c>
      <c r="AW39" s="1" t="s">
        <v>109</v>
      </c>
      <c r="AX39" s="1" t="s">
        <v>109</v>
      </c>
      <c r="AY39" s="1" t="s">
        <v>109</v>
      </c>
      <c r="AZ39" s="1" t="s">
        <v>109</v>
      </c>
      <c r="BA39" s="1" t="s">
        <v>109</v>
      </c>
      <c r="BB39" t="s">
        <v>1127</v>
      </c>
      <c r="BC39">
        <v>0</v>
      </c>
    </row>
    <row r="40" spans="1:55" x14ac:dyDescent="0.35">
      <c r="A40" s="5">
        <v>2036302</v>
      </c>
      <c r="D40" t="s">
        <v>83</v>
      </c>
      <c r="E40" t="s">
        <v>212</v>
      </c>
      <c r="F40" s="4" t="s">
        <v>82</v>
      </c>
      <c r="G40" s="4" t="s">
        <v>412</v>
      </c>
      <c r="H40">
        <v>-3</v>
      </c>
      <c r="I40">
        <v>70000</v>
      </c>
      <c r="J40">
        <v>-3</v>
      </c>
      <c r="K40">
        <v>70000</v>
      </c>
      <c r="L40">
        <v>0</v>
      </c>
      <c r="M40">
        <v>1</v>
      </c>
      <c r="P40" s="4">
        <v>0</v>
      </c>
      <c r="Q40" s="4">
        <v>1</v>
      </c>
      <c r="R40" s="1" t="s">
        <v>412</v>
      </c>
      <c r="S40" s="1" t="s">
        <v>49</v>
      </c>
      <c r="T40" s="4">
        <v>2024</v>
      </c>
      <c r="U40" s="6">
        <v>45009</v>
      </c>
      <c r="V40" s="1" t="s">
        <v>510</v>
      </c>
      <c r="W40" s="1">
        <v>2</v>
      </c>
      <c r="X40" s="1" t="s">
        <v>375</v>
      </c>
      <c r="Y40" s="1" t="s">
        <v>366</v>
      </c>
      <c r="AE40" s="1" t="s">
        <v>50</v>
      </c>
      <c r="AF40" s="1" t="s">
        <v>159</v>
      </c>
      <c r="AG40" s="1" t="s">
        <v>367</v>
      </c>
      <c r="AH40" s="1" t="s">
        <v>160</v>
      </c>
      <c r="AI40" s="7">
        <v>9180</v>
      </c>
      <c r="AJ40" s="1">
        <v>250001569</v>
      </c>
      <c r="AK40" s="1" t="s">
        <v>83</v>
      </c>
      <c r="AL40" s="1">
        <v>10423</v>
      </c>
      <c r="AM40">
        <v>43.534722000000002</v>
      </c>
      <c r="AN40">
        <v>26.527221999999998</v>
      </c>
      <c r="AO40" s="5">
        <v>105</v>
      </c>
      <c r="AP40" s="5">
        <v>68</v>
      </c>
      <c r="AQ40" s="1" t="s">
        <v>511</v>
      </c>
      <c r="AU40" s="1" t="s">
        <v>512</v>
      </c>
      <c r="AV40" s="1" t="s">
        <v>513</v>
      </c>
      <c r="AW40" s="1" t="s">
        <v>514</v>
      </c>
      <c r="AX40" s="1" t="s">
        <v>515</v>
      </c>
      <c r="AY40" s="1" t="s">
        <v>515</v>
      </c>
      <c r="AZ40" s="1" t="s">
        <v>516</v>
      </c>
      <c r="BA40" s="1" t="s">
        <v>514</v>
      </c>
      <c r="BB40" t="s">
        <v>1127</v>
      </c>
      <c r="BC40">
        <v>0</v>
      </c>
    </row>
    <row r="41" spans="1:55" x14ac:dyDescent="0.35">
      <c r="A41" s="5">
        <v>2036440</v>
      </c>
      <c r="D41" t="s">
        <v>83</v>
      </c>
      <c r="E41" t="s">
        <v>300</v>
      </c>
      <c r="F41" s="4" t="s">
        <v>82</v>
      </c>
      <c r="G41" s="4" t="s">
        <v>299</v>
      </c>
      <c r="H41">
        <v>-3</v>
      </c>
      <c r="I41">
        <v>70000</v>
      </c>
      <c r="J41">
        <v>-3</v>
      </c>
      <c r="K41">
        <v>70000</v>
      </c>
      <c r="L41">
        <v>0</v>
      </c>
      <c r="M41">
        <v>2</v>
      </c>
      <c r="P41" s="4">
        <v>0</v>
      </c>
      <c r="Q41" s="4">
        <v>2</v>
      </c>
      <c r="R41" s="1" t="s">
        <v>299</v>
      </c>
      <c r="S41" s="1" t="s">
        <v>49</v>
      </c>
      <c r="T41" s="4">
        <v>2024</v>
      </c>
      <c r="U41" s="6">
        <v>45213</v>
      </c>
      <c r="V41" s="1" t="s">
        <v>893</v>
      </c>
      <c r="W41" s="1">
        <v>3</v>
      </c>
      <c r="X41" s="1" t="s">
        <v>375</v>
      </c>
      <c r="Y41" s="1" t="s">
        <v>387</v>
      </c>
      <c r="AE41" s="1" t="s">
        <v>50</v>
      </c>
      <c r="AF41" s="1" t="s">
        <v>159</v>
      </c>
      <c r="AG41" s="1" t="s">
        <v>367</v>
      </c>
      <c r="AH41" s="1" t="s">
        <v>160</v>
      </c>
      <c r="AI41" s="7">
        <v>6916</v>
      </c>
      <c r="AJ41" s="1">
        <v>62091</v>
      </c>
      <c r="AK41" s="1" t="s">
        <v>83</v>
      </c>
      <c r="AL41" s="1">
        <v>43230</v>
      </c>
      <c r="AM41">
        <v>42.687600000000003</v>
      </c>
      <c r="AN41">
        <v>23.335369</v>
      </c>
      <c r="AO41" s="5">
        <v>105</v>
      </c>
      <c r="AP41" s="5">
        <v>68</v>
      </c>
      <c r="AQ41" s="1" t="s">
        <v>894</v>
      </c>
      <c r="AT41" s="1" t="s">
        <v>895</v>
      </c>
      <c r="AU41" s="1" t="s">
        <v>896</v>
      </c>
      <c r="AV41" s="1" t="s">
        <v>108</v>
      </c>
      <c r="AW41" s="1" t="s">
        <v>109</v>
      </c>
      <c r="AX41" s="1" t="s">
        <v>109</v>
      </c>
      <c r="AY41" s="1" t="s">
        <v>109</v>
      </c>
      <c r="AZ41" s="1" t="s">
        <v>109</v>
      </c>
      <c r="BA41" s="1" t="s">
        <v>109</v>
      </c>
      <c r="BB41" t="s">
        <v>1127</v>
      </c>
      <c r="BC41">
        <v>0</v>
      </c>
    </row>
    <row r="42" spans="1:55" x14ac:dyDescent="0.35">
      <c r="A42" s="5">
        <v>2036388</v>
      </c>
      <c r="D42" t="s">
        <v>200</v>
      </c>
      <c r="E42" t="s">
        <v>294</v>
      </c>
      <c r="F42" s="4" t="s">
        <v>280</v>
      </c>
      <c r="G42" s="4" t="s">
        <v>293</v>
      </c>
      <c r="H42">
        <f>_xlfn.IFNA(VLOOKUP(F42,xg!C$2:N$25,12,FALSE),0)</f>
        <v>1.3</v>
      </c>
      <c r="I42">
        <f>_xlfn.IFNA(VLOOKUP(F42,odds!B$5:C$28,2,FALSE),0)</f>
        <v>9340</v>
      </c>
      <c r="J42">
        <v>-3</v>
      </c>
      <c r="K42">
        <v>70000</v>
      </c>
      <c r="L42">
        <v>5</v>
      </c>
      <c r="M42">
        <v>0</v>
      </c>
      <c r="P42" s="4">
        <v>5</v>
      </c>
      <c r="Q42" s="4">
        <v>0</v>
      </c>
      <c r="R42" s="1" t="s">
        <v>280</v>
      </c>
      <c r="S42" s="1" t="s">
        <v>49</v>
      </c>
      <c r="T42" s="4">
        <v>2024</v>
      </c>
      <c r="U42" s="6">
        <v>45177</v>
      </c>
      <c r="V42" s="1" t="s">
        <v>758</v>
      </c>
      <c r="W42" s="1">
        <v>2</v>
      </c>
      <c r="X42" s="1" t="s">
        <v>374</v>
      </c>
      <c r="Y42" s="1" t="s">
        <v>385</v>
      </c>
      <c r="AE42" s="1" t="s">
        <v>50</v>
      </c>
      <c r="AF42" s="1" t="s">
        <v>159</v>
      </c>
      <c r="AG42" s="1" t="s">
        <v>367</v>
      </c>
      <c r="AH42" s="1" t="s">
        <v>160</v>
      </c>
      <c r="AI42" s="7">
        <v>8152</v>
      </c>
      <c r="AJ42" s="1">
        <v>250002873</v>
      </c>
      <c r="AK42" s="1" t="s">
        <v>200</v>
      </c>
      <c r="AL42" s="1">
        <v>8191</v>
      </c>
      <c r="AM42">
        <v>45.346535000000003</v>
      </c>
      <c r="AN42">
        <v>14.405457999999999</v>
      </c>
      <c r="AO42" s="5">
        <v>105</v>
      </c>
      <c r="AP42" s="5">
        <v>68</v>
      </c>
      <c r="AQ42" s="1" t="s">
        <v>761</v>
      </c>
      <c r="AU42" s="1" t="s">
        <v>762</v>
      </c>
      <c r="AV42" s="1" t="s">
        <v>429</v>
      </c>
      <c r="AW42" s="1" t="s">
        <v>480</v>
      </c>
      <c r="AX42" s="1" t="s">
        <v>480</v>
      </c>
      <c r="AY42" s="1" t="s">
        <v>480</v>
      </c>
      <c r="AZ42" s="1" t="s">
        <v>480</v>
      </c>
      <c r="BA42" s="1" t="s">
        <v>480</v>
      </c>
      <c r="BB42" t="s">
        <v>1127</v>
      </c>
      <c r="BC42">
        <v>0</v>
      </c>
    </row>
    <row r="43" spans="1:55" x14ac:dyDescent="0.35">
      <c r="A43" s="5">
        <v>2036503</v>
      </c>
      <c r="D43" t="s">
        <v>200</v>
      </c>
      <c r="E43" t="s">
        <v>234</v>
      </c>
      <c r="F43" s="4" t="s">
        <v>280</v>
      </c>
      <c r="G43" s="4" t="s">
        <v>290</v>
      </c>
      <c r="H43">
        <f>_xlfn.IFNA(VLOOKUP(F43,xg!C$2:N$25,12,FALSE),0)</f>
        <v>1.3</v>
      </c>
      <c r="I43">
        <f>_xlfn.IFNA(VLOOKUP(F43,odds!B$5:C$28,2,FALSE),0)</f>
        <v>9340</v>
      </c>
      <c r="J43">
        <v>-3</v>
      </c>
      <c r="K43">
        <v>70000</v>
      </c>
      <c r="L43">
        <v>1</v>
      </c>
      <c r="M43">
        <v>0</v>
      </c>
      <c r="P43" s="4">
        <v>1</v>
      </c>
      <c r="Q43" s="4">
        <v>0</v>
      </c>
      <c r="R43" s="1" t="s">
        <v>280</v>
      </c>
      <c r="S43" s="1" t="s">
        <v>49</v>
      </c>
      <c r="T43" s="4">
        <v>2024</v>
      </c>
      <c r="U43" s="6">
        <v>45251</v>
      </c>
      <c r="V43" s="1" t="s">
        <v>1083</v>
      </c>
      <c r="W43" s="1">
        <v>1</v>
      </c>
      <c r="X43" s="1" t="s">
        <v>374</v>
      </c>
      <c r="Y43" s="1" t="s">
        <v>394</v>
      </c>
      <c r="AE43" s="1" t="s">
        <v>50</v>
      </c>
      <c r="AF43" s="1" t="s">
        <v>159</v>
      </c>
      <c r="AG43" s="1" t="s">
        <v>367</v>
      </c>
      <c r="AH43" s="1" t="s">
        <v>160</v>
      </c>
      <c r="AI43" s="7">
        <v>20398</v>
      </c>
      <c r="AJ43" s="1">
        <v>62092</v>
      </c>
      <c r="AK43" s="1" t="s">
        <v>200</v>
      </c>
      <c r="AL43" s="1">
        <v>25074</v>
      </c>
      <c r="AM43">
        <v>45.818872200000001</v>
      </c>
      <c r="AN43">
        <v>16.0180528</v>
      </c>
      <c r="AO43" s="5">
        <v>105</v>
      </c>
      <c r="AP43" s="5">
        <v>68</v>
      </c>
      <c r="AQ43" s="1" t="s">
        <v>1090</v>
      </c>
      <c r="AU43" s="1" t="s">
        <v>1091</v>
      </c>
      <c r="AV43" s="1" t="s">
        <v>227</v>
      </c>
      <c r="AW43" s="1" t="s">
        <v>228</v>
      </c>
      <c r="AX43" s="1" t="s">
        <v>228</v>
      </c>
      <c r="AY43" s="1" t="s">
        <v>228</v>
      </c>
      <c r="AZ43" s="1" t="s">
        <v>228</v>
      </c>
      <c r="BA43" s="1" t="s">
        <v>228</v>
      </c>
      <c r="BB43" t="s">
        <v>1127</v>
      </c>
      <c r="BC43">
        <v>0</v>
      </c>
    </row>
    <row r="44" spans="1:55" x14ac:dyDescent="0.35">
      <c r="A44" s="5">
        <v>2036297</v>
      </c>
      <c r="D44" t="s">
        <v>200</v>
      </c>
      <c r="E44" t="s">
        <v>129</v>
      </c>
      <c r="F44" s="4" t="s">
        <v>280</v>
      </c>
      <c r="G44" s="4" t="s">
        <v>128</v>
      </c>
      <c r="H44">
        <f>_xlfn.IFNA(VLOOKUP(F44,xg!C$2:N$25,12,FALSE),0)</f>
        <v>1.3</v>
      </c>
      <c r="I44">
        <f>_xlfn.IFNA(VLOOKUP(F44,odds!B$5:C$28,2,FALSE),0)</f>
        <v>9340</v>
      </c>
      <c r="J44">
        <v>-3</v>
      </c>
      <c r="K44">
        <v>70000</v>
      </c>
      <c r="L44">
        <v>1</v>
      </c>
      <c r="M44">
        <v>1</v>
      </c>
      <c r="P44" s="4">
        <v>1</v>
      </c>
      <c r="Q44" s="4">
        <v>1</v>
      </c>
      <c r="S44" s="1" t="s">
        <v>67</v>
      </c>
      <c r="T44" s="4">
        <v>2024</v>
      </c>
      <c r="U44" s="6">
        <v>45010</v>
      </c>
      <c r="V44" s="1" t="s">
        <v>543</v>
      </c>
      <c r="W44" s="1">
        <v>1</v>
      </c>
      <c r="X44" s="1" t="s">
        <v>374</v>
      </c>
      <c r="Y44" s="1" t="s">
        <v>366</v>
      </c>
      <c r="AE44" s="1" t="s">
        <v>50</v>
      </c>
      <c r="AF44" s="1" t="s">
        <v>159</v>
      </c>
      <c r="AG44" s="1" t="s">
        <v>367</v>
      </c>
      <c r="AH44" s="1" t="s">
        <v>160</v>
      </c>
      <c r="AI44" s="7">
        <v>33474</v>
      </c>
      <c r="AJ44" s="1">
        <v>63806</v>
      </c>
      <c r="AK44" s="1" t="s">
        <v>200</v>
      </c>
      <c r="AL44" s="1">
        <v>33987</v>
      </c>
      <c r="AM44">
        <v>43.519455600000001</v>
      </c>
      <c r="AN44">
        <v>16.431699999999999</v>
      </c>
      <c r="AO44" s="5">
        <v>105</v>
      </c>
      <c r="AP44" s="5">
        <v>68</v>
      </c>
      <c r="AQ44" s="1" t="s">
        <v>547</v>
      </c>
      <c r="AU44" s="1" t="s">
        <v>548</v>
      </c>
      <c r="AV44" s="1" t="s">
        <v>201</v>
      </c>
      <c r="AW44" s="1" t="s">
        <v>252</v>
      </c>
      <c r="AX44" s="1" t="s">
        <v>252</v>
      </c>
      <c r="AY44" s="1" t="s">
        <v>252</v>
      </c>
      <c r="AZ44" s="1" t="s">
        <v>252</v>
      </c>
      <c r="BA44" s="1" t="s">
        <v>252</v>
      </c>
      <c r="BB44" t="s">
        <v>1127</v>
      </c>
      <c r="BC44">
        <v>0</v>
      </c>
    </row>
    <row r="45" spans="1:55" x14ac:dyDescent="0.35">
      <c r="A45" s="5">
        <v>2036434</v>
      </c>
      <c r="D45" t="s">
        <v>200</v>
      </c>
      <c r="E45" t="s">
        <v>65</v>
      </c>
      <c r="F45" s="4" t="s">
        <v>280</v>
      </c>
      <c r="G45" s="4" t="s">
        <v>2106</v>
      </c>
      <c r="H45">
        <f>_xlfn.IFNA(VLOOKUP(F45,xg!C$2:N$25,12,FALSE),0)</f>
        <v>1.3</v>
      </c>
      <c r="I45">
        <f>_xlfn.IFNA(VLOOKUP(F45,odds!B$5:C$28,2,FALSE),0)</f>
        <v>9340</v>
      </c>
      <c r="J45">
        <f>_xlfn.IFNA(VLOOKUP(G45,xg!C$2:N$25,12,FALSE),0)</f>
        <v>1.7</v>
      </c>
      <c r="K45">
        <f>_xlfn.IFNA(VLOOKUP(G45,odds!B$5:C$28,2,FALSE),0)</f>
        <v>5515</v>
      </c>
      <c r="L45">
        <v>0</v>
      </c>
      <c r="M45">
        <v>1</v>
      </c>
      <c r="P45" s="4">
        <v>0</v>
      </c>
      <c r="Q45" s="4">
        <v>1</v>
      </c>
      <c r="R45" s="1" t="s">
        <v>539</v>
      </c>
      <c r="S45" s="1" t="s">
        <v>49</v>
      </c>
      <c r="T45" s="4">
        <v>2024</v>
      </c>
      <c r="U45" s="6">
        <v>45211</v>
      </c>
      <c r="V45" s="1" t="s">
        <v>846</v>
      </c>
      <c r="W45" s="1">
        <v>2</v>
      </c>
      <c r="X45" s="1" t="s">
        <v>374</v>
      </c>
      <c r="Y45" s="1" t="s">
        <v>387</v>
      </c>
      <c r="AE45" s="1" t="s">
        <v>50</v>
      </c>
      <c r="AF45" s="1" t="s">
        <v>159</v>
      </c>
      <c r="AG45" s="1" t="s">
        <v>367</v>
      </c>
      <c r="AH45" s="1" t="s">
        <v>160</v>
      </c>
      <c r="AI45" s="7">
        <v>12812</v>
      </c>
      <c r="AJ45" s="1">
        <v>250005138</v>
      </c>
      <c r="AK45" s="1" t="s">
        <v>200</v>
      </c>
      <c r="AL45" s="1">
        <v>13005</v>
      </c>
      <c r="AM45">
        <v>45.564090999999998</v>
      </c>
      <c r="AN45">
        <v>18.661652</v>
      </c>
      <c r="AO45" s="5">
        <v>105</v>
      </c>
      <c r="AP45" s="5">
        <v>68</v>
      </c>
      <c r="AQ45" s="1" t="s">
        <v>855</v>
      </c>
      <c r="AU45" s="1" t="s">
        <v>856</v>
      </c>
      <c r="AV45" s="1" t="s">
        <v>342</v>
      </c>
      <c r="AW45" s="1" t="s">
        <v>857</v>
      </c>
      <c r="AX45" s="1" t="s">
        <v>857</v>
      </c>
      <c r="AY45" s="1" t="s">
        <v>857</v>
      </c>
      <c r="AZ45" s="1" t="s">
        <v>857</v>
      </c>
      <c r="BA45" s="1" t="s">
        <v>857</v>
      </c>
      <c r="BB45" t="s">
        <v>1127</v>
      </c>
      <c r="BC45">
        <v>0</v>
      </c>
    </row>
    <row r="46" spans="1:55" x14ac:dyDescent="0.35">
      <c r="A46" s="5">
        <v>2036337</v>
      </c>
      <c r="D46" t="s">
        <v>175</v>
      </c>
      <c r="E46" t="s">
        <v>180</v>
      </c>
      <c r="F46" s="4" t="s">
        <v>174</v>
      </c>
      <c r="G46" s="4" t="s">
        <v>307</v>
      </c>
      <c r="H46">
        <v>-3</v>
      </c>
      <c r="I46">
        <v>70000</v>
      </c>
      <c r="J46">
        <f>_xlfn.IFNA(VLOOKUP(G46,xg!C$2:N$25,12,FALSE),0)</f>
        <v>-1.7</v>
      </c>
      <c r="K46">
        <f>_xlfn.IFNA(VLOOKUP(G46,odds!B$5:C$28,2,FALSE),0)</f>
        <v>66820</v>
      </c>
      <c r="L46">
        <v>1</v>
      </c>
      <c r="M46">
        <v>2</v>
      </c>
      <c r="P46" s="4">
        <v>1</v>
      </c>
      <c r="Q46" s="4">
        <v>2</v>
      </c>
      <c r="R46" s="1" t="s">
        <v>307</v>
      </c>
      <c r="S46" s="1" t="s">
        <v>49</v>
      </c>
      <c r="T46" s="4">
        <v>2024</v>
      </c>
      <c r="U46" s="6">
        <v>45094</v>
      </c>
      <c r="V46" s="1" t="s">
        <v>649</v>
      </c>
      <c r="W46" s="1">
        <v>3</v>
      </c>
      <c r="X46" s="1" t="s">
        <v>370</v>
      </c>
      <c r="Y46" s="1" t="s">
        <v>379</v>
      </c>
      <c r="AE46" s="1" t="s">
        <v>50</v>
      </c>
      <c r="AF46" s="1" t="s">
        <v>159</v>
      </c>
      <c r="AG46" s="1" t="s">
        <v>367</v>
      </c>
      <c r="AH46" s="1" t="s">
        <v>160</v>
      </c>
      <c r="AI46" s="7">
        <v>3763</v>
      </c>
      <c r="AJ46" s="1">
        <v>250003355</v>
      </c>
      <c r="AK46" s="1" t="s">
        <v>175</v>
      </c>
      <c r="AL46" s="1">
        <v>8056</v>
      </c>
      <c r="AM46">
        <v>34.927106999999999</v>
      </c>
      <c r="AN46">
        <v>33.597839999999998</v>
      </c>
      <c r="AO46" s="5">
        <v>105</v>
      </c>
      <c r="AP46" s="5">
        <v>68</v>
      </c>
      <c r="AQ46" s="1" t="s">
        <v>660</v>
      </c>
      <c r="AU46" s="1" t="s">
        <v>661</v>
      </c>
      <c r="AV46" s="1" t="s">
        <v>272</v>
      </c>
      <c r="AW46" s="1" t="s">
        <v>643</v>
      </c>
      <c r="AX46" s="1" t="s">
        <v>643</v>
      </c>
      <c r="AY46" s="1" t="s">
        <v>643</v>
      </c>
      <c r="AZ46" s="1" t="s">
        <v>643</v>
      </c>
      <c r="BA46" s="1" t="s">
        <v>643</v>
      </c>
      <c r="BB46" t="s">
        <v>1127</v>
      </c>
      <c r="BC46">
        <v>0</v>
      </c>
    </row>
    <row r="47" spans="1:55" x14ac:dyDescent="0.35">
      <c r="A47" s="5">
        <v>2036475</v>
      </c>
      <c r="D47" t="s">
        <v>175</v>
      </c>
      <c r="E47" t="s">
        <v>94</v>
      </c>
      <c r="F47" s="4" t="s">
        <v>174</v>
      </c>
      <c r="G47" s="4" t="s">
        <v>92</v>
      </c>
      <c r="H47">
        <v>-3</v>
      </c>
      <c r="I47">
        <v>70000</v>
      </c>
      <c r="J47">
        <f>_xlfn.IFNA(VLOOKUP(G47,xg!C$2:N$25,12,FALSE),0)</f>
        <v>-0.1</v>
      </c>
      <c r="K47">
        <f>_xlfn.IFNA(VLOOKUP(G47,odds!B$5:C$28,2,FALSE),0)</f>
        <v>545</v>
      </c>
      <c r="L47">
        <v>1</v>
      </c>
      <c r="M47">
        <v>3</v>
      </c>
      <c r="P47" s="4">
        <v>1</v>
      </c>
      <c r="Q47" s="4">
        <v>3</v>
      </c>
      <c r="R47" s="1" t="s">
        <v>92</v>
      </c>
      <c r="S47" s="1" t="s">
        <v>49</v>
      </c>
      <c r="T47" s="4">
        <v>2024</v>
      </c>
      <c r="U47" s="6">
        <v>45246</v>
      </c>
      <c r="V47" s="1" t="s">
        <v>981</v>
      </c>
      <c r="W47" s="1">
        <v>2</v>
      </c>
      <c r="X47" s="1" t="s">
        <v>370</v>
      </c>
      <c r="Y47" s="1" t="s">
        <v>390</v>
      </c>
      <c r="AE47" s="1" t="s">
        <v>50</v>
      </c>
      <c r="AF47" s="1" t="s">
        <v>159</v>
      </c>
      <c r="AG47" s="1" t="s">
        <v>367</v>
      </c>
      <c r="AH47" s="1" t="s">
        <v>160</v>
      </c>
      <c r="AI47" s="7">
        <v>9667</v>
      </c>
      <c r="AJ47" s="1">
        <v>250004969</v>
      </c>
      <c r="AK47" s="1" t="s">
        <v>175</v>
      </c>
      <c r="AL47" s="1">
        <v>10638</v>
      </c>
      <c r="AM47">
        <v>34.698092000000003</v>
      </c>
      <c r="AN47">
        <v>33.040767000000002</v>
      </c>
      <c r="AO47" s="5">
        <v>105</v>
      </c>
      <c r="AP47" s="5">
        <v>68</v>
      </c>
      <c r="AQ47" s="1" t="s">
        <v>990</v>
      </c>
      <c r="AU47" s="1" t="s">
        <v>991</v>
      </c>
      <c r="AV47" s="1" t="s">
        <v>226</v>
      </c>
      <c r="AW47" s="1" t="s">
        <v>992</v>
      </c>
      <c r="AX47" s="1" t="s">
        <v>993</v>
      </c>
      <c r="AY47" s="1" t="s">
        <v>994</v>
      </c>
      <c r="AZ47" s="1" t="s">
        <v>995</v>
      </c>
      <c r="BA47" s="1" t="s">
        <v>992</v>
      </c>
      <c r="BB47" t="s">
        <v>1127</v>
      </c>
      <c r="BC47">
        <v>0</v>
      </c>
    </row>
    <row r="48" spans="1:55" x14ac:dyDescent="0.35">
      <c r="A48" s="5">
        <v>2036383</v>
      </c>
      <c r="D48" t="s">
        <v>175</v>
      </c>
      <c r="E48" t="s">
        <v>167</v>
      </c>
      <c r="F48" s="4" t="s">
        <v>174</v>
      </c>
      <c r="G48" s="4" t="s">
        <v>166</v>
      </c>
      <c r="H48">
        <v>-3</v>
      </c>
      <c r="I48">
        <v>70000</v>
      </c>
      <c r="J48">
        <f>_xlfn.IFNA(VLOOKUP(G48,xg!C$2:N$25,12,FALSE),0)</f>
        <v>-2.4</v>
      </c>
      <c r="K48">
        <f>_xlfn.IFNA(VLOOKUP(G48,odds!B$5:C$28,2,FALSE),0)</f>
        <v>20868</v>
      </c>
      <c r="L48">
        <v>0</v>
      </c>
      <c r="M48">
        <v>3</v>
      </c>
      <c r="P48" s="4">
        <v>0</v>
      </c>
      <c r="Q48" s="4">
        <v>3</v>
      </c>
      <c r="R48" s="1" t="s">
        <v>166</v>
      </c>
      <c r="S48" s="1" t="s">
        <v>49</v>
      </c>
      <c r="T48" s="4">
        <v>2024</v>
      </c>
      <c r="U48" s="6">
        <v>45177</v>
      </c>
      <c r="V48" s="1" t="s">
        <v>758</v>
      </c>
      <c r="W48" s="1">
        <v>3</v>
      </c>
      <c r="X48" s="1" t="s">
        <v>370</v>
      </c>
      <c r="Y48" s="1" t="s">
        <v>385</v>
      </c>
      <c r="AE48" s="1" t="s">
        <v>50</v>
      </c>
      <c r="AF48" s="1" t="s">
        <v>159</v>
      </c>
      <c r="AG48" s="1" t="s">
        <v>367</v>
      </c>
      <c r="AH48" s="1" t="s">
        <v>160</v>
      </c>
      <c r="AI48" s="7">
        <v>6633</v>
      </c>
      <c r="AJ48" s="1">
        <v>250003355</v>
      </c>
      <c r="AK48" s="1" t="s">
        <v>175</v>
      </c>
      <c r="AL48" s="1">
        <v>8056</v>
      </c>
      <c r="AM48">
        <v>34.927106999999999</v>
      </c>
      <c r="AN48">
        <v>33.597839999999998</v>
      </c>
      <c r="AO48" s="5">
        <v>105</v>
      </c>
      <c r="AP48" s="5">
        <v>68</v>
      </c>
      <c r="AQ48" s="1" t="s">
        <v>759</v>
      </c>
      <c r="AU48" s="1" t="s">
        <v>760</v>
      </c>
      <c r="AV48" s="1" t="s">
        <v>272</v>
      </c>
      <c r="AW48" s="1" t="s">
        <v>643</v>
      </c>
      <c r="AX48" s="1" t="s">
        <v>643</v>
      </c>
      <c r="AY48" s="1" t="s">
        <v>643</v>
      </c>
      <c r="AZ48" s="1" t="s">
        <v>643</v>
      </c>
      <c r="BA48" s="1" t="s">
        <v>643</v>
      </c>
      <c r="BB48" t="s">
        <v>1127</v>
      </c>
      <c r="BC48">
        <v>0</v>
      </c>
    </row>
    <row r="49" spans="1:55" x14ac:dyDescent="0.35">
      <c r="A49" s="5">
        <v>2036429</v>
      </c>
      <c r="D49" t="s">
        <v>175</v>
      </c>
      <c r="E49" t="s">
        <v>78</v>
      </c>
      <c r="F49" s="4" t="s">
        <v>174</v>
      </c>
      <c r="G49" s="4" t="s">
        <v>76</v>
      </c>
      <c r="H49">
        <v>-3</v>
      </c>
      <c r="I49">
        <v>70000</v>
      </c>
      <c r="J49">
        <v>-3</v>
      </c>
      <c r="K49">
        <v>70000</v>
      </c>
      <c r="L49">
        <v>0</v>
      </c>
      <c r="M49">
        <v>4</v>
      </c>
      <c r="P49" s="4">
        <v>0</v>
      </c>
      <c r="Q49" s="4">
        <v>4</v>
      </c>
      <c r="R49" s="1" t="s">
        <v>76</v>
      </c>
      <c r="S49" s="1" t="s">
        <v>49</v>
      </c>
      <c r="T49" s="4">
        <v>2024</v>
      </c>
      <c r="U49" s="6">
        <v>45211</v>
      </c>
      <c r="V49" s="1" t="s">
        <v>846</v>
      </c>
      <c r="W49" s="1">
        <v>3</v>
      </c>
      <c r="X49" s="1" t="s">
        <v>370</v>
      </c>
      <c r="Y49" s="1" t="s">
        <v>387</v>
      </c>
      <c r="AE49" s="1" t="s">
        <v>50</v>
      </c>
      <c r="AF49" s="1" t="s">
        <v>159</v>
      </c>
      <c r="AG49" s="1" t="s">
        <v>367</v>
      </c>
      <c r="AH49" s="1" t="s">
        <v>160</v>
      </c>
      <c r="AI49" s="7">
        <v>7206</v>
      </c>
      <c r="AJ49" s="1">
        <v>250003355</v>
      </c>
      <c r="AK49" s="1" t="s">
        <v>175</v>
      </c>
      <c r="AL49" s="1">
        <v>8056</v>
      </c>
      <c r="AM49">
        <v>34.927106999999999</v>
      </c>
      <c r="AN49">
        <v>33.597839999999998</v>
      </c>
      <c r="AO49" s="5">
        <v>105</v>
      </c>
      <c r="AP49" s="5">
        <v>68</v>
      </c>
      <c r="AQ49" s="1" t="s">
        <v>853</v>
      </c>
      <c r="AU49" s="1" t="s">
        <v>854</v>
      </c>
      <c r="AV49" s="1" t="s">
        <v>272</v>
      </c>
      <c r="AW49" s="1" t="s">
        <v>643</v>
      </c>
      <c r="AX49" s="1" t="s">
        <v>643</v>
      </c>
      <c r="AY49" s="1" t="s">
        <v>643</v>
      </c>
      <c r="AZ49" s="1" t="s">
        <v>643</v>
      </c>
      <c r="BA49" s="1" t="s">
        <v>643</v>
      </c>
      <c r="BB49" t="s">
        <v>1127</v>
      </c>
      <c r="BC49">
        <v>0</v>
      </c>
    </row>
    <row r="50" spans="1:55" x14ac:dyDescent="0.35">
      <c r="A50" s="5">
        <v>2036505</v>
      </c>
      <c r="D50" t="s">
        <v>107</v>
      </c>
      <c r="E50" t="s">
        <v>309</v>
      </c>
      <c r="F50" s="4" t="s">
        <v>286</v>
      </c>
      <c r="G50" s="4" t="s">
        <v>308</v>
      </c>
      <c r="H50">
        <f>_xlfn.IFNA(VLOOKUP(F50,xg!C$2:N$25,12,FALSE),0)</f>
        <v>-1.4</v>
      </c>
      <c r="I50">
        <f>_xlfn.IFNA(VLOOKUP(F50,odds!B$5:C$28,2,FALSE),0)</f>
        <v>15861</v>
      </c>
      <c r="J50">
        <v>-3</v>
      </c>
      <c r="K50">
        <v>70000</v>
      </c>
      <c r="L50">
        <v>3</v>
      </c>
      <c r="M50">
        <v>0</v>
      </c>
      <c r="P50" s="4">
        <v>3</v>
      </c>
      <c r="Q50" s="4">
        <v>0</v>
      </c>
      <c r="R50" s="1" t="s">
        <v>286</v>
      </c>
      <c r="S50" s="1" t="s">
        <v>49</v>
      </c>
      <c r="T50" s="4">
        <v>2024</v>
      </c>
      <c r="U50" s="6">
        <v>45250</v>
      </c>
      <c r="V50" s="1" t="s">
        <v>1068</v>
      </c>
      <c r="W50" s="1">
        <v>1</v>
      </c>
      <c r="X50" s="1" t="s">
        <v>371</v>
      </c>
      <c r="Y50" s="1" t="s">
        <v>394</v>
      </c>
      <c r="AE50" s="1" t="s">
        <v>50</v>
      </c>
      <c r="AF50" s="1" t="s">
        <v>159</v>
      </c>
      <c r="AG50" s="1" t="s">
        <v>367</v>
      </c>
      <c r="AH50" s="1" t="s">
        <v>160</v>
      </c>
      <c r="AI50" s="7">
        <v>11653</v>
      </c>
      <c r="AJ50" s="1">
        <v>64035</v>
      </c>
      <c r="AK50" s="1" t="s">
        <v>107</v>
      </c>
      <c r="AL50" s="1">
        <v>12483</v>
      </c>
      <c r="AM50">
        <v>49.600205600000002</v>
      </c>
      <c r="AN50">
        <v>17.2481917</v>
      </c>
      <c r="AO50" s="5">
        <v>105</v>
      </c>
      <c r="AP50" s="5">
        <v>68</v>
      </c>
      <c r="AQ50" s="1" t="s">
        <v>1073</v>
      </c>
      <c r="AT50" s="1" t="s">
        <v>1074</v>
      </c>
      <c r="AU50" s="1" t="s">
        <v>1075</v>
      </c>
      <c r="AV50" s="1" t="s">
        <v>266</v>
      </c>
      <c r="AW50" s="1" t="s">
        <v>267</v>
      </c>
      <c r="AX50" s="1" t="s">
        <v>268</v>
      </c>
      <c r="AY50" s="1" t="s">
        <v>267</v>
      </c>
      <c r="AZ50" s="1" t="s">
        <v>267</v>
      </c>
      <c r="BA50" s="1" t="s">
        <v>267</v>
      </c>
      <c r="BB50" t="s">
        <v>1127</v>
      </c>
      <c r="BC50">
        <v>0</v>
      </c>
    </row>
    <row r="51" spans="1:55" x14ac:dyDescent="0.35">
      <c r="A51" s="5">
        <v>2036298</v>
      </c>
      <c r="D51" t="s">
        <v>107</v>
      </c>
      <c r="E51" t="s">
        <v>93</v>
      </c>
      <c r="F51" s="4" t="s">
        <v>286</v>
      </c>
      <c r="G51" s="4" t="s">
        <v>91</v>
      </c>
      <c r="H51">
        <f>_xlfn.IFNA(VLOOKUP(F51,xg!C$2:N$25,12,FALSE),0)</f>
        <v>-1.4</v>
      </c>
      <c r="I51">
        <f>_xlfn.IFNA(VLOOKUP(F51,odds!B$5:C$28,2,FALSE),0)</f>
        <v>15861</v>
      </c>
      <c r="J51">
        <f>_xlfn.IFNA(VLOOKUP(G51,xg!C$2:N$25,12,FALSE),0)</f>
        <v>-0.1</v>
      </c>
      <c r="K51">
        <f>_xlfn.IFNA(VLOOKUP(G51,odds!B$5:C$28,2,FALSE),0)</f>
        <v>17538</v>
      </c>
      <c r="L51">
        <v>3</v>
      </c>
      <c r="M51">
        <v>1</v>
      </c>
      <c r="P51" s="4">
        <v>3</v>
      </c>
      <c r="Q51" s="4">
        <v>1</v>
      </c>
      <c r="R51" s="1" t="s">
        <v>286</v>
      </c>
      <c r="S51" s="1" t="s">
        <v>49</v>
      </c>
      <c r="T51" s="4">
        <v>2024</v>
      </c>
      <c r="U51" s="6">
        <v>45009</v>
      </c>
      <c r="V51" s="1" t="s">
        <v>517</v>
      </c>
      <c r="W51" s="1">
        <v>1</v>
      </c>
      <c r="X51" s="1" t="s">
        <v>371</v>
      </c>
      <c r="Y51" s="1" t="s">
        <v>366</v>
      </c>
      <c r="AE51" s="1" t="s">
        <v>50</v>
      </c>
      <c r="AF51" s="1" t="s">
        <v>159</v>
      </c>
      <c r="AG51" s="1" t="s">
        <v>367</v>
      </c>
      <c r="AH51" s="1" t="s">
        <v>160</v>
      </c>
      <c r="AI51" s="7">
        <v>19045</v>
      </c>
      <c r="AJ51" s="1">
        <v>64009</v>
      </c>
      <c r="AK51" s="1" t="s">
        <v>107</v>
      </c>
      <c r="AL51" s="1">
        <v>19370</v>
      </c>
      <c r="AM51">
        <v>50.067475000000002</v>
      </c>
      <c r="AN51">
        <v>14.4714861</v>
      </c>
      <c r="AO51" s="5">
        <v>105</v>
      </c>
      <c r="AP51" s="5">
        <v>68</v>
      </c>
      <c r="AQ51" s="1" t="s">
        <v>523</v>
      </c>
      <c r="AU51" s="1" t="s">
        <v>524</v>
      </c>
      <c r="AV51" s="1" t="s">
        <v>149</v>
      </c>
      <c r="AW51" s="1" t="s">
        <v>188</v>
      </c>
      <c r="AX51" s="1" t="s">
        <v>187</v>
      </c>
      <c r="AY51" s="1" t="s">
        <v>186</v>
      </c>
      <c r="AZ51" s="1" t="s">
        <v>187</v>
      </c>
      <c r="BA51" s="1" t="s">
        <v>188</v>
      </c>
      <c r="BB51" t="s">
        <v>1127</v>
      </c>
      <c r="BC51">
        <v>0</v>
      </c>
    </row>
    <row r="52" spans="1:55" x14ac:dyDescent="0.35">
      <c r="A52" s="5">
        <v>2036459</v>
      </c>
      <c r="D52" t="s">
        <v>107</v>
      </c>
      <c r="E52" t="s">
        <v>259</v>
      </c>
      <c r="F52" s="4" t="s">
        <v>286</v>
      </c>
      <c r="G52" s="4" t="s">
        <v>258</v>
      </c>
      <c r="H52">
        <f>_xlfn.IFNA(VLOOKUP(F52,xg!C$2:N$25,12,FALSE),0)</f>
        <v>-1.4</v>
      </c>
      <c r="I52">
        <f>_xlfn.IFNA(VLOOKUP(F52,odds!B$5:C$28,2,FALSE),0)</f>
        <v>15861</v>
      </c>
      <c r="J52">
        <v>-3</v>
      </c>
      <c r="K52">
        <v>70000</v>
      </c>
      <c r="L52">
        <v>1</v>
      </c>
      <c r="M52">
        <v>0</v>
      </c>
      <c r="P52" s="4">
        <v>1</v>
      </c>
      <c r="Q52" s="4">
        <v>0</v>
      </c>
      <c r="R52" s="1" t="s">
        <v>286</v>
      </c>
      <c r="S52" s="1" t="s">
        <v>49</v>
      </c>
      <c r="T52" s="4">
        <v>2024</v>
      </c>
      <c r="U52" s="6">
        <v>45214</v>
      </c>
      <c r="V52" s="1" t="s">
        <v>915</v>
      </c>
      <c r="W52" s="1">
        <v>2</v>
      </c>
      <c r="X52" s="1" t="s">
        <v>371</v>
      </c>
      <c r="Y52" s="1" t="s">
        <v>388</v>
      </c>
      <c r="AE52" s="1" t="s">
        <v>50</v>
      </c>
      <c r="AF52" s="1" t="s">
        <v>159</v>
      </c>
      <c r="AG52" s="1" t="s">
        <v>367</v>
      </c>
      <c r="AH52" s="1" t="s">
        <v>160</v>
      </c>
      <c r="AI52" s="7">
        <v>9115</v>
      </c>
      <c r="AJ52" s="1">
        <v>64439</v>
      </c>
      <c r="AK52" s="1" t="s">
        <v>107</v>
      </c>
      <c r="AL52" s="1">
        <v>11354</v>
      </c>
      <c r="AM52">
        <v>49.750058299999999</v>
      </c>
      <c r="AN52">
        <v>13.385483300000001</v>
      </c>
      <c r="AO52" s="5">
        <v>105</v>
      </c>
      <c r="AP52" s="5">
        <v>68</v>
      </c>
      <c r="AQ52" s="1" t="s">
        <v>916</v>
      </c>
      <c r="AU52" s="1" t="s">
        <v>917</v>
      </c>
      <c r="AV52" s="1" t="s">
        <v>448</v>
      </c>
      <c r="AW52" s="1" t="s">
        <v>450</v>
      </c>
      <c r="AX52" s="1" t="s">
        <v>449</v>
      </c>
      <c r="AY52" s="1" t="s">
        <v>449</v>
      </c>
      <c r="AZ52" s="1" t="s">
        <v>449</v>
      </c>
      <c r="BA52" s="1" t="s">
        <v>450</v>
      </c>
      <c r="BB52" t="s">
        <v>1127</v>
      </c>
      <c r="BC52">
        <v>0</v>
      </c>
    </row>
    <row r="53" spans="1:55" x14ac:dyDescent="0.35">
      <c r="A53" s="5">
        <v>2036391</v>
      </c>
      <c r="D53" t="s">
        <v>107</v>
      </c>
      <c r="E53" t="s">
        <v>113</v>
      </c>
      <c r="F53" s="4" t="s">
        <v>286</v>
      </c>
      <c r="G53" s="4" t="s">
        <v>112</v>
      </c>
      <c r="H53">
        <f>_xlfn.IFNA(VLOOKUP(F53,xg!C$2:N$25,12,FALSE),0)</f>
        <v>-1.4</v>
      </c>
      <c r="I53">
        <f>_xlfn.IFNA(VLOOKUP(F53,odds!B$5:C$28,2,FALSE),0)</f>
        <v>15861</v>
      </c>
      <c r="J53">
        <f>_xlfn.IFNA(VLOOKUP(G53,xg!C$2:N$25,12,FALSE),0)</f>
        <v>-2.2000000000000002</v>
      </c>
      <c r="K53">
        <f>_xlfn.IFNA(VLOOKUP(G53,odds!B$5:C$28,2,FALSE),0)</f>
        <v>48468</v>
      </c>
      <c r="L53">
        <v>1</v>
      </c>
      <c r="M53">
        <v>1</v>
      </c>
      <c r="P53" s="4">
        <v>1</v>
      </c>
      <c r="Q53" s="4">
        <v>1</v>
      </c>
      <c r="S53" s="1" t="s">
        <v>67</v>
      </c>
      <c r="T53" s="4">
        <v>2024</v>
      </c>
      <c r="U53" s="6">
        <v>45176</v>
      </c>
      <c r="V53" s="1" t="s">
        <v>734</v>
      </c>
      <c r="W53" s="1">
        <v>2</v>
      </c>
      <c r="X53" s="1" t="s">
        <v>371</v>
      </c>
      <c r="Y53" s="1" t="s">
        <v>385</v>
      </c>
      <c r="AE53" s="1" t="s">
        <v>50</v>
      </c>
      <c r="AF53" s="1" t="s">
        <v>159</v>
      </c>
      <c r="AG53" s="1" t="s">
        <v>367</v>
      </c>
      <c r="AH53" s="1" t="s">
        <v>160</v>
      </c>
      <c r="AI53" s="7">
        <v>18641</v>
      </c>
      <c r="AJ53" s="1">
        <v>64009</v>
      </c>
      <c r="AK53" s="1" t="s">
        <v>107</v>
      </c>
      <c r="AL53" s="1">
        <v>19370</v>
      </c>
      <c r="AM53">
        <v>50.067475000000002</v>
      </c>
      <c r="AN53">
        <v>14.4714861</v>
      </c>
      <c r="AO53" s="5">
        <v>105</v>
      </c>
      <c r="AP53" s="5">
        <v>68</v>
      </c>
      <c r="AQ53" s="1" t="s">
        <v>753</v>
      </c>
      <c r="AU53" s="1" t="s">
        <v>754</v>
      </c>
      <c r="AV53" s="1" t="s">
        <v>149</v>
      </c>
      <c r="AW53" s="1" t="s">
        <v>188</v>
      </c>
      <c r="AX53" s="1" t="s">
        <v>187</v>
      </c>
      <c r="AY53" s="1" t="s">
        <v>186</v>
      </c>
      <c r="AZ53" s="1" t="s">
        <v>187</v>
      </c>
      <c r="BA53" s="1" t="s">
        <v>188</v>
      </c>
      <c r="BB53" t="s">
        <v>1127</v>
      </c>
      <c r="BC53">
        <v>0</v>
      </c>
    </row>
    <row r="54" spans="1:55" x14ac:dyDescent="0.35">
      <c r="A54" s="5">
        <v>2036397</v>
      </c>
      <c r="D54" t="s">
        <v>98</v>
      </c>
      <c r="E54" t="s">
        <v>263</v>
      </c>
      <c r="F54" s="4" t="s">
        <v>97</v>
      </c>
      <c r="G54" s="4" t="s">
        <v>262</v>
      </c>
      <c r="H54">
        <f>_xlfn.IFNA(VLOOKUP(F54,xg!C$2:N$25,12,FALSE),0)</f>
        <v>0.6</v>
      </c>
      <c r="I54">
        <f>_xlfn.IFNA(VLOOKUP(F54,odds!B$5:C$28,2,FALSE),0)</f>
        <v>5264</v>
      </c>
      <c r="J54">
        <v>-3</v>
      </c>
      <c r="K54">
        <v>70000</v>
      </c>
      <c r="L54">
        <v>4</v>
      </c>
      <c r="M54">
        <v>0</v>
      </c>
      <c r="P54" s="4">
        <v>4</v>
      </c>
      <c r="Q54" s="4">
        <v>0</v>
      </c>
      <c r="R54" s="1" t="s">
        <v>97</v>
      </c>
      <c r="S54" s="1" t="s">
        <v>49</v>
      </c>
      <c r="T54" s="4">
        <v>2024</v>
      </c>
      <c r="U54" s="6">
        <v>45176</v>
      </c>
      <c r="V54" s="1" t="s">
        <v>734</v>
      </c>
      <c r="W54" s="1">
        <v>2</v>
      </c>
      <c r="X54" s="1" t="s">
        <v>407</v>
      </c>
      <c r="Y54" s="1" t="s">
        <v>385</v>
      </c>
      <c r="AE54" s="1" t="s">
        <v>50</v>
      </c>
      <c r="AF54" s="1" t="s">
        <v>159</v>
      </c>
      <c r="AG54" s="1" t="s">
        <v>367</v>
      </c>
      <c r="AH54" s="1" t="s">
        <v>160</v>
      </c>
      <c r="AI54" s="7">
        <v>36262</v>
      </c>
      <c r="AJ54" s="1">
        <v>63462</v>
      </c>
      <c r="AK54" s="1" t="s">
        <v>98</v>
      </c>
      <c r="AL54" s="1">
        <v>38052</v>
      </c>
      <c r="AM54">
        <v>55.702761099999996</v>
      </c>
      <c r="AN54">
        <v>12.572274999999999</v>
      </c>
      <c r="AO54" s="5">
        <v>105</v>
      </c>
      <c r="AP54" s="5">
        <v>68</v>
      </c>
      <c r="AQ54" s="1" t="s">
        <v>735</v>
      </c>
      <c r="AU54" s="1" t="s">
        <v>736</v>
      </c>
      <c r="AV54" s="1" t="s">
        <v>99</v>
      </c>
      <c r="AW54" s="1" t="s">
        <v>100</v>
      </c>
      <c r="AX54" s="1" t="s">
        <v>100</v>
      </c>
      <c r="AY54" s="1" t="s">
        <v>100</v>
      </c>
      <c r="AZ54" s="1" t="s">
        <v>101</v>
      </c>
      <c r="BA54" s="1" t="s">
        <v>100</v>
      </c>
      <c r="BB54" t="s">
        <v>1127</v>
      </c>
      <c r="BC54">
        <v>0</v>
      </c>
    </row>
    <row r="55" spans="1:55" x14ac:dyDescent="0.35">
      <c r="A55" s="5">
        <v>2036305</v>
      </c>
      <c r="D55" t="s">
        <v>98</v>
      </c>
      <c r="E55" t="s">
        <v>162</v>
      </c>
      <c r="F55" s="4" t="s">
        <v>97</v>
      </c>
      <c r="G55" s="4" t="s">
        <v>161</v>
      </c>
      <c r="H55">
        <f>_xlfn.IFNA(VLOOKUP(F55,xg!C$2:N$25,12,FALSE),0)</f>
        <v>0.6</v>
      </c>
      <c r="I55">
        <f>_xlfn.IFNA(VLOOKUP(F55,odds!B$5:C$28,2,FALSE),0)</f>
        <v>5264</v>
      </c>
      <c r="J55">
        <v>-3</v>
      </c>
      <c r="K55">
        <v>70000</v>
      </c>
      <c r="L55">
        <v>3</v>
      </c>
      <c r="M55">
        <v>1</v>
      </c>
      <c r="P55" s="4">
        <v>3</v>
      </c>
      <c r="Q55" s="4">
        <v>1</v>
      </c>
      <c r="R55" s="1" t="s">
        <v>97</v>
      </c>
      <c r="S55" s="1" t="s">
        <v>49</v>
      </c>
      <c r="T55" s="4">
        <v>2024</v>
      </c>
      <c r="U55" s="6">
        <v>45008</v>
      </c>
      <c r="V55" s="1" t="s">
        <v>492</v>
      </c>
      <c r="W55" s="1">
        <v>1</v>
      </c>
      <c r="X55" s="1" t="s">
        <v>407</v>
      </c>
      <c r="Y55" s="1" t="s">
        <v>366</v>
      </c>
      <c r="AE55" s="1" t="s">
        <v>50</v>
      </c>
      <c r="AF55" s="1" t="s">
        <v>159</v>
      </c>
      <c r="AG55" s="1" t="s">
        <v>367</v>
      </c>
      <c r="AH55" s="1" t="s">
        <v>160</v>
      </c>
      <c r="AI55" s="7">
        <v>35851</v>
      </c>
      <c r="AJ55" s="1">
        <v>63462</v>
      </c>
      <c r="AK55" s="1" t="s">
        <v>98</v>
      </c>
      <c r="AL55" s="1">
        <v>38052</v>
      </c>
      <c r="AM55">
        <v>55.702761099999996</v>
      </c>
      <c r="AN55">
        <v>12.572274999999999</v>
      </c>
      <c r="AO55" s="5">
        <v>105</v>
      </c>
      <c r="AP55" s="5">
        <v>68</v>
      </c>
      <c r="AQ55" s="1" t="s">
        <v>497</v>
      </c>
      <c r="AU55" s="1" t="s">
        <v>498</v>
      </c>
      <c r="AV55" s="1" t="s">
        <v>99</v>
      </c>
      <c r="AW55" s="1" t="s">
        <v>100</v>
      </c>
      <c r="AX55" s="1" t="s">
        <v>100</v>
      </c>
      <c r="AY55" s="1" t="s">
        <v>100</v>
      </c>
      <c r="AZ55" s="1" t="s">
        <v>101</v>
      </c>
      <c r="BA55" s="1" t="s">
        <v>100</v>
      </c>
      <c r="BB55" t="s">
        <v>1127</v>
      </c>
      <c r="BC55">
        <v>0</v>
      </c>
    </row>
    <row r="56" spans="1:55" x14ac:dyDescent="0.35">
      <c r="A56" s="5">
        <v>2036444</v>
      </c>
      <c r="D56" t="s">
        <v>98</v>
      </c>
      <c r="E56" t="s">
        <v>369</v>
      </c>
      <c r="F56" s="4" t="s">
        <v>97</v>
      </c>
      <c r="G56" s="4" t="s">
        <v>368</v>
      </c>
      <c r="H56">
        <f>_xlfn.IFNA(VLOOKUP(F56,xg!C$2:N$25,12,FALSE),0)</f>
        <v>0.6</v>
      </c>
      <c r="I56">
        <f>_xlfn.IFNA(VLOOKUP(F56,odds!B$5:C$28,2,FALSE),0)</f>
        <v>5264</v>
      </c>
      <c r="J56">
        <v>-3</v>
      </c>
      <c r="K56">
        <v>70000</v>
      </c>
      <c r="L56">
        <v>3</v>
      </c>
      <c r="M56">
        <v>1</v>
      </c>
      <c r="P56" s="4">
        <v>3</v>
      </c>
      <c r="Q56" s="4">
        <v>1</v>
      </c>
      <c r="R56" s="1" t="s">
        <v>97</v>
      </c>
      <c r="S56" s="1" t="s">
        <v>49</v>
      </c>
      <c r="T56" s="4">
        <v>2024</v>
      </c>
      <c r="U56" s="6">
        <v>45213</v>
      </c>
      <c r="V56" s="1" t="s">
        <v>899</v>
      </c>
      <c r="W56" s="1">
        <v>2</v>
      </c>
      <c r="X56" s="1" t="s">
        <v>407</v>
      </c>
      <c r="Y56" s="1" t="s">
        <v>387</v>
      </c>
      <c r="AE56" s="1" t="s">
        <v>50</v>
      </c>
      <c r="AF56" s="1" t="s">
        <v>159</v>
      </c>
      <c r="AG56" s="1" t="s">
        <v>367</v>
      </c>
      <c r="AH56" s="1" t="s">
        <v>160</v>
      </c>
      <c r="AI56" s="7">
        <v>35845</v>
      </c>
      <c r="AJ56" s="1">
        <v>63462</v>
      </c>
      <c r="AK56" s="1" t="s">
        <v>98</v>
      </c>
      <c r="AL56" s="1">
        <v>38052</v>
      </c>
      <c r="AM56">
        <v>55.702761099999996</v>
      </c>
      <c r="AN56">
        <v>12.572274999999999</v>
      </c>
      <c r="AO56" s="5">
        <v>105</v>
      </c>
      <c r="AP56" s="5">
        <v>68</v>
      </c>
      <c r="AQ56" s="1" t="s">
        <v>905</v>
      </c>
      <c r="AU56" s="1" t="s">
        <v>906</v>
      </c>
      <c r="AV56" s="1" t="s">
        <v>99</v>
      </c>
      <c r="AW56" s="1" t="s">
        <v>100</v>
      </c>
      <c r="AX56" s="1" t="s">
        <v>100</v>
      </c>
      <c r="AY56" s="1" t="s">
        <v>100</v>
      </c>
      <c r="AZ56" s="1" t="s">
        <v>101</v>
      </c>
      <c r="BA56" s="1" t="s">
        <v>100</v>
      </c>
      <c r="BB56" t="s">
        <v>1127</v>
      </c>
      <c r="BC56">
        <v>0</v>
      </c>
    </row>
    <row r="57" spans="1:55" x14ac:dyDescent="0.35">
      <c r="A57" s="5">
        <v>2036350</v>
      </c>
      <c r="D57" t="s">
        <v>98</v>
      </c>
      <c r="E57" t="s">
        <v>125</v>
      </c>
      <c r="F57" s="4" t="s">
        <v>97</v>
      </c>
      <c r="G57" s="4" t="s">
        <v>124</v>
      </c>
      <c r="H57">
        <f>_xlfn.IFNA(VLOOKUP(F57,xg!C$2:N$25,12,FALSE),0)</f>
        <v>0.6</v>
      </c>
      <c r="I57">
        <f>_xlfn.IFNA(VLOOKUP(F57,odds!B$5:C$28,2,FALSE),0)</f>
        <v>5264</v>
      </c>
      <c r="J57">
        <v>-3</v>
      </c>
      <c r="K57">
        <v>70000</v>
      </c>
      <c r="L57">
        <v>1</v>
      </c>
      <c r="M57">
        <v>0</v>
      </c>
      <c r="P57" s="4">
        <v>1</v>
      </c>
      <c r="Q57" s="4">
        <v>0</v>
      </c>
      <c r="R57" s="1" t="s">
        <v>97</v>
      </c>
      <c r="S57" s="1" t="s">
        <v>49</v>
      </c>
      <c r="T57" s="4">
        <v>2024</v>
      </c>
      <c r="U57" s="6">
        <v>45093</v>
      </c>
      <c r="V57" s="1" t="s">
        <v>618</v>
      </c>
      <c r="W57" s="1">
        <v>2</v>
      </c>
      <c r="X57" s="1" t="s">
        <v>407</v>
      </c>
      <c r="Y57" s="1" t="s">
        <v>379</v>
      </c>
      <c r="AE57" s="1" t="s">
        <v>50</v>
      </c>
      <c r="AF57" s="1" t="s">
        <v>159</v>
      </c>
      <c r="AG57" s="1" t="s">
        <v>367</v>
      </c>
      <c r="AH57" s="1" t="s">
        <v>160</v>
      </c>
      <c r="AI57" s="7">
        <v>35701</v>
      </c>
      <c r="AJ57" s="1">
        <v>63462</v>
      </c>
      <c r="AK57" s="1" t="s">
        <v>98</v>
      </c>
      <c r="AL57" s="1">
        <v>38052</v>
      </c>
      <c r="AM57">
        <v>55.702761099999996</v>
      </c>
      <c r="AN57">
        <v>12.572274999999999</v>
      </c>
      <c r="AO57" s="5">
        <v>105</v>
      </c>
      <c r="AP57" s="5">
        <v>68</v>
      </c>
      <c r="AQ57" s="1" t="s">
        <v>647</v>
      </c>
      <c r="AU57" s="1" t="s">
        <v>648</v>
      </c>
      <c r="AV57" s="1" t="s">
        <v>99</v>
      </c>
      <c r="AW57" s="1" t="s">
        <v>100</v>
      </c>
      <c r="AX57" s="1" t="s">
        <v>100</v>
      </c>
      <c r="AY57" s="1" t="s">
        <v>100</v>
      </c>
      <c r="AZ57" s="1" t="s">
        <v>101</v>
      </c>
      <c r="BA57" s="1" t="s">
        <v>100</v>
      </c>
      <c r="BB57" t="s">
        <v>1127</v>
      </c>
      <c r="BC57">
        <v>0</v>
      </c>
    </row>
    <row r="58" spans="1:55" x14ac:dyDescent="0.35">
      <c r="A58" s="5">
        <v>2036490</v>
      </c>
      <c r="D58" t="s">
        <v>98</v>
      </c>
      <c r="E58" t="s">
        <v>289</v>
      </c>
      <c r="F58" s="4" t="s">
        <v>97</v>
      </c>
      <c r="G58" s="4" t="s">
        <v>288</v>
      </c>
      <c r="H58">
        <f>_xlfn.IFNA(VLOOKUP(F58,xg!C$2:N$25,12,FALSE),0)</f>
        <v>0.6</v>
      </c>
      <c r="I58">
        <f>_xlfn.IFNA(VLOOKUP(F58,odds!B$5:C$28,2,FALSE),0)</f>
        <v>5264</v>
      </c>
      <c r="J58">
        <f>_xlfn.IFNA(VLOOKUP(G58,xg!C$2:N$25,12,FALSE),0)</f>
        <v>-0.6</v>
      </c>
      <c r="K58">
        <f>_xlfn.IFNA(VLOOKUP(G58,odds!B$5:C$28,2,FALSE),0)</f>
        <v>18358</v>
      </c>
      <c r="L58">
        <v>2</v>
      </c>
      <c r="M58">
        <v>1</v>
      </c>
      <c r="P58" s="4">
        <v>2</v>
      </c>
      <c r="Q58" s="4">
        <v>1</v>
      </c>
      <c r="R58" s="1" t="s">
        <v>97</v>
      </c>
      <c r="S58" s="1" t="s">
        <v>49</v>
      </c>
      <c r="T58" s="4">
        <v>2024</v>
      </c>
      <c r="U58" s="6">
        <v>45247</v>
      </c>
      <c r="V58" s="1" t="s">
        <v>1000</v>
      </c>
      <c r="W58" s="1">
        <v>1</v>
      </c>
      <c r="X58" s="1" t="s">
        <v>407</v>
      </c>
      <c r="Y58" s="1" t="s">
        <v>390</v>
      </c>
      <c r="AE58" s="1" t="s">
        <v>50</v>
      </c>
      <c r="AF58" s="1" t="s">
        <v>159</v>
      </c>
      <c r="AG58" s="1" t="s">
        <v>367</v>
      </c>
      <c r="AH58" s="1" t="s">
        <v>160</v>
      </c>
      <c r="AI58" s="7">
        <v>35608</v>
      </c>
      <c r="AJ58" s="1">
        <v>63462</v>
      </c>
      <c r="AK58" s="1" t="s">
        <v>98</v>
      </c>
      <c r="AL58" s="1">
        <v>38052</v>
      </c>
      <c r="AM58">
        <v>55.702761099999996</v>
      </c>
      <c r="AN58">
        <v>12.572274999999999</v>
      </c>
      <c r="AO58" s="5">
        <v>105</v>
      </c>
      <c r="AP58" s="5">
        <v>68</v>
      </c>
      <c r="AQ58" s="1" t="s">
        <v>1001</v>
      </c>
      <c r="AU58" s="1" t="s">
        <v>1002</v>
      </c>
      <c r="AV58" s="1" t="s">
        <v>99</v>
      </c>
      <c r="AW58" s="1" t="s">
        <v>100</v>
      </c>
      <c r="AX58" s="1" t="s">
        <v>100</v>
      </c>
      <c r="AY58" s="1" t="s">
        <v>100</v>
      </c>
      <c r="AZ58" s="1" t="s">
        <v>101</v>
      </c>
      <c r="BA58" s="1" t="s">
        <v>100</v>
      </c>
      <c r="BB58" t="s">
        <v>1127</v>
      </c>
      <c r="BC58">
        <v>0</v>
      </c>
    </row>
    <row r="59" spans="1:55" x14ac:dyDescent="0.35">
      <c r="A59" s="5">
        <v>2036363</v>
      </c>
      <c r="D59" t="s">
        <v>123</v>
      </c>
      <c r="E59" t="s">
        <v>301</v>
      </c>
      <c r="F59" s="4" t="s">
        <v>122</v>
      </c>
      <c r="G59" s="4" t="s">
        <v>461</v>
      </c>
      <c r="H59">
        <f>_xlfn.IFNA(VLOOKUP(F59,xg!C$2:N$25,12,FALSE),0)</f>
        <v>0.3</v>
      </c>
      <c r="I59">
        <f>_xlfn.IFNA(VLOOKUP(F59,odds!B$5:C$28,2,FALSE),0)</f>
        <v>451</v>
      </c>
      <c r="J59">
        <v>-3</v>
      </c>
      <c r="K59">
        <v>70000</v>
      </c>
      <c r="L59">
        <v>7</v>
      </c>
      <c r="M59">
        <v>0</v>
      </c>
      <c r="P59" s="4">
        <v>7</v>
      </c>
      <c r="Q59" s="4">
        <v>0</v>
      </c>
      <c r="R59" s="1" t="s">
        <v>122</v>
      </c>
      <c r="S59" s="1" t="s">
        <v>49</v>
      </c>
      <c r="T59" s="4">
        <v>2024</v>
      </c>
      <c r="U59" s="6">
        <v>45096</v>
      </c>
      <c r="V59" s="1" t="s">
        <v>674</v>
      </c>
      <c r="W59" s="1">
        <v>1</v>
      </c>
      <c r="X59" s="1" t="s">
        <v>376</v>
      </c>
      <c r="Y59" s="1" t="s">
        <v>384</v>
      </c>
      <c r="AE59" s="1" t="s">
        <v>50</v>
      </c>
      <c r="AF59" s="1" t="s">
        <v>159</v>
      </c>
      <c r="AG59" s="1" t="s">
        <v>367</v>
      </c>
      <c r="AH59" s="1" t="s">
        <v>160</v>
      </c>
      <c r="AI59" s="7">
        <v>70708</v>
      </c>
      <c r="AJ59" s="1">
        <v>53106</v>
      </c>
      <c r="AK59" s="1" t="s">
        <v>123</v>
      </c>
      <c r="AL59" s="1">
        <v>73924</v>
      </c>
      <c r="AM59">
        <v>53.4630583</v>
      </c>
      <c r="AN59">
        <v>-2.2913416999999998</v>
      </c>
      <c r="AO59" s="5">
        <v>105</v>
      </c>
      <c r="AP59" s="5">
        <v>68</v>
      </c>
      <c r="AQ59" s="1" t="s">
        <v>685</v>
      </c>
      <c r="AU59" s="1" t="s">
        <v>686</v>
      </c>
      <c r="AV59" s="1" t="s">
        <v>362</v>
      </c>
      <c r="AW59" s="1" t="s">
        <v>363</v>
      </c>
      <c r="AX59" s="1" t="s">
        <v>363</v>
      </c>
      <c r="AY59" s="1" t="s">
        <v>363</v>
      </c>
      <c r="AZ59" s="1" t="s">
        <v>363</v>
      </c>
      <c r="BA59" s="1" t="s">
        <v>363</v>
      </c>
      <c r="BB59" t="s">
        <v>1127</v>
      </c>
      <c r="BC59">
        <v>1</v>
      </c>
    </row>
    <row r="60" spans="1:55" x14ac:dyDescent="0.35">
      <c r="A60" s="5">
        <v>2036317</v>
      </c>
      <c r="D60" t="s">
        <v>123</v>
      </c>
      <c r="E60" t="s">
        <v>225</v>
      </c>
      <c r="F60" s="4" t="s">
        <v>122</v>
      </c>
      <c r="G60" s="4" t="s">
        <v>298</v>
      </c>
      <c r="H60">
        <f>_xlfn.IFNA(VLOOKUP(F60,xg!C$2:N$25,12,FALSE),0)</f>
        <v>0.3</v>
      </c>
      <c r="I60">
        <f>_xlfn.IFNA(VLOOKUP(F60,odds!B$5:C$28,2,FALSE),0)</f>
        <v>451</v>
      </c>
      <c r="J60">
        <f>_xlfn.IFNA(VLOOKUP(G60,xg!C$2:N$25,12,FALSE),0)</f>
        <v>-0.3</v>
      </c>
      <c r="K60">
        <f>_xlfn.IFNA(VLOOKUP(G60,odds!B$5:C$28,2,FALSE),0)</f>
        <v>20062</v>
      </c>
      <c r="L60">
        <v>2</v>
      </c>
      <c r="M60">
        <v>0</v>
      </c>
      <c r="P60" s="4">
        <v>2</v>
      </c>
      <c r="Q60" s="4">
        <v>0</v>
      </c>
      <c r="R60" s="1" t="s">
        <v>122</v>
      </c>
      <c r="S60" s="1" t="s">
        <v>49</v>
      </c>
      <c r="T60" s="4">
        <v>2024</v>
      </c>
      <c r="U60" s="6">
        <v>45011</v>
      </c>
      <c r="V60" s="1" t="s">
        <v>559</v>
      </c>
      <c r="W60" s="1">
        <v>1</v>
      </c>
      <c r="X60" s="1" t="s">
        <v>376</v>
      </c>
      <c r="Y60" s="1" t="s">
        <v>372</v>
      </c>
      <c r="AE60" s="1" t="s">
        <v>50</v>
      </c>
      <c r="AF60" s="1" t="s">
        <v>159</v>
      </c>
      <c r="AG60" s="1" t="s">
        <v>367</v>
      </c>
      <c r="AH60" s="1" t="s">
        <v>160</v>
      </c>
      <c r="AI60" s="7">
        <v>83947</v>
      </c>
      <c r="AJ60" s="1">
        <v>1100043</v>
      </c>
      <c r="AK60" s="1" t="s">
        <v>123</v>
      </c>
      <c r="AL60" s="1">
        <v>87360</v>
      </c>
      <c r="AM60">
        <v>51.555841700000002</v>
      </c>
      <c r="AN60">
        <v>-0.27959719999999999</v>
      </c>
      <c r="AO60" s="5">
        <v>105</v>
      </c>
      <c r="AP60" s="5">
        <v>68</v>
      </c>
      <c r="AQ60" s="1" t="s">
        <v>560</v>
      </c>
      <c r="AU60" s="1" t="s">
        <v>561</v>
      </c>
      <c r="AV60" s="1" t="s">
        <v>169</v>
      </c>
      <c r="AW60" s="1" t="s">
        <v>398</v>
      </c>
      <c r="AX60" s="1" t="s">
        <v>398</v>
      </c>
      <c r="AY60" s="1" t="s">
        <v>398</v>
      </c>
      <c r="AZ60" s="1" t="s">
        <v>398</v>
      </c>
      <c r="BA60" s="1" t="s">
        <v>398</v>
      </c>
      <c r="BB60" t="s">
        <v>1127</v>
      </c>
      <c r="BC60">
        <v>1</v>
      </c>
    </row>
    <row r="61" spans="1:55" x14ac:dyDescent="0.35">
      <c r="A61" s="5">
        <v>2036455</v>
      </c>
      <c r="D61" t="s">
        <v>123</v>
      </c>
      <c r="E61" t="s">
        <v>139</v>
      </c>
      <c r="F61" s="4" t="s">
        <v>122</v>
      </c>
      <c r="G61" s="4" t="s">
        <v>138</v>
      </c>
      <c r="H61">
        <f>_xlfn.IFNA(VLOOKUP(F61,xg!C$2:N$25,12,FALSE),0)</f>
        <v>0.3</v>
      </c>
      <c r="I61">
        <f>_xlfn.IFNA(VLOOKUP(F61,odds!B$5:C$28,2,FALSE),0)</f>
        <v>451</v>
      </c>
      <c r="J61">
        <f>_xlfn.IFNA(VLOOKUP(G61,xg!C$2:N$25,12,FALSE),0)</f>
        <v>1</v>
      </c>
      <c r="K61">
        <f>_xlfn.IFNA(VLOOKUP(G61,odds!B$5:C$28,2,FALSE),0)</f>
        <v>1971</v>
      </c>
      <c r="L61">
        <v>3</v>
      </c>
      <c r="M61">
        <v>1</v>
      </c>
      <c r="P61" s="4">
        <v>3</v>
      </c>
      <c r="Q61" s="4">
        <v>1</v>
      </c>
      <c r="R61" s="1" t="s">
        <v>122</v>
      </c>
      <c r="S61" s="1" t="s">
        <v>49</v>
      </c>
      <c r="T61" s="4">
        <v>2024</v>
      </c>
      <c r="U61" s="6">
        <v>45216</v>
      </c>
      <c r="V61" s="1" t="s">
        <v>946</v>
      </c>
      <c r="W61" s="1">
        <v>1</v>
      </c>
      <c r="X61" s="1" t="s">
        <v>376</v>
      </c>
      <c r="Y61" s="1" t="s">
        <v>388</v>
      </c>
      <c r="Z61" s="1">
        <v>66</v>
      </c>
      <c r="AA61" s="1" t="s">
        <v>404</v>
      </c>
      <c r="AB61" s="1">
        <v>13</v>
      </c>
      <c r="AC61" s="1" t="s">
        <v>413</v>
      </c>
      <c r="AD61" s="1">
        <v>21</v>
      </c>
      <c r="AE61" s="1" t="s">
        <v>50</v>
      </c>
      <c r="AF61" s="1" t="s">
        <v>159</v>
      </c>
      <c r="AG61" s="1" t="s">
        <v>367</v>
      </c>
      <c r="AH61" s="1" t="s">
        <v>160</v>
      </c>
      <c r="AI61" s="7">
        <v>83194</v>
      </c>
      <c r="AJ61" s="1">
        <v>1100043</v>
      </c>
      <c r="AK61" s="1" t="s">
        <v>123</v>
      </c>
      <c r="AL61" s="1">
        <v>87360</v>
      </c>
      <c r="AM61">
        <v>51.555841700000002</v>
      </c>
      <c r="AN61">
        <v>-0.27959719999999999</v>
      </c>
      <c r="AO61" s="5">
        <v>105</v>
      </c>
      <c r="AP61" s="5">
        <v>68</v>
      </c>
      <c r="AQ61" s="1" t="s">
        <v>952</v>
      </c>
      <c r="AU61" s="1" t="s">
        <v>953</v>
      </c>
      <c r="AV61" s="1" t="s">
        <v>169</v>
      </c>
      <c r="AW61" s="1" t="s">
        <v>398</v>
      </c>
      <c r="AX61" s="1" t="s">
        <v>398</v>
      </c>
      <c r="AY61" s="1" t="s">
        <v>398</v>
      </c>
      <c r="AZ61" s="1" t="s">
        <v>398</v>
      </c>
      <c r="BA61" s="1" t="s">
        <v>398</v>
      </c>
      <c r="BB61" t="s">
        <v>1127</v>
      </c>
      <c r="BC61">
        <v>1</v>
      </c>
    </row>
    <row r="62" spans="1:55" x14ac:dyDescent="0.35">
      <c r="A62" s="5">
        <v>2036479</v>
      </c>
      <c r="D62" t="s">
        <v>123</v>
      </c>
      <c r="E62" t="s">
        <v>117</v>
      </c>
      <c r="F62" s="4" t="s">
        <v>122</v>
      </c>
      <c r="G62" s="4" t="s">
        <v>116</v>
      </c>
      <c r="H62">
        <f>_xlfn.IFNA(VLOOKUP(F62,xg!C$2:N$25,12,FALSE),0)</f>
        <v>0.3</v>
      </c>
      <c r="I62">
        <f>_xlfn.IFNA(VLOOKUP(F62,odds!B$5:C$28,2,FALSE),0)</f>
        <v>451</v>
      </c>
      <c r="J62">
        <v>-3</v>
      </c>
      <c r="K62">
        <v>70000</v>
      </c>
      <c r="L62">
        <v>2</v>
      </c>
      <c r="M62">
        <v>0</v>
      </c>
      <c r="P62" s="4">
        <v>2</v>
      </c>
      <c r="Q62" s="4">
        <v>0</v>
      </c>
      <c r="R62" s="1" t="s">
        <v>122</v>
      </c>
      <c r="S62" s="1" t="s">
        <v>49</v>
      </c>
      <c r="T62" s="4">
        <v>2024</v>
      </c>
      <c r="U62" s="6">
        <v>45247</v>
      </c>
      <c r="V62" s="1" t="s">
        <v>1000</v>
      </c>
      <c r="W62" s="1">
        <v>0</v>
      </c>
      <c r="X62" s="1" t="s">
        <v>376</v>
      </c>
      <c r="Y62" s="1" t="s">
        <v>390</v>
      </c>
      <c r="AE62" s="1" t="s">
        <v>50</v>
      </c>
      <c r="AF62" s="1" t="s">
        <v>159</v>
      </c>
      <c r="AG62" s="1" t="s">
        <v>367</v>
      </c>
      <c r="AH62" s="1" t="s">
        <v>160</v>
      </c>
      <c r="AI62" s="7">
        <v>81388</v>
      </c>
      <c r="AJ62" s="1">
        <v>1100043</v>
      </c>
      <c r="AK62" s="1" t="s">
        <v>123</v>
      </c>
      <c r="AL62" s="1">
        <v>87360</v>
      </c>
      <c r="AM62">
        <v>51.555841700000002</v>
      </c>
      <c r="AN62">
        <v>-0.27959719999999999</v>
      </c>
      <c r="AO62" s="5">
        <v>105</v>
      </c>
      <c r="AP62" s="5">
        <v>68</v>
      </c>
      <c r="AQ62" s="1" t="s">
        <v>1003</v>
      </c>
      <c r="AU62" s="1" t="s">
        <v>1004</v>
      </c>
      <c r="AV62" s="1" t="s">
        <v>169</v>
      </c>
      <c r="AW62" s="1" t="s">
        <v>398</v>
      </c>
      <c r="AX62" s="1" t="s">
        <v>398</v>
      </c>
      <c r="AY62" s="1" t="s">
        <v>398</v>
      </c>
      <c r="AZ62" s="1" t="s">
        <v>398</v>
      </c>
      <c r="BA62" s="1" t="s">
        <v>398</v>
      </c>
      <c r="BB62" t="s">
        <v>1127</v>
      </c>
      <c r="BC62">
        <v>1</v>
      </c>
    </row>
    <row r="63" spans="1:55" x14ac:dyDescent="0.35">
      <c r="A63" s="5">
        <v>2036405</v>
      </c>
      <c r="D63" t="s">
        <v>94</v>
      </c>
      <c r="E63" t="s">
        <v>175</v>
      </c>
      <c r="F63" s="4" t="s">
        <v>92</v>
      </c>
      <c r="G63" s="4" t="s">
        <v>174</v>
      </c>
      <c r="H63">
        <f>_xlfn.IFNA(VLOOKUP(F63,xg!C$2:N$25,12,FALSE),0)</f>
        <v>-0.1</v>
      </c>
      <c r="I63">
        <f>_xlfn.IFNA(VLOOKUP(F63,odds!B$5:C$28,2,FALSE),0)</f>
        <v>545</v>
      </c>
      <c r="J63">
        <v>-3</v>
      </c>
      <c r="K63">
        <v>70000</v>
      </c>
      <c r="L63">
        <v>6</v>
      </c>
      <c r="M63">
        <v>0</v>
      </c>
      <c r="P63" s="4">
        <v>6</v>
      </c>
      <c r="Q63" s="4">
        <v>0</v>
      </c>
      <c r="R63" s="1" t="s">
        <v>92</v>
      </c>
      <c r="S63" s="1" t="s">
        <v>49</v>
      </c>
      <c r="T63" s="4">
        <v>2024</v>
      </c>
      <c r="U63" s="6">
        <v>45181</v>
      </c>
      <c r="V63" s="1" t="s">
        <v>825</v>
      </c>
      <c r="W63" s="1">
        <v>2</v>
      </c>
      <c r="X63" s="1" t="s">
        <v>370</v>
      </c>
      <c r="Y63" s="1" t="s">
        <v>386</v>
      </c>
      <c r="AE63" s="1" t="s">
        <v>50</v>
      </c>
      <c r="AF63" s="1" t="s">
        <v>159</v>
      </c>
      <c r="AG63" s="1" t="s">
        <v>367</v>
      </c>
      <c r="AH63" s="1" t="s">
        <v>160</v>
      </c>
      <c r="AI63" s="7">
        <v>17311</v>
      </c>
      <c r="AJ63" s="1">
        <v>63654</v>
      </c>
      <c r="AK63" s="1" t="s">
        <v>94</v>
      </c>
      <c r="AL63" s="1">
        <v>19174</v>
      </c>
      <c r="AM63">
        <v>37.153008300000003</v>
      </c>
      <c r="AN63">
        <v>-3.5957583</v>
      </c>
      <c r="AO63" s="5">
        <v>105</v>
      </c>
      <c r="AP63" s="5">
        <v>68</v>
      </c>
      <c r="AQ63" s="1" t="s">
        <v>842</v>
      </c>
      <c r="AU63" s="1" t="s">
        <v>843</v>
      </c>
      <c r="AV63" s="1" t="s">
        <v>218</v>
      </c>
      <c r="AW63" s="1" t="s">
        <v>221</v>
      </c>
      <c r="AX63" s="1" t="s">
        <v>220</v>
      </c>
      <c r="AY63" s="1" t="s">
        <v>219</v>
      </c>
      <c r="AZ63" s="1" t="s">
        <v>219</v>
      </c>
      <c r="BA63" s="1" t="s">
        <v>221</v>
      </c>
      <c r="BB63" t="s">
        <v>1127</v>
      </c>
      <c r="BC63">
        <v>1</v>
      </c>
    </row>
    <row r="64" spans="1:55" x14ac:dyDescent="0.35">
      <c r="A64" s="5">
        <v>2036291</v>
      </c>
      <c r="D64" t="s">
        <v>94</v>
      </c>
      <c r="E64" t="s">
        <v>78</v>
      </c>
      <c r="F64" s="4" t="s">
        <v>92</v>
      </c>
      <c r="G64" s="4" t="s">
        <v>76</v>
      </c>
      <c r="H64">
        <f>_xlfn.IFNA(VLOOKUP(F64,xg!C$2:N$25,12,FALSE),0)</f>
        <v>-0.1</v>
      </c>
      <c r="I64">
        <f>_xlfn.IFNA(VLOOKUP(F64,odds!B$5:C$28,2,FALSE),0)</f>
        <v>545</v>
      </c>
      <c r="J64">
        <v>-3</v>
      </c>
      <c r="K64">
        <v>70000</v>
      </c>
      <c r="L64">
        <v>3</v>
      </c>
      <c r="M64">
        <v>0</v>
      </c>
      <c r="P64" s="4">
        <v>3</v>
      </c>
      <c r="Q64" s="4">
        <v>0</v>
      </c>
      <c r="R64" s="1" t="s">
        <v>92</v>
      </c>
      <c r="S64" s="1" t="s">
        <v>49</v>
      </c>
      <c r="T64" s="4">
        <v>2024</v>
      </c>
      <c r="U64" s="6">
        <v>45010</v>
      </c>
      <c r="V64" s="1" t="s">
        <v>543</v>
      </c>
      <c r="W64" s="1">
        <v>1</v>
      </c>
      <c r="X64" s="1" t="s">
        <v>370</v>
      </c>
      <c r="Y64" s="1" t="s">
        <v>366</v>
      </c>
      <c r="AE64" s="1" t="s">
        <v>50</v>
      </c>
      <c r="AF64" s="1" t="s">
        <v>159</v>
      </c>
      <c r="AG64" s="1" t="s">
        <v>367</v>
      </c>
      <c r="AH64" s="1" t="s">
        <v>160</v>
      </c>
      <c r="AI64" s="7">
        <v>29214</v>
      </c>
      <c r="AJ64" s="1">
        <v>63226</v>
      </c>
      <c r="AK64" s="1" t="s">
        <v>94</v>
      </c>
      <c r="AL64" s="1">
        <v>30370</v>
      </c>
      <c r="AM64">
        <v>36.7340917</v>
      </c>
      <c r="AN64">
        <v>-4.4264416999999998</v>
      </c>
      <c r="AO64" s="5">
        <v>105</v>
      </c>
      <c r="AP64" s="5">
        <v>68</v>
      </c>
      <c r="AQ64" s="1" t="s">
        <v>549</v>
      </c>
      <c r="AU64" s="1" t="s">
        <v>550</v>
      </c>
      <c r="AV64" s="1" t="s">
        <v>246</v>
      </c>
      <c r="AW64" s="1" t="s">
        <v>247</v>
      </c>
      <c r="AX64" s="1" t="s">
        <v>247</v>
      </c>
      <c r="AY64" s="1" t="s">
        <v>247</v>
      </c>
      <c r="AZ64" s="1" t="s">
        <v>247</v>
      </c>
      <c r="BA64" s="1" t="s">
        <v>247</v>
      </c>
      <c r="BB64" t="s">
        <v>1127</v>
      </c>
      <c r="BC64">
        <v>1</v>
      </c>
    </row>
    <row r="65" spans="1:55" x14ac:dyDescent="0.35">
      <c r="A65" s="5">
        <v>2036428</v>
      </c>
      <c r="D65" t="s">
        <v>94</v>
      </c>
      <c r="E65" t="s">
        <v>167</v>
      </c>
      <c r="F65" s="4" t="s">
        <v>92</v>
      </c>
      <c r="G65" s="4" t="s">
        <v>166</v>
      </c>
      <c r="H65">
        <f>_xlfn.IFNA(VLOOKUP(F65,xg!C$2:N$25,12,FALSE),0)</f>
        <v>-0.1</v>
      </c>
      <c r="I65">
        <f>_xlfn.IFNA(VLOOKUP(F65,odds!B$5:C$28,2,FALSE),0)</f>
        <v>545</v>
      </c>
      <c r="J65">
        <f>_xlfn.IFNA(VLOOKUP(G65,xg!C$2:N$25,12,FALSE),0)</f>
        <v>-2.4</v>
      </c>
      <c r="K65">
        <f>_xlfn.IFNA(VLOOKUP(G65,odds!B$5:C$28,2,FALSE),0)</f>
        <v>20868</v>
      </c>
      <c r="L65">
        <v>2</v>
      </c>
      <c r="M65">
        <v>0</v>
      </c>
      <c r="P65" s="4">
        <v>2</v>
      </c>
      <c r="Q65" s="4">
        <v>0</v>
      </c>
      <c r="R65" s="1" t="s">
        <v>92</v>
      </c>
      <c r="S65" s="1" t="s">
        <v>49</v>
      </c>
      <c r="T65" s="4">
        <v>2024</v>
      </c>
      <c r="U65" s="6">
        <v>45211</v>
      </c>
      <c r="V65" s="1" t="s">
        <v>846</v>
      </c>
      <c r="W65" s="1">
        <v>2</v>
      </c>
      <c r="X65" s="1" t="s">
        <v>370</v>
      </c>
      <c r="Y65" s="1" t="s">
        <v>387</v>
      </c>
      <c r="AE65" s="1" t="s">
        <v>50</v>
      </c>
      <c r="AF65" s="1" t="s">
        <v>159</v>
      </c>
      <c r="AG65" s="1" t="s">
        <v>367</v>
      </c>
      <c r="AH65" s="1" t="s">
        <v>160</v>
      </c>
      <c r="AI65" s="7">
        <v>45623</v>
      </c>
      <c r="AJ65" s="1">
        <v>74459</v>
      </c>
      <c r="AK65" s="1" t="s">
        <v>94</v>
      </c>
      <c r="AL65" s="1">
        <v>57619</v>
      </c>
      <c r="AM65">
        <v>37.417261099999997</v>
      </c>
      <c r="AN65">
        <v>-6.0046333000000001</v>
      </c>
      <c r="AO65" s="5">
        <v>105</v>
      </c>
      <c r="AP65" s="5">
        <v>68</v>
      </c>
      <c r="AQ65" s="1" t="s">
        <v>858</v>
      </c>
      <c r="AU65" s="1" t="s">
        <v>859</v>
      </c>
      <c r="AV65" s="1" t="s">
        <v>157</v>
      </c>
      <c r="AW65" s="1" t="s">
        <v>860</v>
      </c>
      <c r="AX65" s="1" t="s">
        <v>861</v>
      </c>
      <c r="AY65" s="1" t="s">
        <v>862</v>
      </c>
      <c r="AZ65" s="1" t="s">
        <v>863</v>
      </c>
      <c r="BA65" s="1" t="s">
        <v>860</v>
      </c>
      <c r="BB65" t="s">
        <v>1127</v>
      </c>
      <c r="BC65">
        <v>1</v>
      </c>
    </row>
    <row r="66" spans="1:55" x14ac:dyDescent="0.35">
      <c r="A66" s="5">
        <v>2036497</v>
      </c>
      <c r="D66" t="s">
        <v>94</v>
      </c>
      <c r="E66" t="s">
        <v>180</v>
      </c>
      <c r="F66" s="4" t="s">
        <v>92</v>
      </c>
      <c r="G66" s="4" t="s">
        <v>307</v>
      </c>
      <c r="H66">
        <f>_xlfn.IFNA(VLOOKUP(F66,xg!C$2:N$25,12,FALSE),0)</f>
        <v>-0.1</v>
      </c>
      <c r="I66">
        <f>_xlfn.IFNA(VLOOKUP(F66,odds!B$5:C$28,2,FALSE),0)</f>
        <v>545</v>
      </c>
      <c r="J66">
        <f>_xlfn.IFNA(VLOOKUP(G66,xg!C$2:N$25,12,FALSE),0)</f>
        <v>-1.7</v>
      </c>
      <c r="K66">
        <f>_xlfn.IFNA(VLOOKUP(G66,odds!B$5:C$28,2,FALSE),0)</f>
        <v>66820</v>
      </c>
      <c r="L66">
        <v>3</v>
      </c>
      <c r="M66">
        <v>1</v>
      </c>
      <c r="P66" s="4">
        <v>3</v>
      </c>
      <c r="Q66" s="4">
        <v>1</v>
      </c>
      <c r="R66" s="1" t="s">
        <v>92</v>
      </c>
      <c r="S66" s="1" t="s">
        <v>49</v>
      </c>
      <c r="T66" s="4">
        <v>2024</v>
      </c>
      <c r="U66" s="6">
        <v>45249</v>
      </c>
      <c r="V66" s="1" t="s">
        <v>1040</v>
      </c>
      <c r="W66" s="1">
        <v>1</v>
      </c>
      <c r="X66" s="1" t="s">
        <v>370</v>
      </c>
      <c r="Y66" s="1" t="s">
        <v>394</v>
      </c>
      <c r="AE66" s="1" t="s">
        <v>50</v>
      </c>
      <c r="AF66" s="1" t="s">
        <v>159</v>
      </c>
      <c r="AG66" s="1" t="s">
        <v>367</v>
      </c>
      <c r="AH66" s="1" t="s">
        <v>160</v>
      </c>
      <c r="AI66" s="7">
        <v>24146</v>
      </c>
      <c r="AJ66" s="1">
        <v>63236</v>
      </c>
      <c r="AK66" s="1" t="s">
        <v>94</v>
      </c>
      <c r="AL66" s="1">
        <v>27066</v>
      </c>
      <c r="AM66">
        <v>41.644580599999998</v>
      </c>
      <c r="AN66">
        <v>-4.7612193999999999</v>
      </c>
      <c r="AO66" s="5">
        <v>105</v>
      </c>
      <c r="AP66" s="5">
        <v>68</v>
      </c>
      <c r="AQ66" s="1" t="s">
        <v>1064</v>
      </c>
      <c r="AU66" s="1" t="s">
        <v>1065</v>
      </c>
      <c r="AV66" s="1" t="s">
        <v>1066</v>
      </c>
      <c r="AW66" s="1" t="s">
        <v>1067</v>
      </c>
      <c r="AX66" s="1" t="s">
        <v>1067</v>
      </c>
      <c r="AY66" s="1" t="s">
        <v>1067</v>
      </c>
      <c r="AZ66" s="1" t="s">
        <v>1067</v>
      </c>
      <c r="BA66" s="1" t="s">
        <v>1067</v>
      </c>
      <c r="BB66" t="s">
        <v>1127</v>
      </c>
      <c r="BC66">
        <v>1</v>
      </c>
    </row>
    <row r="67" spans="1:55" x14ac:dyDescent="0.35">
      <c r="A67" s="5">
        <v>2036439</v>
      </c>
      <c r="D67" t="s">
        <v>281</v>
      </c>
      <c r="E67" t="s">
        <v>306</v>
      </c>
      <c r="F67" s="4" t="s">
        <v>279</v>
      </c>
      <c r="G67" s="4" t="s">
        <v>305</v>
      </c>
      <c r="H67">
        <v>-3</v>
      </c>
      <c r="I67">
        <v>70000</v>
      </c>
      <c r="J67">
        <v>-3</v>
      </c>
      <c r="K67">
        <v>70000</v>
      </c>
      <c r="L67">
        <v>0</v>
      </c>
      <c r="M67">
        <v>2</v>
      </c>
      <c r="P67" s="4">
        <v>0</v>
      </c>
      <c r="Q67" s="4">
        <v>2</v>
      </c>
      <c r="R67" s="1" t="s">
        <v>305</v>
      </c>
      <c r="S67" s="1" t="s">
        <v>49</v>
      </c>
      <c r="T67" s="4">
        <v>2024</v>
      </c>
      <c r="U67" s="6">
        <v>45212</v>
      </c>
      <c r="V67" s="1" t="s">
        <v>883</v>
      </c>
      <c r="W67" s="1">
        <v>3</v>
      </c>
      <c r="X67" s="1" t="s">
        <v>373</v>
      </c>
      <c r="Y67" s="1" t="s">
        <v>387</v>
      </c>
      <c r="AE67" s="1" t="s">
        <v>50</v>
      </c>
      <c r="AF67" s="1" t="s">
        <v>159</v>
      </c>
      <c r="AG67" s="1" t="s">
        <v>367</v>
      </c>
      <c r="AH67" s="1" t="s">
        <v>160</v>
      </c>
      <c r="AI67" s="7">
        <v>5652</v>
      </c>
      <c r="AJ67" s="1">
        <v>77966</v>
      </c>
      <c r="AK67" s="1" t="s">
        <v>281</v>
      </c>
      <c r="AL67" s="1">
        <v>14336</v>
      </c>
      <c r="AM67">
        <v>59.421358300000001</v>
      </c>
      <c r="AN67">
        <v>24.732155599999999</v>
      </c>
      <c r="AO67" s="5">
        <v>105</v>
      </c>
      <c r="AP67" s="5">
        <v>68</v>
      </c>
      <c r="AQ67" s="1" t="s">
        <v>884</v>
      </c>
      <c r="AU67" s="1" t="s">
        <v>885</v>
      </c>
      <c r="AV67" s="1" t="s">
        <v>282</v>
      </c>
      <c r="AW67" s="1" t="s">
        <v>353</v>
      </c>
      <c r="AX67" s="1" t="s">
        <v>353</v>
      </c>
      <c r="AY67" s="1" t="s">
        <v>352</v>
      </c>
      <c r="AZ67" s="1" t="s">
        <v>352</v>
      </c>
      <c r="BA67" s="1" t="s">
        <v>353</v>
      </c>
      <c r="BB67" t="s">
        <v>1127</v>
      </c>
      <c r="BC67">
        <v>0</v>
      </c>
    </row>
    <row r="68" spans="1:55" x14ac:dyDescent="0.35">
      <c r="A68" s="5">
        <v>2036484</v>
      </c>
      <c r="D68" t="s">
        <v>281</v>
      </c>
      <c r="E68" t="s">
        <v>79</v>
      </c>
      <c r="F68" s="4" t="s">
        <v>279</v>
      </c>
      <c r="G68" s="4" t="s">
        <v>77</v>
      </c>
      <c r="H68">
        <v>-3</v>
      </c>
      <c r="I68">
        <v>70000</v>
      </c>
      <c r="J68">
        <f>_xlfn.IFNA(VLOOKUP(G68,xg!C$2:N$25,12,FALSE),0)</f>
        <v>-1.2</v>
      </c>
      <c r="K68">
        <f>_xlfn.IFNA(VLOOKUP(G68,odds!B$5:C$28,2,FALSE),0)</f>
        <v>6048</v>
      </c>
      <c r="L68">
        <v>0</v>
      </c>
      <c r="M68">
        <v>2</v>
      </c>
      <c r="P68" s="4">
        <v>0</v>
      </c>
      <c r="Q68" s="4">
        <v>2</v>
      </c>
      <c r="R68" s="1" t="s">
        <v>77</v>
      </c>
      <c r="S68" s="1" t="s">
        <v>49</v>
      </c>
      <c r="T68" s="4">
        <v>2024</v>
      </c>
      <c r="U68" s="6">
        <v>45246</v>
      </c>
      <c r="V68" s="1" t="s">
        <v>981</v>
      </c>
      <c r="W68" s="1">
        <v>2</v>
      </c>
      <c r="X68" s="1" t="s">
        <v>373</v>
      </c>
      <c r="Y68" s="1" t="s">
        <v>390</v>
      </c>
      <c r="AE68" s="1" t="s">
        <v>50</v>
      </c>
      <c r="AF68" s="1" t="s">
        <v>159</v>
      </c>
      <c r="AG68" s="1" t="s">
        <v>367</v>
      </c>
      <c r="AH68" s="1" t="s">
        <v>160</v>
      </c>
      <c r="AI68" s="7">
        <v>4488</v>
      </c>
      <c r="AJ68" s="1">
        <v>77966</v>
      </c>
      <c r="AK68" s="1" t="s">
        <v>281</v>
      </c>
      <c r="AL68" s="1">
        <v>14336</v>
      </c>
      <c r="AM68">
        <v>59.421358300000001</v>
      </c>
      <c r="AN68">
        <v>24.732155599999999</v>
      </c>
      <c r="AO68" s="5">
        <v>105</v>
      </c>
      <c r="AP68" s="5">
        <v>68</v>
      </c>
      <c r="AQ68" s="1" t="s">
        <v>988</v>
      </c>
      <c r="AU68" s="1" t="s">
        <v>989</v>
      </c>
      <c r="AV68" s="1" t="s">
        <v>282</v>
      </c>
      <c r="AW68" s="1" t="s">
        <v>353</v>
      </c>
      <c r="AX68" s="1" t="s">
        <v>353</v>
      </c>
      <c r="AY68" s="1" t="s">
        <v>352</v>
      </c>
      <c r="AZ68" s="1" t="s">
        <v>352</v>
      </c>
      <c r="BA68" s="1" t="s">
        <v>353</v>
      </c>
      <c r="BB68" t="s">
        <v>1127</v>
      </c>
      <c r="BC68">
        <v>0</v>
      </c>
    </row>
    <row r="69" spans="1:55" x14ac:dyDescent="0.35">
      <c r="A69" s="5">
        <v>2036370</v>
      </c>
      <c r="D69" t="s">
        <v>281</v>
      </c>
      <c r="E69" t="s">
        <v>127</v>
      </c>
      <c r="F69" s="4" t="s">
        <v>279</v>
      </c>
      <c r="G69" s="4" t="s">
        <v>126</v>
      </c>
      <c r="H69">
        <v>-3</v>
      </c>
      <c r="I69">
        <v>70000</v>
      </c>
      <c r="J69">
        <f>_xlfn.IFNA(VLOOKUP(G69,xg!C$2:N$25,12,FALSE),0)</f>
        <v>1.1000000000000001</v>
      </c>
      <c r="K69">
        <f>_xlfn.IFNA(VLOOKUP(G69,odds!B$5:C$28,2,FALSE),0)</f>
        <v>2488</v>
      </c>
      <c r="L69">
        <v>0</v>
      </c>
      <c r="M69">
        <v>3</v>
      </c>
      <c r="P69" s="4">
        <v>0</v>
      </c>
      <c r="Q69" s="4">
        <v>3</v>
      </c>
      <c r="R69" s="1" t="s">
        <v>126</v>
      </c>
      <c r="S69" s="1" t="s">
        <v>49</v>
      </c>
      <c r="T69" s="4">
        <v>2024</v>
      </c>
      <c r="U69" s="6">
        <v>45097</v>
      </c>
      <c r="V69" s="1" t="s">
        <v>707</v>
      </c>
      <c r="W69" s="1">
        <v>3</v>
      </c>
      <c r="X69" s="1" t="s">
        <v>373</v>
      </c>
      <c r="Y69" s="1" t="s">
        <v>384</v>
      </c>
      <c r="AE69" s="1" t="s">
        <v>50</v>
      </c>
      <c r="AF69" s="1" t="s">
        <v>159</v>
      </c>
      <c r="AG69" s="1" t="s">
        <v>367</v>
      </c>
      <c r="AH69" s="1" t="s">
        <v>160</v>
      </c>
      <c r="AI69" s="7">
        <v>11772</v>
      </c>
      <c r="AJ69" s="1">
        <v>77966</v>
      </c>
      <c r="AK69" s="1" t="s">
        <v>281</v>
      </c>
      <c r="AL69" s="1">
        <v>14336</v>
      </c>
      <c r="AM69">
        <v>59.421358300000001</v>
      </c>
      <c r="AN69">
        <v>24.732155599999999</v>
      </c>
      <c r="AO69" s="5">
        <v>105</v>
      </c>
      <c r="AP69" s="5">
        <v>68</v>
      </c>
      <c r="AQ69" s="1" t="s">
        <v>718</v>
      </c>
      <c r="AU69" s="1" t="s">
        <v>719</v>
      </c>
      <c r="AV69" s="1" t="s">
        <v>282</v>
      </c>
      <c r="AW69" s="1" t="s">
        <v>353</v>
      </c>
      <c r="AX69" s="1" t="s">
        <v>353</v>
      </c>
      <c r="AY69" s="1" t="s">
        <v>352</v>
      </c>
      <c r="AZ69" s="1" t="s">
        <v>352</v>
      </c>
      <c r="BA69" s="1" t="s">
        <v>353</v>
      </c>
      <c r="BB69" t="s">
        <v>1127</v>
      </c>
      <c r="BC69">
        <v>0</v>
      </c>
    </row>
    <row r="70" spans="1:55" x14ac:dyDescent="0.35">
      <c r="A70" s="5">
        <v>2036393</v>
      </c>
      <c r="D70" t="s">
        <v>281</v>
      </c>
      <c r="E70" t="s">
        <v>115</v>
      </c>
      <c r="F70" s="4" t="s">
        <v>279</v>
      </c>
      <c r="G70" s="4" t="s">
        <v>114</v>
      </c>
      <c r="H70">
        <v>-3</v>
      </c>
      <c r="I70">
        <v>70000</v>
      </c>
      <c r="J70">
        <v>-3</v>
      </c>
      <c r="K70">
        <v>70000</v>
      </c>
      <c r="L70">
        <v>0</v>
      </c>
      <c r="M70">
        <v>5</v>
      </c>
      <c r="P70" s="4">
        <v>0</v>
      </c>
      <c r="Q70" s="4">
        <v>5</v>
      </c>
      <c r="R70" s="1" t="s">
        <v>114</v>
      </c>
      <c r="S70" s="1" t="s">
        <v>49</v>
      </c>
      <c r="T70" s="4">
        <v>2024</v>
      </c>
      <c r="U70" s="6">
        <v>45178</v>
      </c>
      <c r="V70" s="1" t="s">
        <v>777</v>
      </c>
      <c r="W70" s="1">
        <v>3</v>
      </c>
      <c r="X70" s="1" t="s">
        <v>373</v>
      </c>
      <c r="Y70" s="1" t="s">
        <v>385</v>
      </c>
      <c r="AE70" s="1" t="s">
        <v>50</v>
      </c>
      <c r="AF70" s="1" t="s">
        <v>159</v>
      </c>
      <c r="AG70" s="1" t="s">
        <v>367</v>
      </c>
      <c r="AH70" s="1" t="s">
        <v>160</v>
      </c>
      <c r="AI70" s="7">
        <v>11411</v>
      </c>
      <c r="AJ70" s="1">
        <v>77966</v>
      </c>
      <c r="AK70" s="1" t="s">
        <v>281</v>
      </c>
      <c r="AL70" s="1">
        <v>14336</v>
      </c>
      <c r="AM70">
        <v>59.421358300000001</v>
      </c>
      <c r="AN70">
        <v>24.732155599999999</v>
      </c>
      <c r="AO70" s="5">
        <v>105</v>
      </c>
      <c r="AP70" s="5">
        <v>68</v>
      </c>
      <c r="AQ70" s="1" t="s">
        <v>783</v>
      </c>
      <c r="AU70" s="1" t="s">
        <v>784</v>
      </c>
      <c r="AV70" s="1" t="s">
        <v>282</v>
      </c>
      <c r="AW70" s="1" t="s">
        <v>353</v>
      </c>
      <c r="AX70" s="1" t="s">
        <v>353</v>
      </c>
      <c r="AY70" s="1" t="s">
        <v>352</v>
      </c>
      <c r="AZ70" s="1" t="s">
        <v>352</v>
      </c>
      <c r="BA70" s="1" t="s">
        <v>353</v>
      </c>
      <c r="BB70" t="s">
        <v>1127</v>
      </c>
      <c r="BC70">
        <v>0</v>
      </c>
    </row>
    <row r="71" spans="1:55" x14ac:dyDescent="0.35">
      <c r="A71" s="5">
        <v>2036374</v>
      </c>
      <c r="D71" t="s">
        <v>162</v>
      </c>
      <c r="E71" t="s">
        <v>263</v>
      </c>
      <c r="F71" s="4" t="s">
        <v>161</v>
      </c>
      <c r="G71" s="4" t="s">
        <v>262</v>
      </c>
      <c r="H71">
        <v>-3</v>
      </c>
      <c r="I71">
        <v>70000</v>
      </c>
      <c r="J71">
        <v>-3</v>
      </c>
      <c r="K71">
        <v>70000</v>
      </c>
      <c r="L71">
        <v>6</v>
      </c>
      <c r="M71">
        <v>0</v>
      </c>
      <c r="P71" s="4">
        <v>6</v>
      </c>
      <c r="Q71" s="4">
        <v>0</v>
      </c>
      <c r="R71" s="1" t="s">
        <v>161</v>
      </c>
      <c r="S71" s="1" t="s">
        <v>49</v>
      </c>
      <c r="T71" s="4">
        <v>2024</v>
      </c>
      <c r="U71" s="6">
        <v>45096</v>
      </c>
      <c r="V71" s="1" t="s">
        <v>693</v>
      </c>
      <c r="W71" s="1">
        <v>3</v>
      </c>
      <c r="X71" s="1" t="s">
        <v>407</v>
      </c>
      <c r="Y71" s="1" t="s">
        <v>384</v>
      </c>
      <c r="AE71" s="1" t="s">
        <v>50</v>
      </c>
      <c r="AF71" s="1" t="s">
        <v>159</v>
      </c>
      <c r="AG71" s="1" t="s">
        <v>367</v>
      </c>
      <c r="AH71" s="1" t="s">
        <v>160</v>
      </c>
      <c r="AI71" s="7">
        <v>32812</v>
      </c>
      <c r="AJ71" s="1">
        <v>62101</v>
      </c>
      <c r="AK71" s="1" t="s">
        <v>162</v>
      </c>
      <c r="AL71" s="1">
        <v>36251</v>
      </c>
      <c r="AM71">
        <v>60.186961099999998</v>
      </c>
      <c r="AN71">
        <v>24.927258299999998</v>
      </c>
      <c r="AO71" s="5">
        <v>105</v>
      </c>
      <c r="AP71" s="5">
        <v>68</v>
      </c>
      <c r="AQ71" s="1" t="s">
        <v>694</v>
      </c>
      <c r="AU71" s="1" t="s">
        <v>695</v>
      </c>
      <c r="AV71" s="1" t="s">
        <v>163</v>
      </c>
      <c r="AW71" s="1" t="s">
        <v>164</v>
      </c>
      <c r="AX71" s="1" t="s">
        <v>164</v>
      </c>
      <c r="AY71" s="1" t="s">
        <v>164</v>
      </c>
      <c r="AZ71" s="1" t="s">
        <v>165</v>
      </c>
      <c r="BA71" s="1" t="s">
        <v>164</v>
      </c>
      <c r="BB71" t="s">
        <v>1127</v>
      </c>
      <c r="BC71">
        <v>0</v>
      </c>
    </row>
    <row r="72" spans="1:55" x14ac:dyDescent="0.35">
      <c r="A72" s="5">
        <v>2036488</v>
      </c>
      <c r="D72" t="s">
        <v>162</v>
      </c>
      <c r="E72" t="s">
        <v>125</v>
      </c>
      <c r="F72" s="4" t="s">
        <v>161</v>
      </c>
      <c r="G72" s="4" t="s">
        <v>124</v>
      </c>
      <c r="H72">
        <v>-3</v>
      </c>
      <c r="I72">
        <v>70000</v>
      </c>
      <c r="J72">
        <v>-3</v>
      </c>
      <c r="K72">
        <v>70000</v>
      </c>
      <c r="L72">
        <v>4</v>
      </c>
      <c r="M72">
        <v>0</v>
      </c>
      <c r="P72" s="4">
        <v>4</v>
      </c>
      <c r="Q72" s="4">
        <v>0</v>
      </c>
      <c r="R72" s="1" t="s">
        <v>161</v>
      </c>
      <c r="S72" s="1" t="s">
        <v>49</v>
      </c>
      <c r="T72" s="4">
        <v>2024</v>
      </c>
      <c r="U72" s="6">
        <v>45247</v>
      </c>
      <c r="V72" s="1" t="s">
        <v>1007</v>
      </c>
      <c r="W72" s="1">
        <v>2</v>
      </c>
      <c r="X72" s="1" t="s">
        <v>407</v>
      </c>
      <c r="Y72" s="1" t="s">
        <v>390</v>
      </c>
      <c r="AE72" s="1" t="s">
        <v>50</v>
      </c>
      <c r="AF72" s="1" t="s">
        <v>159</v>
      </c>
      <c r="AG72" s="1" t="s">
        <v>367</v>
      </c>
      <c r="AH72" s="1" t="s">
        <v>160</v>
      </c>
      <c r="AI72" s="7">
        <v>28711</v>
      </c>
      <c r="AJ72" s="1">
        <v>62101</v>
      </c>
      <c r="AK72" s="1" t="s">
        <v>162</v>
      </c>
      <c r="AL72" s="1">
        <v>36251</v>
      </c>
      <c r="AM72">
        <v>60.186961099999998</v>
      </c>
      <c r="AN72">
        <v>24.927258299999998</v>
      </c>
      <c r="AO72" s="5">
        <v>105</v>
      </c>
      <c r="AP72" s="5">
        <v>68</v>
      </c>
      <c r="AQ72" s="1" t="s">
        <v>1008</v>
      </c>
      <c r="AU72" s="1" t="s">
        <v>1009</v>
      </c>
      <c r="AV72" s="1" t="s">
        <v>163</v>
      </c>
      <c r="AW72" s="1" t="s">
        <v>164</v>
      </c>
      <c r="AX72" s="1" t="s">
        <v>164</v>
      </c>
      <c r="AY72" s="1" t="s">
        <v>164</v>
      </c>
      <c r="AZ72" s="1" t="s">
        <v>165</v>
      </c>
      <c r="BA72" s="1" t="s">
        <v>164</v>
      </c>
      <c r="BB72" t="s">
        <v>1127</v>
      </c>
      <c r="BC72">
        <v>0</v>
      </c>
    </row>
    <row r="73" spans="1:55" x14ac:dyDescent="0.35">
      <c r="A73" s="5">
        <v>2036351</v>
      </c>
      <c r="D73" t="s">
        <v>162</v>
      </c>
      <c r="E73" t="s">
        <v>289</v>
      </c>
      <c r="F73" s="4" t="s">
        <v>161</v>
      </c>
      <c r="G73" s="4" t="s">
        <v>288</v>
      </c>
      <c r="H73">
        <v>-3</v>
      </c>
      <c r="I73">
        <v>70000</v>
      </c>
      <c r="J73">
        <f>_xlfn.IFNA(VLOOKUP(G73,xg!C$2:N$25,12,FALSE),0)</f>
        <v>-0.6</v>
      </c>
      <c r="K73">
        <f>_xlfn.IFNA(VLOOKUP(G73,odds!B$5:C$28,2,FALSE),0)</f>
        <v>18358</v>
      </c>
      <c r="L73">
        <v>2</v>
      </c>
      <c r="M73">
        <v>0</v>
      </c>
      <c r="P73" s="4">
        <v>2</v>
      </c>
      <c r="Q73" s="4">
        <v>0</v>
      </c>
      <c r="R73" s="1" t="s">
        <v>161</v>
      </c>
      <c r="S73" s="1" t="s">
        <v>49</v>
      </c>
      <c r="T73" s="4">
        <v>2024</v>
      </c>
      <c r="U73" s="6">
        <v>45093</v>
      </c>
      <c r="V73" s="1" t="s">
        <v>644</v>
      </c>
      <c r="W73" s="1">
        <v>3</v>
      </c>
      <c r="X73" s="1" t="s">
        <v>407</v>
      </c>
      <c r="Y73" s="1" t="s">
        <v>379</v>
      </c>
      <c r="AE73" s="1" t="s">
        <v>50</v>
      </c>
      <c r="AF73" s="1" t="s">
        <v>159</v>
      </c>
      <c r="AG73" s="1" t="s">
        <v>367</v>
      </c>
      <c r="AH73" s="1" t="s">
        <v>160</v>
      </c>
      <c r="AI73" s="7">
        <v>32560</v>
      </c>
      <c r="AJ73" s="1">
        <v>62101</v>
      </c>
      <c r="AK73" s="1" t="s">
        <v>162</v>
      </c>
      <c r="AL73" s="1">
        <v>36251</v>
      </c>
      <c r="AM73">
        <v>60.186961099999998</v>
      </c>
      <c r="AN73">
        <v>24.927258299999998</v>
      </c>
      <c r="AO73" s="5">
        <v>105</v>
      </c>
      <c r="AP73" s="5">
        <v>68</v>
      </c>
      <c r="AQ73" s="1" t="s">
        <v>645</v>
      </c>
      <c r="AU73" s="1" t="s">
        <v>646</v>
      </c>
      <c r="AV73" s="1" t="s">
        <v>163</v>
      </c>
      <c r="AW73" s="1" t="s">
        <v>164</v>
      </c>
      <c r="AX73" s="1" t="s">
        <v>164</v>
      </c>
      <c r="AY73" s="1" t="s">
        <v>164</v>
      </c>
      <c r="AZ73" s="1" t="s">
        <v>165</v>
      </c>
      <c r="BA73" s="1" t="s">
        <v>164</v>
      </c>
      <c r="BB73" t="s">
        <v>1127</v>
      </c>
      <c r="BC73">
        <v>0</v>
      </c>
    </row>
    <row r="74" spans="1:55" x14ac:dyDescent="0.35">
      <c r="A74" s="5">
        <v>2036419</v>
      </c>
      <c r="D74" t="s">
        <v>162</v>
      </c>
      <c r="E74" t="s">
        <v>98</v>
      </c>
      <c r="F74" s="4" t="s">
        <v>161</v>
      </c>
      <c r="G74" s="4" t="s">
        <v>97</v>
      </c>
      <c r="H74">
        <v>-3</v>
      </c>
      <c r="I74">
        <v>70000</v>
      </c>
      <c r="J74">
        <f>_xlfn.IFNA(VLOOKUP(G74,xg!C$2:N$25,12,FALSE),0)</f>
        <v>0.6</v>
      </c>
      <c r="K74">
        <f>_xlfn.IFNA(VLOOKUP(G74,odds!B$5:C$28,2,FALSE),0)</f>
        <v>5264</v>
      </c>
      <c r="L74">
        <v>0</v>
      </c>
      <c r="M74">
        <v>1</v>
      </c>
      <c r="P74" s="4">
        <v>0</v>
      </c>
      <c r="Q74" s="4">
        <v>1</v>
      </c>
      <c r="R74" s="1" t="s">
        <v>97</v>
      </c>
      <c r="S74" s="1" t="s">
        <v>49</v>
      </c>
      <c r="T74" s="4">
        <v>2024</v>
      </c>
      <c r="U74" s="6">
        <v>45179</v>
      </c>
      <c r="V74" s="1" t="s">
        <v>793</v>
      </c>
      <c r="W74" s="1">
        <v>3</v>
      </c>
      <c r="X74" s="1" t="s">
        <v>407</v>
      </c>
      <c r="Y74" s="1" t="s">
        <v>386</v>
      </c>
      <c r="AE74" s="1" t="s">
        <v>50</v>
      </c>
      <c r="AF74" s="1" t="s">
        <v>159</v>
      </c>
      <c r="AG74" s="1" t="s">
        <v>367</v>
      </c>
      <c r="AH74" s="1" t="s">
        <v>160</v>
      </c>
      <c r="AI74" s="7">
        <v>32571</v>
      </c>
      <c r="AJ74" s="1">
        <v>62101</v>
      </c>
      <c r="AK74" s="1" t="s">
        <v>162</v>
      </c>
      <c r="AL74" s="1">
        <v>36251</v>
      </c>
      <c r="AM74">
        <v>60.186961099999998</v>
      </c>
      <c r="AN74">
        <v>24.927258299999998</v>
      </c>
      <c r="AO74" s="5">
        <v>105</v>
      </c>
      <c r="AP74" s="5">
        <v>68</v>
      </c>
      <c r="AQ74" s="1" t="s">
        <v>794</v>
      </c>
      <c r="AU74" s="1" t="s">
        <v>795</v>
      </c>
      <c r="AV74" s="1" t="s">
        <v>163</v>
      </c>
      <c r="AW74" s="1" t="s">
        <v>164</v>
      </c>
      <c r="AX74" s="1" t="s">
        <v>164</v>
      </c>
      <c r="AY74" s="1" t="s">
        <v>164</v>
      </c>
      <c r="AZ74" s="1" t="s">
        <v>165</v>
      </c>
      <c r="BA74" s="1" t="s">
        <v>164</v>
      </c>
      <c r="BB74" t="s">
        <v>1127</v>
      </c>
      <c r="BC74">
        <v>0</v>
      </c>
    </row>
    <row r="75" spans="1:55" x14ac:dyDescent="0.35">
      <c r="A75" s="5">
        <v>2036466</v>
      </c>
      <c r="D75" t="s">
        <v>162</v>
      </c>
      <c r="E75" t="s">
        <v>369</v>
      </c>
      <c r="F75" s="4" t="s">
        <v>161</v>
      </c>
      <c r="G75" s="4" t="s">
        <v>368</v>
      </c>
      <c r="H75">
        <v>-3</v>
      </c>
      <c r="I75">
        <v>70000</v>
      </c>
      <c r="J75">
        <v>-3</v>
      </c>
      <c r="K75">
        <v>70000</v>
      </c>
      <c r="L75">
        <v>1</v>
      </c>
      <c r="M75">
        <v>2</v>
      </c>
      <c r="P75" s="4">
        <v>1</v>
      </c>
      <c r="Q75" s="4">
        <v>2</v>
      </c>
      <c r="R75" s="1" t="s">
        <v>368</v>
      </c>
      <c r="S75" s="1" t="s">
        <v>49</v>
      </c>
      <c r="T75" s="4">
        <v>2024</v>
      </c>
      <c r="U75" s="6">
        <v>45216</v>
      </c>
      <c r="V75" s="1" t="s">
        <v>960</v>
      </c>
      <c r="W75" s="1">
        <v>3</v>
      </c>
      <c r="X75" s="1" t="s">
        <v>407</v>
      </c>
      <c r="Y75" s="1" t="s">
        <v>388</v>
      </c>
      <c r="AE75" s="1" t="s">
        <v>50</v>
      </c>
      <c r="AF75" s="1" t="s">
        <v>159</v>
      </c>
      <c r="AG75" s="1" t="s">
        <v>367</v>
      </c>
      <c r="AH75" s="1" t="s">
        <v>160</v>
      </c>
      <c r="AI75" s="7">
        <v>30375</v>
      </c>
      <c r="AJ75" s="1">
        <v>62101</v>
      </c>
      <c r="AK75" s="1" t="s">
        <v>162</v>
      </c>
      <c r="AL75" s="1">
        <v>36251</v>
      </c>
      <c r="AM75">
        <v>60.186961099999998</v>
      </c>
      <c r="AN75">
        <v>24.927258299999998</v>
      </c>
      <c r="AO75" s="5">
        <v>105</v>
      </c>
      <c r="AP75" s="5">
        <v>68</v>
      </c>
      <c r="AQ75" s="1" t="s">
        <v>961</v>
      </c>
      <c r="AU75" s="1" t="s">
        <v>962</v>
      </c>
      <c r="AV75" s="1" t="s">
        <v>163</v>
      </c>
      <c r="AW75" s="1" t="s">
        <v>164</v>
      </c>
      <c r="AX75" s="1" t="s">
        <v>164</v>
      </c>
      <c r="AY75" s="1" t="s">
        <v>164</v>
      </c>
      <c r="AZ75" s="1" t="s">
        <v>165</v>
      </c>
      <c r="BA75" s="1" t="s">
        <v>164</v>
      </c>
      <c r="BB75" t="s">
        <v>1127</v>
      </c>
      <c r="BC75">
        <v>0</v>
      </c>
    </row>
    <row r="76" spans="1:55" x14ac:dyDescent="0.35">
      <c r="A76" s="5">
        <v>2036476</v>
      </c>
      <c r="D76" t="s">
        <v>58</v>
      </c>
      <c r="E76" t="s">
        <v>431</v>
      </c>
      <c r="F76" s="4" t="s">
        <v>56</v>
      </c>
      <c r="G76" s="4" t="s">
        <v>430</v>
      </c>
      <c r="H76">
        <f>_xlfn.IFNA(VLOOKUP(F76,xg!C$2:N$25,12,FALSE),0)</f>
        <v>1.2</v>
      </c>
      <c r="I76">
        <f>_xlfn.IFNA(VLOOKUP(F76,odds!B$5:C$28,2,FALSE),0)</f>
        <v>401</v>
      </c>
      <c r="J76">
        <v>-3</v>
      </c>
      <c r="K76">
        <v>70000</v>
      </c>
      <c r="L76">
        <v>14</v>
      </c>
      <c r="M76">
        <v>0</v>
      </c>
      <c r="P76" s="4">
        <v>14</v>
      </c>
      <c r="Q76" s="4">
        <v>0</v>
      </c>
      <c r="R76" s="1" t="s">
        <v>56</v>
      </c>
      <c r="S76" s="1" t="s">
        <v>49</v>
      </c>
      <c r="T76" s="4">
        <v>2024</v>
      </c>
      <c r="U76" s="6">
        <v>45248</v>
      </c>
      <c r="V76" s="1" t="s">
        <v>1018</v>
      </c>
      <c r="W76" s="1">
        <v>1</v>
      </c>
      <c r="X76" s="1" t="s">
        <v>365</v>
      </c>
      <c r="Y76" s="1" t="s">
        <v>390</v>
      </c>
      <c r="AE76" s="1" t="s">
        <v>50</v>
      </c>
      <c r="AF76" s="1" t="s">
        <v>159</v>
      </c>
      <c r="AG76" s="1" t="s">
        <v>367</v>
      </c>
      <c r="AH76" s="1" t="s">
        <v>160</v>
      </c>
      <c r="AI76" s="7">
        <v>32758</v>
      </c>
      <c r="AJ76" s="1">
        <v>250002059</v>
      </c>
      <c r="AK76" s="1" t="s">
        <v>58</v>
      </c>
      <c r="AL76" s="1">
        <v>32784</v>
      </c>
      <c r="AM76">
        <v>43.704999999999998</v>
      </c>
      <c r="AN76">
        <v>7.1925999999999997</v>
      </c>
      <c r="AO76" s="5">
        <v>105</v>
      </c>
      <c r="AP76" s="5">
        <v>68</v>
      </c>
      <c r="AQ76" s="1" t="s">
        <v>1027</v>
      </c>
      <c r="AT76" s="1" t="s">
        <v>1028</v>
      </c>
      <c r="AU76" s="1" t="s">
        <v>1029</v>
      </c>
      <c r="AV76" s="1" t="s">
        <v>1030</v>
      </c>
      <c r="AW76" s="1" t="s">
        <v>1031</v>
      </c>
      <c r="AX76" s="1" t="s">
        <v>1032</v>
      </c>
      <c r="AY76" s="1" t="s">
        <v>1032</v>
      </c>
      <c r="AZ76" s="1" t="s">
        <v>1032</v>
      </c>
      <c r="BA76" s="1" t="s">
        <v>1031</v>
      </c>
      <c r="BB76" t="s">
        <v>1127</v>
      </c>
      <c r="BC76">
        <v>1</v>
      </c>
    </row>
    <row r="77" spans="1:55" x14ac:dyDescent="0.35">
      <c r="A77" s="5">
        <v>2036292</v>
      </c>
      <c r="D77" t="s">
        <v>58</v>
      </c>
      <c r="E77" t="s">
        <v>132</v>
      </c>
      <c r="F77" s="4" t="s">
        <v>56</v>
      </c>
      <c r="G77" s="4" t="s">
        <v>130</v>
      </c>
      <c r="H77">
        <f>_xlfn.IFNA(VLOOKUP(F77,xg!C$2:N$25,12,FALSE),0)</f>
        <v>1.2</v>
      </c>
      <c r="I77">
        <f>_xlfn.IFNA(VLOOKUP(F77,odds!B$5:C$28,2,FALSE),0)</f>
        <v>401</v>
      </c>
      <c r="J77">
        <f>_xlfn.IFNA(VLOOKUP(G77,xg!C$2:N$25,12,FALSE),0)</f>
        <v>0.1</v>
      </c>
      <c r="K77">
        <f>_xlfn.IFNA(VLOOKUP(G77,odds!B$5:C$28,2,FALSE),0)</f>
        <v>1553</v>
      </c>
      <c r="L77">
        <v>4</v>
      </c>
      <c r="M77">
        <v>0</v>
      </c>
      <c r="P77" s="4">
        <v>4</v>
      </c>
      <c r="Q77" s="4">
        <v>0</v>
      </c>
      <c r="R77" s="1" t="s">
        <v>56</v>
      </c>
      <c r="S77" s="1" t="s">
        <v>49</v>
      </c>
      <c r="T77" s="4">
        <v>2024</v>
      </c>
      <c r="U77" s="6">
        <v>45009</v>
      </c>
      <c r="V77" s="1" t="s">
        <v>517</v>
      </c>
      <c r="W77" s="1">
        <v>1</v>
      </c>
      <c r="X77" s="1" t="s">
        <v>365</v>
      </c>
      <c r="Y77" s="1" t="s">
        <v>366</v>
      </c>
      <c r="AE77" s="1" t="s">
        <v>50</v>
      </c>
      <c r="AF77" s="1" t="s">
        <v>159</v>
      </c>
      <c r="AG77" s="1" t="s">
        <v>367</v>
      </c>
      <c r="AH77" s="1" t="s">
        <v>160</v>
      </c>
      <c r="AI77" s="7">
        <v>77328</v>
      </c>
      <c r="AJ77" s="1">
        <v>70584</v>
      </c>
      <c r="AK77" s="1" t="s">
        <v>58</v>
      </c>
      <c r="AL77" s="1">
        <v>81286</v>
      </c>
      <c r="AM77">
        <v>48.924547199999999</v>
      </c>
      <c r="AN77">
        <v>2.3600667</v>
      </c>
      <c r="AO77" s="5">
        <v>105</v>
      </c>
      <c r="AP77" s="5">
        <v>68</v>
      </c>
      <c r="AQ77" s="1" t="s">
        <v>518</v>
      </c>
      <c r="AR77" s="1" t="s">
        <v>519</v>
      </c>
      <c r="AU77" s="1" t="s">
        <v>520</v>
      </c>
      <c r="AV77" s="1" t="s">
        <v>471</v>
      </c>
      <c r="AW77" s="1" t="s">
        <v>333</v>
      </c>
      <c r="AX77" s="1" t="s">
        <v>333</v>
      </c>
      <c r="AY77" s="1" t="s">
        <v>333</v>
      </c>
      <c r="AZ77" s="1" t="s">
        <v>333</v>
      </c>
      <c r="BA77" s="1" t="s">
        <v>333</v>
      </c>
      <c r="BB77" t="s">
        <v>1127</v>
      </c>
      <c r="BC77">
        <v>1</v>
      </c>
    </row>
    <row r="78" spans="1:55" x14ac:dyDescent="0.35">
      <c r="A78" s="5">
        <v>2036384</v>
      </c>
      <c r="D78" t="s">
        <v>58</v>
      </c>
      <c r="E78" t="s">
        <v>71</v>
      </c>
      <c r="F78" s="4" t="s">
        <v>56</v>
      </c>
      <c r="G78" s="4" t="s">
        <v>70</v>
      </c>
      <c r="H78">
        <f>_xlfn.IFNA(VLOOKUP(F78,xg!C$2:N$25,12,FALSE),0)</f>
        <v>1.2</v>
      </c>
      <c r="I78">
        <f>_xlfn.IFNA(VLOOKUP(F78,odds!B$5:C$28,2,FALSE),0)</f>
        <v>401</v>
      </c>
      <c r="J78">
        <v>-3</v>
      </c>
      <c r="K78">
        <v>70000</v>
      </c>
      <c r="L78">
        <v>2</v>
      </c>
      <c r="M78">
        <v>0</v>
      </c>
      <c r="P78" s="4">
        <v>2</v>
      </c>
      <c r="Q78" s="4">
        <v>0</v>
      </c>
      <c r="R78" s="1" t="s">
        <v>56</v>
      </c>
      <c r="S78" s="1" t="s">
        <v>49</v>
      </c>
      <c r="T78" s="4">
        <v>2024</v>
      </c>
      <c r="U78" s="6">
        <v>45176</v>
      </c>
      <c r="V78" s="1" t="s">
        <v>734</v>
      </c>
      <c r="W78" s="1">
        <v>2</v>
      </c>
      <c r="X78" s="1" t="s">
        <v>365</v>
      </c>
      <c r="Y78" s="1" t="s">
        <v>385</v>
      </c>
      <c r="AE78" s="1" t="s">
        <v>50</v>
      </c>
      <c r="AF78" s="1" t="s">
        <v>159</v>
      </c>
      <c r="AG78" s="1" t="s">
        <v>367</v>
      </c>
      <c r="AH78" s="1" t="s">
        <v>160</v>
      </c>
      <c r="AI78" s="7">
        <v>43995</v>
      </c>
      <c r="AJ78" s="1">
        <v>57779</v>
      </c>
      <c r="AK78" s="1" t="s">
        <v>58</v>
      </c>
      <c r="AL78" s="1">
        <v>47926</v>
      </c>
      <c r="AM78">
        <v>48.841433299999998</v>
      </c>
      <c r="AN78">
        <v>2.2530332999999998</v>
      </c>
      <c r="AO78" s="5">
        <v>105</v>
      </c>
      <c r="AP78" s="5">
        <v>68</v>
      </c>
      <c r="AQ78" s="1" t="s">
        <v>748</v>
      </c>
      <c r="AU78" s="1" t="s">
        <v>749</v>
      </c>
      <c r="AV78" s="1" t="s">
        <v>60</v>
      </c>
      <c r="AW78" s="1" t="s">
        <v>61</v>
      </c>
      <c r="AX78" s="1" t="s">
        <v>61</v>
      </c>
      <c r="AY78" s="1" t="s">
        <v>61</v>
      </c>
      <c r="AZ78" s="1" t="s">
        <v>61</v>
      </c>
      <c r="BA78" s="1" t="s">
        <v>61</v>
      </c>
      <c r="BB78" t="s">
        <v>1127</v>
      </c>
      <c r="BC78">
        <v>1</v>
      </c>
    </row>
    <row r="79" spans="1:55" x14ac:dyDescent="0.35">
      <c r="A79" s="5">
        <v>2036361</v>
      </c>
      <c r="D79" t="s">
        <v>58</v>
      </c>
      <c r="E79" t="s">
        <v>59</v>
      </c>
      <c r="F79" s="4" t="s">
        <v>56</v>
      </c>
      <c r="G79" s="4" t="s">
        <v>57</v>
      </c>
      <c r="H79">
        <f>_xlfn.IFNA(VLOOKUP(F79,xg!C$2:N$25,12,FALSE),0)</f>
        <v>1.2</v>
      </c>
      <c r="I79">
        <f>_xlfn.IFNA(VLOOKUP(F79,odds!B$5:C$28,2,FALSE),0)</f>
        <v>401</v>
      </c>
      <c r="J79">
        <v>-3</v>
      </c>
      <c r="K79">
        <v>70000</v>
      </c>
      <c r="L79">
        <v>1</v>
      </c>
      <c r="M79">
        <v>0</v>
      </c>
      <c r="P79" s="4">
        <v>1</v>
      </c>
      <c r="Q79" s="4">
        <v>0</v>
      </c>
      <c r="R79" s="1" t="s">
        <v>56</v>
      </c>
      <c r="S79" s="1" t="s">
        <v>49</v>
      </c>
      <c r="T79" s="4">
        <v>2024</v>
      </c>
      <c r="U79" s="6">
        <v>45096</v>
      </c>
      <c r="V79" s="1" t="s">
        <v>674</v>
      </c>
      <c r="W79" s="1">
        <v>2</v>
      </c>
      <c r="X79" s="1" t="s">
        <v>365</v>
      </c>
      <c r="Y79" s="1" t="s">
        <v>384</v>
      </c>
      <c r="AE79" s="1" t="s">
        <v>50</v>
      </c>
      <c r="AF79" s="1" t="s">
        <v>159</v>
      </c>
      <c r="AG79" s="1" t="s">
        <v>367</v>
      </c>
      <c r="AH79" s="1" t="s">
        <v>160</v>
      </c>
      <c r="AI79" s="7">
        <v>76500</v>
      </c>
      <c r="AJ79" s="1">
        <v>70584</v>
      </c>
      <c r="AK79" s="1" t="s">
        <v>58</v>
      </c>
      <c r="AL79" s="1">
        <v>81286</v>
      </c>
      <c r="AM79">
        <v>48.924547199999999</v>
      </c>
      <c r="AN79">
        <v>2.3600667</v>
      </c>
      <c r="AO79" s="5">
        <v>105</v>
      </c>
      <c r="AP79" s="5">
        <v>68</v>
      </c>
      <c r="AQ79" s="1" t="s">
        <v>689</v>
      </c>
      <c r="AR79" s="1" t="s">
        <v>690</v>
      </c>
      <c r="AT79" s="1" t="s">
        <v>691</v>
      </c>
      <c r="AU79" s="1" t="s">
        <v>692</v>
      </c>
      <c r="AV79" s="1" t="s">
        <v>471</v>
      </c>
      <c r="AW79" s="1" t="s">
        <v>333</v>
      </c>
      <c r="AX79" s="1" t="s">
        <v>333</v>
      </c>
      <c r="AY79" s="1" t="s">
        <v>333</v>
      </c>
      <c r="AZ79" s="1" t="s">
        <v>333</v>
      </c>
      <c r="BA79" s="1" t="s">
        <v>333</v>
      </c>
      <c r="BB79" t="s">
        <v>1127</v>
      </c>
      <c r="BC79">
        <v>1</v>
      </c>
    </row>
    <row r="80" spans="1:55" x14ac:dyDescent="0.35">
      <c r="A80" s="5">
        <v>2036413</v>
      </c>
      <c r="D80" t="s">
        <v>259</v>
      </c>
      <c r="E80" t="s">
        <v>309</v>
      </c>
      <c r="F80" s="4" t="s">
        <v>258</v>
      </c>
      <c r="G80" s="4" t="s">
        <v>308</v>
      </c>
      <c r="H80">
        <v>-3</v>
      </c>
      <c r="I80">
        <v>70000</v>
      </c>
      <c r="J80">
        <v>-3</v>
      </c>
      <c r="K80">
        <v>70000</v>
      </c>
      <c r="L80">
        <v>0</v>
      </c>
      <c r="M80">
        <v>1</v>
      </c>
      <c r="P80" s="4">
        <v>0</v>
      </c>
      <c r="Q80" s="4">
        <v>1</v>
      </c>
      <c r="R80" s="1" t="s">
        <v>308</v>
      </c>
      <c r="S80" s="1" t="s">
        <v>49</v>
      </c>
      <c r="T80" s="4">
        <v>2024</v>
      </c>
      <c r="U80" s="6">
        <v>45179</v>
      </c>
      <c r="V80" s="1" t="s">
        <v>793</v>
      </c>
      <c r="W80" s="1">
        <v>1</v>
      </c>
      <c r="X80" s="1" t="s">
        <v>371</v>
      </c>
      <c r="Y80" s="1" t="s">
        <v>386</v>
      </c>
      <c r="AE80" s="1" t="s">
        <v>50</v>
      </c>
      <c r="AF80" s="1" t="s">
        <v>159</v>
      </c>
      <c r="AG80" s="1" t="s">
        <v>367</v>
      </c>
      <c r="AH80" s="1" t="s">
        <v>160</v>
      </c>
      <c r="AI80" s="7">
        <v>2710</v>
      </c>
      <c r="AJ80" s="1">
        <v>74169</v>
      </c>
      <c r="AK80" s="1" t="s">
        <v>259</v>
      </c>
      <c r="AL80" s="1">
        <v>5098</v>
      </c>
      <c r="AM80">
        <v>62.0191722</v>
      </c>
      <c r="AN80">
        <v>-6.7780611000000004</v>
      </c>
      <c r="AO80" s="5">
        <v>105</v>
      </c>
      <c r="AP80" s="5">
        <v>68</v>
      </c>
      <c r="AQ80" s="1" t="s">
        <v>803</v>
      </c>
      <c r="AU80" s="1" t="s">
        <v>804</v>
      </c>
      <c r="AV80" s="1" t="s">
        <v>336</v>
      </c>
      <c r="AW80" s="1" t="s">
        <v>337</v>
      </c>
      <c r="AX80" s="1" t="s">
        <v>337</v>
      </c>
      <c r="AY80" s="1" t="s">
        <v>337</v>
      </c>
      <c r="AZ80" s="1" t="s">
        <v>337</v>
      </c>
      <c r="BA80" s="1" t="s">
        <v>337</v>
      </c>
      <c r="BB80" t="s">
        <v>1127</v>
      </c>
      <c r="BC80">
        <v>0</v>
      </c>
    </row>
    <row r="81" spans="1:55" x14ac:dyDescent="0.35">
      <c r="A81" s="5">
        <v>2036368</v>
      </c>
      <c r="D81" t="s">
        <v>259</v>
      </c>
      <c r="E81" t="s">
        <v>113</v>
      </c>
      <c r="F81" s="4" t="s">
        <v>258</v>
      </c>
      <c r="G81" s="4" t="s">
        <v>112</v>
      </c>
      <c r="H81">
        <v>-3</v>
      </c>
      <c r="I81">
        <v>70000</v>
      </c>
      <c r="J81">
        <f>_xlfn.IFNA(VLOOKUP(G81,xg!C$2:N$25,12,FALSE),0)</f>
        <v>-2.2000000000000002</v>
      </c>
      <c r="K81">
        <f>_xlfn.IFNA(VLOOKUP(G81,odds!B$5:C$28,2,FALSE),0)</f>
        <v>48468</v>
      </c>
      <c r="L81">
        <v>1</v>
      </c>
      <c r="M81">
        <v>3</v>
      </c>
      <c r="P81" s="4">
        <v>1</v>
      </c>
      <c r="Q81" s="4">
        <v>3</v>
      </c>
      <c r="R81" s="1" t="s">
        <v>112</v>
      </c>
      <c r="S81" s="1" t="s">
        <v>49</v>
      </c>
      <c r="T81" s="4">
        <v>2024</v>
      </c>
      <c r="U81" s="6">
        <v>45097</v>
      </c>
      <c r="V81" s="1" t="s">
        <v>707</v>
      </c>
      <c r="W81" s="1">
        <v>1</v>
      </c>
      <c r="X81" s="1" t="s">
        <v>371</v>
      </c>
      <c r="Y81" s="1" t="s">
        <v>384</v>
      </c>
      <c r="AE81" s="1" t="s">
        <v>50</v>
      </c>
      <c r="AF81" s="1" t="s">
        <v>159</v>
      </c>
      <c r="AG81" s="1" t="s">
        <v>367</v>
      </c>
      <c r="AH81" s="1" t="s">
        <v>160</v>
      </c>
      <c r="AI81" s="7">
        <v>2507</v>
      </c>
      <c r="AJ81" s="1">
        <v>74169</v>
      </c>
      <c r="AK81" s="1" t="s">
        <v>259</v>
      </c>
      <c r="AL81" s="1">
        <v>5098</v>
      </c>
      <c r="AM81">
        <v>62.0191722</v>
      </c>
      <c r="AN81">
        <v>-6.7780611000000004</v>
      </c>
      <c r="AO81" s="5">
        <v>105</v>
      </c>
      <c r="AP81" s="5">
        <v>68</v>
      </c>
      <c r="AQ81" s="1" t="s">
        <v>722</v>
      </c>
      <c r="AR81" s="1" t="s">
        <v>723</v>
      </c>
      <c r="AU81" s="1" t="s">
        <v>724</v>
      </c>
      <c r="AV81" s="1" t="s">
        <v>336</v>
      </c>
      <c r="AW81" s="1" t="s">
        <v>337</v>
      </c>
      <c r="AX81" s="1" t="s">
        <v>337</v>
      </c>
      <c r="AY81" s="1" t="s">
        <v>337</v>
      </c>
      <c r="AZ81" s="1" t="s">
        <v>337</v>
      </c>
      <c r="BA81" s="1" t="s">
        <v>337</v>
      </c>
      <c r="BB81" t="s">
        <v>1127</v>
      </c>
      <c r="BC81">
        <v>0</v>
      </c>
    </row>
    <row r="82" spans="1:55" x14ac:dyDescent="0.35">
      <c r="A82" s="5">
        <v>2036437</v>
      </c>
      <c r="D82" t="s">
        <v>259</v>
      </c>
      <c r="E82" t="s">
        <v>93</v>
      </c>
      <c r="F82" s="4" t="s">
        <v>258</v>
      </c>
      <c r="G82" s="4" t="s">
        <v>91</v>
      </c>
      <c r="H82">
        <v>-3</v>
      </c>
      <c r="I82">
        <v>70000</v>
      </c>
      <c r="J82">
        <f>_xlfn.IFNA(VLOOKUP(G82,xg!C$2:N$25,12,FALSE),0)</f>
        <v>-0.1</v>
      </c>
      <c r="K82">
        <f>_xlfn.IFNA(VLOOKUP(G82,odds!B$5:C$28,2,FALSE),0)</f>
        <v>17538</v>
      </c>
      <c r="L82">
        <v>0</v>
      </c>
      <c r="M82">
        <v>2</v>
      </c>
      <c r="P82" s="4">
        <v>0</v>
      </c>
      <c r="Q82" s="4">
        <v>2</v>
      </c>
      <c r="R82" s="1" t="s">
        <v>91</v>
      </c>
      <c r="S82" s="1" t="s">
        <v>49</v>
      </c>
      <c r="T82" s="4">
        <v>2024</v>
      </c>
      <c r="U82" s="6">
        <v>45211</v>
      </c>
      <c r="V82" s="1" t="s">
        <v>846</v>
      </c>
      <c r="W82" s="1">
        <v>1</v>
      </c>
      <c r="X82" s="1" t="s">
        <v>371</v>
      </c>
      <c r="Y82" s="1" t="s">
        <v>387</v>
      </c>
      <c r="AE82" s="1" t="s">
        <v>50</v>
      </c>
      <c r="AF82" s="1" t="s">
        <v>159</v>
      </c>
      <c r="AG82" s="1" t="s">
        <v>367</v>
      </c>
      <c r="AH82" s="1" t="s">
        <v>160</v>
      </c>
      <c r="AI82" s="7">
        <v>3220</v>
      </c>
      <c r="AJ82" s="1">
        <v>74169</v>
      </c>
      <c r="AK82" s="1" t="s">
        <v>259</v>
      </c>
      <c r="AL82" s="1">
        <v>5098</v>
      </c>
      <c r="AM82">
        <v>62.0191722</v>
      </c>
      <c r="AN82">
        <v>-6.7780611000000004</v>
      </c>
      <c r="AO82" s="5">
        <v>105</v>
      </c>
      <c r="AP82" s="5">
        <v>68</v>
      </c>
      <c r="AQ82" s="1" t="s">
        <v>850</v>
      </c>
      <c r="AT82" s="1" t="s">
        <v>851</v>
      </c>
      <c r="AU82" s="1" t="s">
        <v>852</v>
      </c>
      <c r="AV82" s="1" t="s">
        <v>336</v>
      </c>
      <c r="AW82" s="1" t="s">
        <v>337</v>
      </c>
      <c r="AX82" s="1" t="s">
        <v>337</v>
      </c>
      <c r="AY82" s="1" t="s">
        <v>337</v>
      </c>
      <c r="AZ82" s="1" t="s">
        <v>337</v>
      </c>
      <c r="BA82" s="1" t="s">
        <v>337</v>
      </c>
      <c r="BB82" t="s">
        <v>1127</v>
      </c>
      <c r="BC82">
        <v>0</v>
      </c>
    </row>
    <row r="83" spans="1:55" x14ac:dyDescent="0.35">
      <c r="A83" s="5">
        <v>2036345</v>
      </c>
      <c r="D83" t="s">
        <v>259</v>
      </c>
      <c r="E83" t="s">
        <v>107</v>
      </c>
      <c r="F83" s="4" t="s">
        <v>258</v>
      </c>
      <c r="G83" s="4" t="s">
        <v>286</v>
      </c>
      <c r="H83">
        <v>-3</v>
      </c>
      <c r="I83">
        <v>70000</v>
      </c>
      <c r="J83">
        <f>_xlfn.IFNA(VLOOKUP(G83,xg!C$2:N$25,12,FALSE),0)</f>
        <v>-1.4</v>
      </c>
      <c r="K83">
        <f>_xlfn.IFNA(VLOOKUP(G83,odds!B$5:C$28,2,FALSE),0)</f>
        <v>15861</v>
      </c>
      <c r="L83">
        <v>0</v>
      </c>
      <c r="M83">
        <v>3</v>
      </c>
      <c r="P83" s="4">
        <v>0</v>
      </c>
      <c r="Q83" s="4">
        <v>3</v>
      </c>
      <c r="R83" s="1" t="s">
        <v>286</v>
      </c>
      <c r="S83" s="1" t="s">
        <v>49</v>
      </c>
      <c r="T83" s="4">
        <v>2024</v>
      </c>
      <c r="U83" s="6">
        <v>45094</v>
      </c>
      <c r="V83" s="1" t="s">
        <v>649</v>
      </c>
      <c r="W83" s="1">
        <v>1</v>
      </c>
      <c r="X83" s="1" t="s">
        <v>371</v>
      </c>
      <c r="Y83" s="1" t="s">
        <v>379</v>
      </c>
      <c r="AE83" s="1" t="s">
        <v>50</v>
      </c>
      <c r="AF83" s="1" t="s">
        <v>159</v>
      </c>
      <c r="AG83" s="1" t="s">
        <v>367</v>
      </c>
      <c r="AH83" s="1" t="s">
        <v>160</v>
      </c>
      <c r="AI83" s="7">
        <v>2232</v>
      </c>
      <c r="AJ83" s="1">
        <v>74169</v>
      </c>
      <c r="AK83" s="1" t="s">
        <v>259</v>
      </c>
      <c r="AL83" s="1">
        <v>5098</v>
      </c>
      <c r="AM83">
        <v>62.0191722</v>
      </c>
      <c r="AN83">
        <v>-6.7780611000000004</v>
      </c>
      <c r="AO83" s="5">
        <v>105</v>
      </c>
      <c r="AP83" s="5">
        <v>68</v>
      </c>
      <c r="AQ83" s="1" t="s">
        <v>656</v>
      </c>
      <c r="AU83" s="1" t="s">
        <v>657</v>
      </c>
      <c r="AV83" s="1" t="s">
        <v>336</v>
      </c>
      <c r="AW83" s="1" t="s">
        <v>337</v>
      </c>
      <c r="AX83" s="1" t="s">
        <v>337</v>
      </c>
      <c r="AY83" s="1" t="s">
        <v>337</v>
      </c>
      <c r="AZ83" s="1" t="s">
        <v>337</v>
      </c>
      <c r="BA83" s="1" t="s">
        <v>337</v>
      </c>
      <c r="BB83" t="s">
        <v>1127</v>
      </c>
      <c r="BC83">
        <v>0</v>
      </c>
    </row>
    <row r="84" spans="1:55" x14ac:dyDescent="0.35">
      <c r="A84" s="5">
        <v>2036451</v>
      </c>
      <c r="D84" t="s">
        <v>180</v>
      </c>
      <c r="E84" t="s">
        <v>175</v>
      </c>
      <c r="F84" s="4" t="s">
        <v>307</v>
      </c>
      <c r="G84" s="4" t="s">
        <v>174</v>
      </c>
      <c r="H84">
        <f>_xlfn.IFNA(VLOOKUP(F84,xg!C$2:N$25,12,FALSE),0)</f>
        <v>-1.7</v>
      </c>
      <c r="I84">
        <f>_xlfn.IFNA(VLOOKUP(F84,odds!B$5:C$28,2,FALSE),0)</f>
        <v>66820</v>
      </c>
      <c r="J84">
        <v>-3</v>
      </c>
      <c r="K84">
        <v>70000</v>
      </c>
      <c r="L84">
        <v>4</v>
      </c>
      <c r="M84">
        <v>0</v>
      </c>
      <c r="P84" s="4">
        <v>4</v>
      </c>
      <c r="Q84" s="4">
        <v>0</v>
      </c>
      <c r="R84" s="1" t="s">
        <v>307</v>
      </c>
      <c r="S84" s="1" t="s">
        <v>49</v>
      </c>
      <c r="T84" s="4">
        <v>2024</v>
      </c>
      <c r="U84" s="6">
        <v>45214</v>
      </c>
      <c r="V84" s="1" t="s">
        <v>922</v>
      </c>
      <c r="W84" s="1">
        <v>4</v>
      </c>
      <c r="X84" s="1" t="s">
        <v>370</v>
      </c>
      <c r="Y84" s="1" t="s">
        <v>388</v>
      </c>
      <c r="AE84" s="1" t="s">
        <v>50</v>
      </c>
      <c r="AF84" s="1" t="s">
        <v>159</v>
      </c>
      <c r="AG84" s="1" t="s">
        <v>367</v>
      </c>
      <c r="AH84" s="1" t="s">
        <v>160</v>
      </c>
      <c r="AI84" s="7">
        <v>15871</v>
      </c>
      <c r="AJ84" s="1">
        <v>66195</v>
      </c>
      <c r="AK84" s="1" t="s">
        <v>180</v>
      </c>
      <c r="AL84" s="1">
        <v>22754</v>
      </c>
      <c r="AM84">
        <v>41.709827799999999</v>
      </c>
      <c r="AN84">
        <v>44.746205600000003</v>
      </c>
      <c r="AO84" s="5">
        <v>105</v>
      </c>
      <c r="AP84" s="5">
        <v>68</v>
      </c>
      <c r="AQ84" s="1" t="s">
        <v>923</v>
      </c>
      <c r="AU84" s="1" t="s">
        <v>924</v>
      </c>
      <c r="AV84" s="1" t="s">
        <v>181</v>
      </c>
      <c r="AW84" s="1" t="s">
        <v>349</v>
      </c>
      <c r="AX84" s="1" t="s">
        <v>350</v>
      </c>
      <c r="AY84" s="1" t="s">
        <v>349</v>
      </c>
      <c r="AZ84" s="1" t="s">
        <v>351</v>
      </c>
      <c r="BA84" s="1" t="s">
        <v>349</v>
      </c>
      <c r="BB84" t="s">
        <v>1127</v>
      </c>
      <c r="BC84">
        <v>0</v>
      </c>
    </row>
    <row r="85" spans="1:55" x14ac:dyDescent="0.35">
      <c r="A85" s="5">
        <v>2039641</v>
      </c>
      <c r="D85" t="s">
        <v>180</v>
      </c>
      <c r="E85" t="s">
        <v>153</v>
      </c>
      <c r="F85" s="4" t="s">
        <v>307</v>
      </c>
      <c r="G85" s="4" t="s">
        <v>152</v>
      </c>
      <c r="H85">
        <f>_xlfn.IFNA(VLOOKUP(F85,xg!C$2:N$25,12,FALSE),0)</f>
        <v>-1.7</v>
      </c>
      <c r="I85">
        <f>_xlfn.IFNA(VLOOKUP(F85,odds!B$5:C$28,2,FALSE),0)</f>
        <v>66820</v>
      </c>
      <c r="J85">
        <v>-3</v>
      </c>
      <c r="K85">
        <v>70000</v>
      </c>
      <c r="L85">
        <v>2</v>
      </c>
      <c r="M85">
        <v>0</v>
      </c>
      <c r="P85" s="4">
        <v>2</v>
      </c>
      <c r="Q85" s="4">
        <v>0</v>
      </c>
      <c r="R85" s="1" t="s">
        <v>307</v>
      </c>
      <c r="S85" s="1" t="s">
        <v>49</v>
      </c>
      <c r="T85" s="4">
        <v>2024</v>
      </c>
      <c r="U85" s="6">
        <v>45372</v>
      </c>
      <c r="V85" s="1" t="s">
        <v>1106</v>
      </c>
      <c r="W85" s="1">
        <v>4</v>
      </c>
      <c r="Y85" s="1" t="s">
        <v>396</v>
      </c>
      <c r="AE85" s="1" t="s">
        <v>50</v>
      </c>
      <c r="AF85" s="1" t="s">
        <v>321</v>
      </c>
      <c r="AG85" s="1" t="s">
        <v>322</v>
      </c>
      <c r="AH85" s="1" t="s">
        <v>52</v>
      </c>
      <c r="AI85" s="7">
        <v>51404</v>
      </c>
      <c r="AJ85" s="1">
        <v>62104</v>
      </c>
      <c r="AK85" s="1" t="s">
        <v>180</v>
      </c>
      <c r="AL85" s="1">
        <v>44000</v>
      </c>
      <c r="AM85">
        <v>41.7229472</v>
      </c>
      <c r="AN85">
        <v>44.7897806</v>
      </c>
      <c r="AO85" s="5">
        <v>105</v>
      </c>
      <c r="AP85" s="5">
        <v>68</v>
      </c>
      <c r="AQ85" s="1" t="s">
        <v>1107</v>
      </c>
      <c r="AT85" s="1" t="s">
        <v>1108</v>
      </c>
      <c r="AU85" s="1" t="s">
        <v>1109</v>
      </c>
      <c r="AV85" s="1" t="s">
        <v>181</v>
      </c>
      <c r="AW85" s="1" t="s">
        <v>183</v>
      </c>
      <c r="AX85" s="1" t="s">
        <v>183</v>
      </c>
      <c r="AY85" s="1" t="s">
        <v>182</v>
      </c>
      <c r="AZ85" s="1" t="s">
        <v>184</v>
      </c>
      <c r="BA85" s="1" t="s">
        <v>183</v>
      </c>
      <c r="BB85" t="s">
        <v>1127</v>
      </c>
      <c r="BC85">
        <v>0</v>
      </c>
    </row>
    <row r="86" spans="1:55" x14ac:dyDescent="0.35">
      <c r="A86" s="5">
        <v>2036313</v>
      </c>
      <c r="D86" t="s">
        <v>180</v>
      </c>
      <c r="E86" t="s">
        <v>78</v>
      </c>
      <c r="F86" s="4" t="s">
        <v>307</v>
      </c>
      <c r="G86" s="4" t="s">
        <v>76</v>
      </c>
      <c r="H86">
        <f>_xlfn.IFNA(VLOOKUP(F86,xg!C$2:N$25,12,FALSE),0)</f>
        <v>-1.7</v>
      </c>
      <c r="I86">
        <f>_xlfn.IFNA(VLOOKUP(F86,odds!B$5:C$28,2,FALSE),0)</f>
        <v>66820</v>
      </c>
      <c r="J86">
        <v>-3</v>
      </c>
      <c r="K86">
        <v>70000</v>
      </c>
      <c r="L86">
        <v>1</v>
      </c>
      <c r="M86">
        <v>1</v>
      </c>
      <c r="P86" s="4">
        <v>1</v>
      </c>
      <c r="Q86" s="4">
        <v>1</v>
      </c>
      <c r="S86" s="1" t="s">
        <v>67</v>
      </c>
      <c r="T86" s="4">
        <v>2024</v>
      </c>
      <c r="U86" s="6">
        <v>45013</v>
      </c>
      <c r="V86" s="1" t="s">
        <v>598</v>
      </c>
      <c r="W86" s="1">
        <v>4</v>
      </c>
      <c r="X86" s="1" t="s">
        <v>370</v>
      </c>
      <c r="Y86" s="1" t="s">
        <v>372</v>
      </c>
      <c r="AE86" s="1" t="s">
        <v>50</v>
      </c>
      <c r="AF86" s="1" t="s">
        <v>159</v>
      </c>
      <c r="AG86" s="1" t="s">
        <v>367</v>
      </c>
      <c r="AH86" s="1" t="s">
        <v>160</v>
      </c>
      <c r="AI86" s="7">
        <v>20300</v>
      </c>
      <c r="AJ86" s="1">
        <v>250004268</v>
      </c>
      <c r="AK86" s="1" t="s">
        <v>180</v>
      </c>
      <c r="AL86" s="1">
        <v>20383</v>
      </c>
      <c r="AM86">
        <v>41.635272999999998</v>
      </c>
      <c r="AN86">
        <v>41.618972999999997</v>
      </c>
      <c r="AO86" s="5">
        <v>105</v>
      </c>
      <c r="AP86" s="5">
        <v>68</v>
      </c>
      <c r="AQ86" s="1" t="s">
        <v>599</v>
      </c>
      <c r="AU86" s="1" t="s">
        <v>600</v>
      </c>
      <c r="AV86" s="1" t="s">
        <v>601</v>
      </c>
      <c r="AW86" s="1" t="s">
        <v>602</v>
      </c>
      <c r="AX86" s="1" t="s">
        <v>603</v>
      </c>
      <c r="AY86" s="1" t="s">
        <v>604</v>
      </c>
      <c r="AZ86" s="1" t="s">
        <v>603</v>
      </c>
      <c r="BA86" s="1" t="s">
        <v>602</v>
      </c>
      <c r="BB86" t="s">
        <v>1127</v>
      </c>
      <c r="BC86">
        <v>0</v>
      </c>
    </row>
    <row r="87" spans="1:55" x14ac:dyDescent="0.35">
      <c r="A87" s="5">
        <v>2036474</v>
      </c>
      <c r="D87" t="s">
        <v>180</v>
      </c>
      <c r="E87" t="s">
        <v>167</v>
      </c>
      <c r="F87" s="4" t="s">
        <v>307</v>
      </c>
      <c r="G87" s="4" t="s">
        <v>166</v>
      </c>
      <c r="H87">
        <f>_xlfn.IFNA(VLOOKUP(F87,xg!C$2:N$25,12,FALSE),0)</f>
        <v>-1.7</v>
      </c>
      <c r="I87">
        <f>_xlfn.IFNA(VLOOKUP(F87,odds!B$5:C$28,2,FALSE),0)</f>
        <v>66820</v>
      </c>
      <c r="J87">
        <f>_xlfn.IFNA(VLOOKUP(G87,xg!C$2:N$25,12,FALSE),0)</f>
        <v>-2.4</v>
      </c>
      <c r="K87">
        <f>_xlfn.IFNA(VLOOKUP(G87,odds!B$5:C$28,2,FALSE),0)</f>
        <v>20868</v>
      </c>
      <c r="L87">
        <v>2</v>
      </c>
      <c r="M87">
        <v>2</v>
      </c>
      <c r="P87" s="4">
        <v>2</v>
      </c>
      <c r="Q87" s="4">
        <v>2</v>
      </c>
      <c r="S87" s="1" t="s">
        <v>67</v>
      </c>
      <c r="T87" s="4">
        <v>2024</v>
      </c>
      <c r="U87" s="6">
        <v>45246</v>
      </c>
      <c r="V87" s="1" t="s">
        <v>981</v>
      </c>
      <c r="W87" s="1">
        <v>4</v>
      </c>
      <c r="X87" s="1" t="s">
        <v>370</v>
      </c>
      <c r="Y87" s="1" t="s">
        <v>390</v>
      </c>
      <c r="AE87" s="1" t="s">
        <v>50</v>
      </c>
      <c r="AF87" s="1" t="s">
        <v>159</v>
      </c>
      <c r="AG87" s="1" t="s">
        <v>367</v>
      </c>
      <c r="AH87" s="1" t="s">
        <v>160</v>
      </c>
      <c r="AI87" s="7">
        <v>44595</v>
      </c>
      <c r="AJ87" s="1">
        <v>62104</v>
      </c>
      <c r="AK87" s="1" t="s">
        <v>180</v>
      </c>
      <c r="AL87" s="1">
        <v>44000</v>
      </c>
      <c r="AM87">
        <v>41.7229472</v>
      </c>
      <c r="AN87">
        <v>44.7897806</v>
      </c>
      <c r="AO87" s="5">
        <v>105</v>
      </c>
      <c r="AP87" s="5">
        <v>68</v>
      </c>
      <c r="AQ87" s="1" t="s">
        <v>996</v>
      </c>
      <c r="AU87" s="1" t="s">
        <v>997</v>
      </c>
      <c r="AV87" s="1" t="s">
        <v>181</v>
      </c>
      <c r="AW87" s="1" t="s">
        <v>183</v>
      </c>
      <c r="AX87" s="1" t="s">
        <v>183</v>
      </c>
      <c r="AY87" s="1" t="s">
        <v>182</v>
      </c>
      <c r="AZ87" s="1" t="s">
        <v>184</v>
      </c>
      <c r="BA87" s="1" t="s">
        <v>183</v>
      </c>
      <c r="BB87" t="s">
        <v>1127</v>
      </c>
      <c r="BC87">
        <v>0</v>
      </c>
    </row>
    <row r="88" spans="1:55" x14ac:dyDescent="0.35">
      <c r="A88" s="5">
        <v>2039647</v>
      </c>
      <c r="D88" t="s">
        <v>180</v>
      </c>
      <c r="E88" t="s">
        <v>59</v>
      </c>
      <c r="F88" s="4" t="s">
        <v>307</v>
      </c>
      <c r="G88" s="4" t="s">
        <v>57</v>
      </c>
      <c r="H88">
        <f>_xlfn.IFNA(VLOOKUP(F88,xg!C$2:N$25,12,FALSE),0)</f>
        <v>-1.7</v>
      </c>
      <c r="I88">
        <f>_xlfn.IFNA(VLOOKUP(F88,odds!B$5:C$28,2,FALSE),0)</f>
        <v>66820</v>
      </c>
      <c r="J88">
        <v>-3</v>
      </c>
      <c r="K88">
        <v>70000</v>
      </c>
      <c r="L88">
        <v>0</v>
      </c>
      <c r="M88">
        <v>0</v>
      </c>
      <c r="N88" s="7">
        <v>4</v>
      </c>
      <c r="O88" s="7">
        <v>2</v>
      </c>
      <c r="P88" s="4">
        <v>0</v>
      </c>
      <c r="Q88" s="4">
        <v>0</v>
      </c>
      <c r="R88" s="1" t="s">
        <v>307</v>
      </c>
      <c r="S88" s="1" t="s">
        <v>489</v>
      </c>
      <c r="T88" s="4">
        <v>2024</v>
      </c>
      <c r="U88" s="6">
        <v>45377</v>
      </c>
      <c r="V88" s="1" t="s">
        <v>1116</v>
      </c>
      <c r="W88" s="1">
        <v>4</v>
      </c>
      <c r="Y88" s="1" t="s">
        <v>397</v>
      </c>
      <c r="AE88" s="1" t="s">
        <v>50</v>
      </c>
      <c r="AF88" s="1" t="s">
        <v>321</v>
      </c>
      <c r="AG88" s="1" t="s">
        <v>322</v>
      </c>
      <c r="AH88" s="1" t="s">
        <v>52</v>
      </c>
      <c r="AI88" s="7">
        <v>44000</v>
      </c>
      <c r="AJ88" s="1">
        <v>62104</v>
      </c>
      <c r="AK88" s="1" t="s">
        <v>180</v>
      </c>
      <c r="AL88" s="1">
        <v>44000</v>
      </c>
      <c r="AM88">
        <v>41.7229472</v>
      </c>
      <c r="AN88">
        <v>44.7897806</v>
      </c>
      <c r="AO88" s="5">
        <v>105</v>
      </c>
      <c r="AP88" s="5">
        <v>68</v>
      </c>
      <c r="AS88" s="1" t="s">
        <v>1117</v>
      </c>
      <c r="AT88" s="1" t="s">
        <v>1118</v>
      </c>
      <c r="AU88" s="1" t="s">
        <v>1119</v>
      </c>
      <c r="AV88" s="1" t="s">
        <v>181</v>
      </c>
      <c r="AW88" s="1" t="s">
        <v>183</v>
      </c>
      <c r="AX88" s="1" t="s">
        <v>183</v>
      </c>
      <c r="AY88" s="1" t="s">
        <v>182</v>
      </c>
      <c r="AZ88" s="1" t="s">
        <v>184</v>
      </c>
      <c r="BA88" s="1" t="s">
        <v>183</v>
      </c>
      <c r="BB88" t="s">
        <v>1127</v>
      </c>
      <c r="BC88">
        <v>0</v>
      </c>
    </row>
    <row r="89" spans="1:55" x14ac:dyDescent="0.35">
      <c r="A89" s="5">
        <v>2036382</v>
      </c>
      <c r="D89" t="s">
        <v>180</v>
      </c>
      <c r="E89" t="s">
        <v>94</v>
      </c>
      <c r="F89" s="4" t="s">
        <v>307</v>
      </c>
      <c r="G89" s="4" t="s">
        <v>92</v>
      </c>
      <c r="H89">
        <f>_xlfn.IFNA(VLOOKUP(F89,xg!C$2:N$25,12,FALSE),0)</f>
        <v>-1.7</v>
      </c>
      <c r="I89">
        <f>_xlfn.IFNA(VLOOKUP(F89,odds!B$5:C$28,2,FALSE),0)</f>
        <v>66820</v>
      </c>
      <c r="J89">
        <f>_xlfn.IFNA(VLOOKUP(G89,xg!C$2:N$25,12,FALSE),0)</f>
        <v>-0.1</v>
      </c>
      <c r="K89">
        <f>_xlfn.IFNA(VLOOKUP(G89,odds!B$5:C$28,2,FALSE),0)</f>
        <v>545</v>
      </c>
      <c r="L89">
        <v>1</v>
      </c>
      <c r="M89">
        <v>7</v>
      </c>
      <c r="P89" s="4">
        <v>1</v>
      </c>
      <c r="Q89" s="4">
        <v>7</v>
      </c>
      <c r="R89" s="1" t="s">
        <v>92</v>
      </c>
      <c r="S89" s="1" t="s">
        <v>49</v>
      </c>
      <c r="T89" s="4">
        <v>2024</v>
      </c>
      <c r="U89" s="6">
        <v>45177</v>
      </c>
      <c r="V89" s="1" t="s">
        <v>755</v>
      </c>
      <c r="W89" s="1">
        <v>4</v>
      </c>
      <c r="X89" s="1" t="s">
        <v>370</v>
      </c>
      <c r="Y89" s="1" t="s">
        <v>385</v>
      </c>
      <c r="AE89" s="1" t="s">
        <v>50</v>
      </c>
      <c r="AF89" s="1" t="s">
        <v>159</v>
      </c>
      <c r="AG89" s="1" t="s">
        <v>367</v>
      </c>
      <c r="AH89" s="1" t="s">
        <v>160</v>
      </c>
      <c r="AI89" s="7">
        <v>51694</v>
      </c>
      <c r="AJ89" s="1">
        <v>62104</v>
      </c>
      <c r="AK89" s="1" t="s">
        <v>180</v>
      </c>
      <c r="AL89" s="1">
        <v>44000</v>
      </c>
      <c r="AM89">
        <v>41.7229472</v>
      </c>
      <c r="AN89">
        <v>44.7897806</v>
      </c>
      <c r="AO89" s="5">
        <v>105</v>
      </c>
      <c r="AP89" s="5">
        <v>68</v>
      </c>
      <c r="AQ89" s="1" t="s">
        <v>756</v>
      </c>
      <c r="AU89" s="1" t="s">
        <v>757</v>
      </c>
      <c r="AV89" s="1" t="s">
        <v>181</v>
      </c>
      <c r="AW89" s="1" t="s">
        <v>183</v>
      </c>
      <c r="AX89" s="1" t="s">
        <v>183</v>
      </c>
      <c r="AY89" s="1" t="s">
        <v>182</v>
      </c>
      <c r="AZ89" s="1" t="s">
        <v>184</v>
      </c>
      <c r="BA89" s="1" t="s">
        <v>183</v>
      </c>
      <c r="BB89" t="s">
        <v>1127</v>
      </c>
      <c r="BC89">
        <v>0</v>
      </c>
    </row>
    <row r="90" spans="1:55" x14ac:dyDescent="0.35">
      <c r="A90" s="5">
        <v>2036293</v>
      </c>
      <c r="D90" t="s">
        <v>431</v>
      </c>
      <c r="E90" t="s">
        <v>59</v>
      </c>
      <c r="F90" s="4" t="s">
        <v>430</v>
      </c>
      <c r="G90" s="4" t="s">
        <v>57</v>
      </c>
      <c r="H90">
        <v>-3</v>
      </c>
      <c r="I90">
        <v>70000</v>
      </c>
      <c r="J90">
        <v>-3</v>
      </c>
      <c r="K90">
        <v>70000</v>
      </c>
      <c r="L90">
        <v>0</v>
      </c>
      <c r="M90">
        <v>3</v>
      </c>
      <c r="P90" s="4">
        <v>0</v>
      </c>
      <c r="Q90" s="4">
        <v>3</v>
      </c>
      <c r="R90" s="1" t="s">
        <v>57</v>
      </c>
      <c r="S90" s="1" t="s">
        <v>49</v>
      </c>
      <c r="T90" s="4">
        <v>2024</v>
      </c>
      <c r="U90" s="6">
        <v>45009</v>
      </c>
      <c r="V90" s="1" t="s">
        <v>517</v>
      </c>
      <c r="W90" s="1">
        <v>0</v>
      </c>
      <c r="X90" s="1" t="s">
        <v>365</v>
      </c>
      <c r="Y90" s="1" t="s">
        <v>366</v>
      </c>
      <c r="AE90" s="1" t="s">
        <v>50</v>
      </c>
      <c r="AF90" s="1" t="s">
        <v>159</v>
      </c>
      <c r="AG90" s="1" t="s">
        <v>367</v>
      </c>
      <c r="AH90" s="1" t="s">
        <v>160</v>
      </c>
      <c r="AI90" s="7">
        <v>390</v>
      </c>
      <c r="AJ90" s="1">
        <v>83174</v>
      </c>
      <c r="AK90" s="1" t="s">
        <v>87</v>
      </c>
      <c r="AL90" s="1">
        <v>21329</v>
      </c>
      <c r="AM90">
        <v>37.0882972</v>
      </c>
      <c r="AN90">
        <v>-7.9747528000000001</v>
      </c>
      <c r="AO90" s="5">
        <v>105</v>
      </c>
      <c r="AP90" s="5">
        <v>68</v>
      </c>
      <c r="AQ90" s="1" t="s">
        <v>521</v>
      </c>
      <c r="AU90" s="1" t="s">
        <v>522</v>
      </c>
      <c r="AV90" s="1" t="s">
        <v>432</v>
      </c>
      <c r="AW90" s="1" t="s">
        <v>433</v>
      </c>
      <c r="AX90" s="1" t="s">
        <v>433</v>
      </c>
      <c r="AY90" s="1" t="s">
        <v>433</v>
      </c>
      <c r="AZ90" s="1" t="s">
        <v>433</v>
      </c>
      <c r="BA90" s="1" t="s">
        <v>433</v>
      </c>
      <c r="BB90" t="s">
        <v>1127</v>
      </c>
      <c r="BC90">
        <v>0</v>
      </c>
    </row>
    <row r="91" spans="1:55" x14ac:dyDescent="0.35">
      <c r="A91" s="5">
        <v>2036339</v>
      </c>
      <c r="D91" t="s">
        <v>431</v>
      </c>
      <c r="E91" t="s">
        <v>58</v>
      </c>
      <c r="F91" s="4" t="s">
        <v>430</v>
      </c>
      <c r="G91" s="4" t="s">
        <v>56</v>
      </c>
      <c r="H91">
        <v>-3</v>
      </c>
      <c r="I91">
        <v>70000</v>
      </c>
      <c r="J91">
        <f>_xlfn.IFNA(VLOOKUP(G91,xg!C$2:N$25,12,FALSE),0)</f>
        <v>1.2</v>
      </c>
      <c r="K91">
        <f>_xlfn.IFNA(VLOOKUP(G91,odds!B$5:C$28,2,FALSE),0)</f>
        <v>401</v>
      </c>
      <c r="L91">
        <v>0</v>
      </c>
      <c r="M91">
        <v>3</v>
      </c>
      <c r="P91" s="4">
        <v>0</v>
      </c>
      <c r="Q91" s="4">
        <v>3</v>
      </c>
      <c r="R91" s="1" t="s">
        <v>56</v>
      </c>
      <c r="S91" s="1" t="s">
        <v>49</v>
      </c>
      <c r="T91" s="4">
        <v>2024</v>
      </c>
      <c r="U91" s="6">
        <v>45093</v>
      </c>
      <c r="V91" s="1" t="s">
        <v>618</v>
      </c>
      <c r="W91" s="1">
        <v>1</v>
      </c>
      <c r="X91" s="1" t="s">
        <v>365</v>
      </c>
      <c r="Y91" s="1" t="s">
        <v>379</v>
      </c>
      <c r="AE91" s="1" t="s">
        <v>50</v>
      </c>
      <c r="AF91" s="1" t="s">
        <v>159</v>
      </c>
      <c r="AG91" s="1" t="s">
        <v>367</v>
      </c>
      <c r="AH91" s="1" t="s">
        <v>160</v>
      </c>
      <c r="AI91" s="7">
        <v>4065</v>
      </c>
      <c r="AJ91" s="1">
        <v>83174</v>
      </c>
      <c r="AK91" s="1" t="s">
        <v>87</v>
      </c>
      <c r="AL91" s="1">
        <v>21329</v>
      </c>
      <c r="AM91">
        <v>37.0882972</v>
      </c>
      <c r="AN91">
        <v>-7.9747528000000001</v>
      </c>
      <c r="AO91" s="5">
        <v>105</v>
      </c>
      <c r="AP91" s="5">
        <v>68</v>
      </c>
      <c r="AQ91" s="1" t="s">
        <v>628</v>
      </c>
      <c r="AU91" s="1" t="s">
        <v>629</v>
      </c>
      <c r="AV91" s="1" t="s">
        <v>432</v>
      </c>
      <c r="AW91" s="1" t="s">
        <v>433</v>
      </c>
      <c r="AX91" s="1" t="s">
        <v>433</v>
      </c>
      <c r="AY91" s="1" t="s">
        <v>433</v>
      </c>
      <c r="AZ91" s="1" t="s">
        <v>433</v>
      </c>
      <c r="BA91" s="1" t="s">
        <v>433</v>
      </c>
      <c r="BB91" t="s">
        <v>1127</v>
      </c>
      <c r="BC91">
        <v>0</v>
      </c>
    </row>
    <row r="92" spans="1:55" x14ac:dyDescent="0.35">
      <c r="A92" s="5">
        <v>2036454</v>
      </c>
      <c r="D92" t="s">
        <v>431</v>
      </c>
      <c r="E92" t="s">
        <v>71</v>
      </c>
      <c r="F92" s="4" t="s">
        <v>430</v>
      </c>
      <c r="G92" s="4" t="s">
        <v>70</v>
      </c>
      <c r="H92">
        <v>-3</v>
      </c>
      <c r="I92">
        <v>70000</v>
      </c>
      <c r="J92">
        <v>-3</v>
      </c>
      <c r="K92">
        <v>70000</v>
      </c>
      <c r="L92">
        <v>0</v>
      </c>
      <c r="M92">
        <v>4</v>
      </c>
      <c r="P92" s="4">
        <v>0</v>
      </c>
      <c r="Q92" s="4">
        <v>4</v>
      </c>
      <c r="R92" s="1" t="s">
        <v>70</v>
      </c>
      <c r="S92" s="1" t="s">
        <v>49</v>
      </c>
      <c r="T92" s="4">
        <v>2024</v>
      </c>
      <c r="U92" s="6">
        <v>45215</v>
      </c>
      <c r="V92" s="1" t="s">
        <v>927</v>
      </c>
      <c r="W92" s="1">
        <v>1</v>
      </c>
      <c r="X92" s="1" t="s">
        <v>365</v>
      </c>
      <c r="Y92" s="1" t="s">
        <v>388</v>
      </c>
      <c r="AE92" s="1" t="s">
        <v>50</v>
      </c>
      <c r="AF92" s="1" t="s">
        <v>159</v>
      </c>
      <c r="AG92" s="1" t="s">
        <v>367</v>
      </c>
      <c r="AH92" s="1" t="s">
        <v>160</v>
      </c>
      <c r="AI92" s="7">
        <v>4000</v>
      </c>
      <c r="AJ92" s="1">
        <v>83174</v>
      </c>
      <c r="AK92" s="1" t="s">
        <v>87</v>
      </c>
      <c r="AL92" s="1">
        <v>21329</v>
      </c>
      <c r="AM92">
        <v>37.0882972</v>
      </c>
      <c r="AN92">
        <v>-7.9747528000000001</v>
      </c>
      <c r="AO92" s="5">
        <v>105</v>
      </c>
      <c r="AP92" s="5">
        <v>68</v>
      </c>
      <c r="AQ92" s="1" t="s">
        <v>935</v>
      </c>
      <c r="AU92" s="1" t="s">
        <v>936</v>
      </c>
      <c r="AV92" s="1" t="s">
        <v>432</v>
      </c>
      <c r="AW92" s="1" t="s">
        <v>433</v>
      </c>
      <c r="AX92" s="1" t="s">
        <v>433</v>
      </c>
      <c r="AY92" s="1" t="s">
        <v>433</v>
      </c>
      <c r="AZ92" s="1" t="s">
        <v>433</v>
      </c>
      <c r="BA92" s="1" t="s">
        <v>433</v>
      </c>
      <c r="BB92" t="s">
        <v>1127</v>
      </c>
      <c r="BC92">
        <v>0</v>
      </c>
    </row>
    <row r="93" spans="1:55" x14ac:dyDescent="0.35">
      <c r="A93" s="5">
        <v>2036500</v>
      </c>
      <c r="D93" t="s">
        <v>431</v>
      </c>
      <c r="E93" t="s">
        <v>132</v>
      </c>
      <c r="F93" s="4" t="s">
        <v>430</v>
      </c>
      <c r="G93" s="4" t="s">
        <v>130</v>
      </c>
      <c r="H93">
        <v>-3</v>
      </c>
      <c r="I93">
        <v>70000</v>
      </c>
      <c r="J93">
        <f>_xlfn.IFNA(VLOOKUP(G93,xg!C$2:N$25,12,FALSE),0)</f>
        <v>0.1</v>
      </c>
      <c r="K93">
        <f>_xlfn.IFNA(VLOOKUP(G93,odds!B$5:C$28,2,FALSE),0)</f>
        <v>1553</v>
      </c>
      <c r="L93">
        <v>0</v>
      </c>
      <c r="M93">
        <v>6</v>
      </c>
      <c r="P93" s="4">
        <v>0</v>
      </c>
      <c r="Q93" s="4">
        <v>6</v>
      </c>
      <c r="R93" s="1" t="s">
        <v>130</v>
      </c>
      <c r="S93" s="1" t="s">
        <v>49</v>
      </c>
      <c r="T93" s="4">
        <v>2024</v>
      </c>
      <c r="U93" s="6">
        <v>45251</v>
      </c>
      <c r="V93" s="1" t="s">
        <v>1083</v>
      </c>
      <c r="W93" s="1">
        <v>0</v>
      </c>
      <c r="X93" s="1" t="s">
        <v>365</v>
      </c>
      <c r="Y93" s="1" t="s">
        <v>394</v>
      </c>
      <c r="AE93" s="1" t="s">
        <v>50</v>
      </c>
      <c r="AF93" s="1" t="s">
        <v>159</v>
      </c>
      <c r="AG93" s="1" t="s">
        <v>367</v>
      </c>
      <c r="AH93" s="1" t="s">
        <v>160</v>
      </c>
      <c r="AI93" s="7">
        <v>2280</v>
      </c>
      <c r="AJ93" s="1">
        <v>83174</v>
      </c>
      <c r="AK93" s="1" t="s">
        <v>87</v>
      </c>
      <c r="AL93" s="1">
        <v>21329</v>
      </c>
      <c r="AM93">
        <v>37.0882972</v>
      </c>
      <c r="AN93">
        <v>-7.9747528000000001</v>
      </c>
      <c r="AO93" s="5">
        <v>105</v>
      </c>
      <c r="AP93" s="5">
        <v>68</v>
      </c>
      <c r="AQ93" s="1" t="s">
        <v>1088</v>
      </c>
      <c r="AU93" s="1" t="s">
        <v>1089</v>
      </c>
      <c r="AV93" s="1" t="s">
        <v>432</v>
      </c>
      <c r="AW93" s="1" t="s">
        <v>433</v>
      </c>
      <c r="AX93" s="1" t="s">
        <v>433</v>
      </c>
      <c r="AY93" s="1" t="s">
        <v>433</v>
      </c>
      <c r="AZ93" s="1" t="s">
        <v>433</v>
      </c>
      <c r="BA93" s="1" t="s">
        <v>433</v>
      </c>
      <c r="BB93" t="s">
        <v>1127</v>
      </c>
      <c r="BC93">
        <v>0</v>
      </c>
    </row>
    <row r="94" spans="1:55" x14ac:dyDescent="0.35">
      <c r="A94" s="5">
        <v>2036408</v>
      </c>
      <c r="D94" t="s">
        <v>59</v>
      </c>
      <c r="E94" t="s">
        <v>431</v>
      </c>
      <c r="F94" s="4" t="s">
        <v>57</v>
      </c>
      <c r="G94" s="4" t="s">
        <v>430</v>
      </c>
      <c r="H94">
        <v>-3</v>
      </c>
      <c r="I94">
        <v>70000</v>
      </c>
      <c r="J94">
        <v>-3</v>
      </c>
      <c r="K94">
        <v>70000</v>
      </c>
      <c r="L94">
        <v>5</v>
      </c>
      <c r="M94">
        <v>0</v>
      </c>
      <c r="P94" s="4">
        <v>5</v>
      </c>
      <c r="Q94" s="4">
        <v>0</v>
      </c>
      <c r="R94" s="1" t="s">
        <v>57</v>
      </c>
      <c r="S94" s="1" t="s">
        <v>49</v>
      </c>
      <c r="T94" s="4">
        <v>2024</v>
      </c>
      <c r="U94" s="6">
        <v>45179</v>
      </c>
      <c r="V94" s="1" t="s">
        <v>800</v>
      </c>
      <c r="W94" s="1">
        <v>3</v>
      </c>
      <c r="X94" s="1" t="s">
        <v>365</v>
      </c>
      <c r="Y94" s="1" t="s">
        <v>386</v>
      </c>
      <c r="AE94" s="1" t="s">
        <v>50</v>
      </c>
      <c r="AF94" s="1" t="s">
        <v>159</v>
      </c>
      <c r="AG94" s="1" t="s">
        <v>367</v>
      </c>
      <c r="AH94" s="1" t="s">
        <v>160</v>
      </c>
      <c r="AI94" s="7">
        <v>9774</v>
      </c>
      <c r="AJ94" s="1">
        <v>250004933</v>
      </c>
      <c r="AK94" s="1" t="s">
        <v>59</v>
      </c>
      <c r="AL94" s="1">
        <v>31100</v>
      </c>
      <c r="AM94">
        <v>38.037242399999997</v>
      </c>
      <c r="AN94">
        <v>23.741695400000001</v>
      </c>
      <c r="AO94" s="5">
        <v>105</v>
      </c>
      <c r="AP94" s="5">
        <v>68</v>
      </c>
      <c r="AQ94" s="1" t="s">
        <v>811</v>
      </c>
      <c r="AU94" s="1" t="s">
        <v>812</v>
      </c>
      <c r="AV94" s="1" t="s">
        <v>69</v>
      </c>
      <c r="AW94" s="1" t="s">
        <v>642</v>
      </c>
      <c r="AX94" s="1" t="s">
        <v>643</v>
      </c>
      <c r="AY94" s="1" t="s">
        <v>643</v>
      </c>
      <c r="AZ94" s="1" t="s">
        <v>643</v>
      </c>
      <c r="BA94" s="1" t="s">
        <v>642</v>
      </c>
      <c r="BB94" t="s">
        <v>1127</v>
      </c>
      <c r="BC94">
        <v>0</v>
      </c>
    </row>
    <row r="95" spans="1:55" x14ac:dyDescent="0.35">
      <c r="A95" s="5">
        <v>2039642</v>
      </c>
      <c r="D95" t="s">
        <v>59</v>
      </c>
      <c r="E95" t="s">
        <v>369</v>
      </c>
      <c r="F95" s="4" t="s">
        <v>57</v>
      </c>
      <c r="G95" s="4" t="s">
        <v>368</v>
      </c>
      <c r="H95">
        <v>-3</v>
      </c>
      <c r="I95">
        <v>70000</v>
      </c>
      <c r="J95">
        <v>-3</v>
      </c>
      <c r="K95">
        <v>70000</v>
      </c>
      <c r="L95">
        <v>5</v>
      </c>
      <c r="M95">
        <v>0</v>
      </c>
      <c r="P95" s="4">
        <v>5</v>
      </c>
      <c r="Q95" s="4">
        <v>0</v>
      </c>
      <c r="R95" s="1" t="s">
        <v>57</v>
      </c>
      <c r="S95" s="1" t="s">
        <v>49</v>
      </c>
      <c r="T95" s="4">
        <v>2024</v>
      </c>
      <c r="U95" s="6">
        <v>45372</v>
      </c>
      <c r="V95" s="1" t="s">
        <v>1098</v>
      </c>
      <c r="W95" s="1">
        <v>2</v>
      </c>
      <c r="Y95" s="1" t="s">
        <v>396</v>
      </c>
      <c r="AE95" s="1" t="s">
        <v>50</v>
      </c>
      <c r="AF95" s="1" t="s">
        <v>321</v>
      </c>
      <c r="AG95" s="1" t="s">
        <v>322</v>
      </c>
      <c r="AH95" s="1" t="s">
        <v>52</v>
      </c>
      <c r="AI95" s="7">
        <v>25200</v>
      </c>
      <c r="AJ95" s="1">
        <v>250004933</v>
      </c>
      <c r="AK95" s="1" t="s">
        <v>59</v>
      </c>
      <c r="AL95" s="1">
        <v>31100</v>
      </c>
      <c r="AM95">
        <v>38.037242399999997</v>
      </c>
      <c r="AN95">
        <v>23.741695400000001</v>
      </c>
      <c r="AO95" s="5">
        <v>105</v>
      </c>
      <c r="AP95" s="5">
        <v>68</v>
      </c>
      <c r="AQ95" s="1" t="s">
        <v>1114</v>
      </c>
      <c r="AU95" s="1" t="s">
        <v>1115</v>
      </c>
      <c r="AV95" s="1" t="s">
        <v>69</v>
      </c>
      <c r="AW95" s="1" t="s">
        <v>642</v>
      </c>
      <c r="AX95" s="1" t="s">
        <v>643</v>
      </c>
      <c r="AY95" s="1" t="s">
        <v>643</v>
      </c>
      <c r="AZ95" s="1" t="s">
        <v>643</v>
      </c>
      <c r="BA95" s="1" t="s">
        <v>642</v>
      </c>
      <c r="BB95" t="s">
        <v>1127</v>
      </c>
      <c r="BC95">
        <v>0</v>
      </c>
    </row>
    <row r="96" spans="1:55" x14ac:dyDescent="0.35">
      <c r="A96" s="5">
        <v>2036338</v>
      </c>
      <c r="D96" t="s">
        <v>59</v>
      </c>
      <c r="E96" t="s">
        <v>71</v>
      </c>
      <c r="F96" s="4" t="s">
        <v>57</v>
      </c>
      <c r="G96" s="4" t="s">
        <v>70</v>
      </c>
      <c r="H96">
        <v>-3</v>
      </c>
      <c r="I96">
        <v>70000</v>
      </c>
      <c r="J96">
        <v>-3</v>
      </c>
      <c r="K96">
        <v>70000</v>
      </c>
      <c r="L96">
        <v>2</v>
      </c>
      <c r="M96">
        <v>1</v>
      </c>
      <c r="P96" s="4">
        <v>2</v>
      </c>
      <c r="Q96" s="4">
        <v>1</v>
      </c>
      <c r="R96" s="1" t="s">
        <v>57</v>
      </c>
      <c r="S96" s="1" t="s">
        <v>49</v>
      </c>
      <c r="T96" s="4">
        <v>2024</v>
      </c>
      <c r="U96" s="6">
        <v>45093</v>
      </c>
      <c r="V96" s="1" t="s">
        <v>618</v>
      </c>
      <c r="W96" s="1">
        <v>3</v>
      </c>
      <c r="X96" s="1" t="s">
        <v>365</v>
      </c>
      <c r="Y96" s="1" t="s">
        <v>379</v>
      </c>
      <c r="AE96" s="1" t="s">
        <v>50</v>
      </c>
      <c r="AF96" s="1" t="s">
        <v>159</v>
      </c>
      <c r="AG96" s="1" t="s">
        <v>367</v>
      </c>
      <c r="AH96" s="1" t="s">
        <v>160</v>
      </c>
      <c r="AI96" s="7">
        <v>17452</v>
      </c>
      <c r="AJ96" s="1">
        <v>250004933</v>
      </c>
      <c r="AK96" s="1" t="s">
        <v>59</v>
      </c>
      <c r="AL96" s="1">
        <v>31100</v>
      </c>
      <c r="AM96">
        <v>38.037242399999997</v>
      </c>
      <c r="AN96">
        <v>23.741695400000001</v>
      </c>
      <c r="AO96" s="5">
        <v>105</v>
      </c>
      <c r="AP96" s="5">
        <v>68</v>
      </c>
      <c r="AQ96" s="1" t="s">
        <v>639</v>
      </c>
      <c r="AT96" s="1" t="s">
        <v>640</v>
      </c>
      <c r="AU96" s="1" t="s">
        <v>641</v>
      </c>
      <c r="AV96" s="1" t="s">
        <v>69</v>
      </c>
      <c r="AW96" s="1" t="s">
        <v>642</v>
      </c>
      <c r="AX96" s="1" t="s">
        <v>643</v>
      </c>
      <c r="AY96" s="1" t="s">
        <v>643</v>
      </c>
      <c r="AZ96" s="1" t="s">
        <v>643</v>
      </c>
      <c r="BA96" s="1" t="s">
        <v>642</v>
      </c>
      <c r="BB96" t="s">
        <v>1127</v>
      </c>
      <c r="BC96">
        <v>0</v>
      </c>
    </row>
    <row r="97" spans="1:55" x14ac:dyDescent="0.35">
      <c r="A97" s="5">
        <v>2036499</v>
      </c>
      <c r="D97" t="s">
        <v>59</v>
      </c>
      <c r="E97" t="s">
        <v>58</v>
      </c>
      <c r="F97" s="4" t="s">
        <v>57</v>
      </c>
      <c r="G97" s="4" t="s">
        <v>56</v>
      </c>
      <c r="H97">
        <v>-3</v>
      </c>
      <c r="I97">
        <v>70000</v>
      </c>
      <c r="J97">
        <f>_xlfn.IFNA(VLOOKUP(G97,xg!C$2:N$25,12,FALSE),0)</f>
        <v>1.2</v>
      </c>
      <c r="K97">
        <f>_xlfn.IFNA(VLOOKUP(G97,odds!B$5:C$28,2,FALSE),0)</f>
        <v>401</v>
      </c>
      <c r="L97">
        <v>2</v>
      </c>
      <c r="M97">
        <v>2</v>
      </c>
      <c r="P97" s="4">
        <v>2</v>
      </c>
      <c r="Q97" s="4">
        <v>2</v>
      </c>
      <c r="S97" s="1" t="s">
        <v>67</v>
      </c>
      <c r="T97" s="4">
        <v>2024</v>
      </c>
      <c r="U97" s="6">
        <v>45251</v>
      </c>
      <c r="V97" s="1" t="s">
        <v>1083</v>
      </c>
      <c r="W97" s="1">
        <v>2</v>
      </c>
      <c r="X97" s="1" t="s">
        <v>365</v>
      </c>
      <c r="Y97" s="1" t="s">
        <v>394</v>
      </c>
      <c r="AE97" s="1" t="s">
        <v>50</v>
      </c>
      <c r="AF97" s="1" t="s">
        <v>159</v>
      </c>
      <c r="AG97" s="1" t="s">
        <v>367</v>
      </c>
      <c r="AH97" s="1" t="s">
        <v>160</v>
      </c>
      <c r="AI97" s="7">
        <v>24820</v>
      </c>
      <c r="AJ97" s="1">
        <v>250004933</v>
      </c>
      <c r="AK97" s="1" t="s">
        <v>59</v>
      </c>
      <c r="AL97" s="1">
        <v>31100</v>
      </c>
      <c r="AM97">
        <v>38.037242399999997</v>
      </c>
      <c r="AN97">
        <v>23.741695400000001</v>
      </c>
      <c r="AO97" s="5">
        <v>105</v>
      </c>
      <c r="AP97" s="5">
        <v>68</v>
      </c>
      <c r="AQ97" s="1" t="s">
        <v>1086</v>
      </c>
      <c r="AU97" s="1" t="s">
        <v>1087</v>
      </c>
      <c r="AV97" s="1" t="s">
        <v>69</v>
      </c>
      <c r="AW97" s="1" t="s">
        <v>642</v>
      </c>
      <c r="AX97" s="1" t="s">
        <v>643</v>
      </c>
      <c r="AY97" s="1" t="s">
        <v>643</v>
      </c>
      <c r="AZ97" s="1" t="s">
        <v>643</v>
      </c>
      <c r="BA97" s="1" t="s">
        <v>642</v>
      </c>
      <c r="BB97" t="s">
        <v>1127</v>
      </c>
      <c r="BC97">
        <v>0</v>
      </c>
    </row>
    <row r="98" spans="1:55" x14ac:dyDescent="0.35">
      <c r="A98" s="5">
        <v>2036453</v>
      </c>
      <c r="D98" t="s">
        <v>59</v>
      </c>
      <c r="E98" t="s">
        <v>132</v>
      </c>
      <c r="F98" s="4" t="s">
        <v>57</v>
      </c>
      <c r="G98" s="4" t="s">
        <v>130</v>
      </c>
      <c r="H98">
        <v>-3</v>
      </c>
      <c r="I98">
        <v>70000</v>
      </c>
      <c r="J98">
        <f>_xlfn.IFNA(VLOOKUP(G98,xg!C$2:N$25,12,FALSE),0)</f>
        <v>0.1</v>
      </c>
      <c r="K98">
        <f>_xlfn.IFNA(VLOOKUP(G98,odds!B$5:C$28,2,FALSE),0)</f>
        <v>1553</v>
      </c>
      <c r="L98">
        <v>0</v>
      </c>
      <c r="M98">
        <v>1</v>
      </c>
      <c r="P98" s="4">
        <v>0</v>
      </c>
      <c r="Q98" s="4">
        <v>1</v>
      </c>
      <c r="R98" s="1" t="s">
        <v>130</v>
      </c>
      <c r="S98" s="1" t="s">
        <v>49</v>
      </c>
      <c r="T98" s="4">
        <v>2024</v>
      </c>
      <c r="U98" s="6">
        <v>45215</v>
      </c>
      <c r="V98" s="1" t="s">
        <v>927</v>
      </c>
      <c r="W98" s="1">
        <v>3</v>
      </c>
      <c r="X98" s="1" t="s">
        <v>365</v>
      </c>
      <c r="Y98" s="1" t="s">
        <v>388</v>
      </c>
      <c r="AE98" s="1" t="s">
        <v>50</v>
      </c>
      <c r="AF98" s="1" t="s">
        <v>159</v>
      </c>
      <c r="AG98" s="1" t="s">
        <v>367</v>
      </c>
      <c r="AH98" s="1" t="s">
        <v>160</v>
      </c>
      <c r="AI98" s="7">
        <v>24967</v>
      </c>
      <c r="AJ98" s="1">
        <v>250004933</v>
      </c>
      <c r="AK98" s="1" t="s">
        <v>59</v>
      </c>
      <c r="AL98" s="1">
        <v>31100</v>
      </c>
      <c r="AM98">
        <v>38.037242399999997</v>
      </c>
      <c r="AN98">
        <v>23.741695400000001</v>
      </c>
      <c r="AO98" s="5">
        <v>105</v>
      </c>
      <c r="AP98" s="5">
        <v>68</v>
      </c>
      <c r="AQ98" s="1" t="s">
        <v>937</v>
      </c>
      <c r="AR98" s="1" t="s">
        <v>938</v>
      </c>
      <c r="AU98" s="1" t="s">
        <v>939</v>
      </c>
      <c r="AV98" s="1" t="s">
        <v>69</v>
      </c>
      <c r="AW98" s="1" t="s">
        <v>642</v>
      </c>
      <c r="AX98" s="1" t="s">
        <v>643</v>
      </c>
      <c r="AY98" s="1" t="s">
        <v>643</v>
      </c>
      <c r="AZ98" s="1" t="s">
        <v>643</v>
      </c>
      <c r="BA98" s="1" t="s">
        <v>642</v>
      </c>
      <c r="BB98" t="s">
        <v>1127</v>
      </c>
      <c r="BC98">
        <v>0</v>
      </c>
    </row>
    <row r="99" spans="1:55" x14ac:dyDescent="0.35">
      <c r="A99" s="5">
        <v>2036325</v>
      </c>
      <c r="D99" t="s">
        <v>48</v>
      </c>
      <c r="E99" t="s">
        <v>83</v>
      </c>
      <c r="F99" s="4" t="s">
        <v>47</v>
      </c>
      <c r="G99" s="4" t="s">
        <v>82</v>
      </c>
      <c r="H99">
        <f>_xlfn.IFNA(VLOOKUP(F99,xg!C$2:N$25,12,FALSE),0)</f>
        <v>-1.5</v>
      </c>
      <c r="I99">
        <f>_xlfn.IFNA(VLOOKUP(F99,odds!B$5:C$28,2,FALSE),0)</f>
        <v>40918</v>
      </c>
      <c r="J99">
        <v>-3</v>
      </c>
      <c r="K99">
        <v>70000</v>
      </c>
      <c r="L99">
        <v>3</v>
      </c>
      <c r="M99">
        <v>0</v>
      </c>
      <c r="P99" s="4">
        <v>3</v>
      </c>
      <c r="Q99" s="4">
        <v>0</v>
      </c>
      <c r="R99" s="1" t="s">
        <v>47</v>
      </c>
      <c r="S99" s="1" t="s">
        <v>49</v>
      </c>
      <c r="T99" s="4">
        <v>2024</v>
      </c>
      <c r="U99" s="6">
        <v>45012</v>
      </c>
      <c r="V99" s="1" t="s">
        <v>577</v>
      </c>
      <c r="W99" s="1">
        <v>2</v>
      </c>
      <c r="X99" s="1" t="s">
        <v>375</v>
      </c>
      <c r="Y99" s="1" t="s">
        <v>372</v>
      </c>
      <c r="AE99" s="1" t="s">
        <v>50</v>
      </c>
      <c r="AF99" s="1" t="s">
        <v>159</v>
      </c>
      <c r="AG99" s="1" t="s">
        <v>367</v>
      </c>
      <c r="AH99" s="1" t="s">
        <v>160</v>
      </c>
      <c r="AI99" s="7">
        <v>53000</v>
      </c>
      <c r="AJ99" s="1">
        <v>250004078</v>
      </c>
      <c r="AK99" s="1" t="s">
        <v>48</v>
      </c>
      <c r="AL99" s="1">
        <v>65014</v>
      </c>
      <c r="AM99">
        <v>47.503110999999997</v>
      </c>
      <c r="AN99">
        <v>19.098023999999999</v>
      </c>
      <c r="AO99" s="5">
        <v>105</v>
      </c>
      <c r="AP99" s="5">
        <v>68</v>
      </c>
      <c r="AQ99" s="1" t="s">
        <v>580</v>
      </c>
      <c r="AU99" s="1" t="s">
        <v>581</v>
      </c>
      <c r="AV99" s="1" t="s">
        <v>102</v>
      </c>
      <c r="AW99" s="1" t="s">
        <v>103</v>
      </c>
      <c r="AX99" s="1" t="s">
        <v>103</v>
      </c>
      <c r="AY99" s="1" t="s">
        <v>103</v>
      </c>
      <c r="AZ99" s="1" t="s">
        <v>103</v>
      </c>
      <c r="BA99" s="1" t="s">
        <v>103</v>
      </c>
      <c r="BB99" t="s">
        <v>1127</v>
      </c>
      <c r="BC99">
        <v>0</v>
      </c>
    </row>
    <row r="100" spans="1:55" x14ac:dyDescent="0.35">
      <c r="A100" s="5">
        <v>2036371</v>
      </c>
      <c r="D100" t="s">
        <v>48</v>
      </c>
      <c r="E100" t="s">
        <v>300</v>
      </c>
      <c r="F100" s="4" t="s">
        <v>47</v>
      </c>
      <c r="G100" s="4" t="s">
        <v>299</v>
      </c>
      <c r="H100">
        <f>_xlfn.IFNA(VLOOKUP(F100,xg!C$2:N$25,12,FALSE),0)</f>
        <v>-1.5</v>
      </c>
      <c r="I100">
        <f>_xlfn.IFNA(VLOOKUP(F100,odds!B$5:C$28,2,FALSE),0)</f>
        <v>40918</v>
      </c>
      <c r="J100">
        <v>-3</v>
      </c>
      <c r="K100">
        <v>70000</v>
      </c>
      <c r="L100">
        <v>2</v>
      </c>
      <c r="M100">
        <v>0</v>
      </c>
      <c r="P100" s="4">
        <v>2</v>
      </c>
      <c r="Q100" s="4">
        <v>0</v>
      </c>
      <c r="R100" s="1" t="s">
        <v>47</v>
      </c>
      <c r="S100" s="1" t="s">
        <v>49</v>
      </c>
      <c r="T100" s="4">
        <v>2024</v>
      </c>
      <c r="U100" s="6">
        <v>45097</v>
      </c>
      <c r="V100" s="1" t="s">
        <v>707</v>
      </c>
      <c r="W100" s="1">
        <v>2</v>
      </c>
      <c r="X100" s="1" t="s">
        <v>375</v>
      </c>
      <c r="Y100" s="1" t="s">
        <v>384</v>
      </c>
      <c r="AE100" s="1" t="s">
        <v>50</v>
      </c>
      <c r="AF100" s="1" t="s">
        <v>159</v>
      </c>
      <c r="AG100" s="1" t="s">
        <v>367</v>
      </c>
      <c r="AH100" s="1" t="s">
        <v>160</v>
      </c>
      <c r="AI100" s="7">
        <v>58274</v>
      </c>
      <c r="AJ100" s="1">
        <v>250004078</v>
      </c>
      <c r="AK100" s="1" t="s">
        <v>48</v>
      </c>
      <c r="AL100" s="1">
        <v>65014</v>
      </c>
      <c r="AM100">
        <v>47.503110999999997</v>
      </c>
      <c r="AN100">
        <v>19.098023999999999</v>
      </c>
      <c r="AO100" s="5">
        <v>105</v>
      </c>
      <c r="AP100" s="5">
        <v>68</v>
      </c>
      <c r="AQ100" s="1" t="s">
        <v>732</v>
      </c>
      <c r="AU100" s="1" t="s">
        <v>733</v>
      </c>
      <c r="AV100" s="1" t="s">
        <v>102</v>
      </c>
      <c r="AW100" s="1" t="s">
        <v>103</v>
      </c>
      <c r="AX100" s="1" t="s">
        <v>103</v>
      </c>
      <c r="AY100" s="1" t="s">
        <v>103</v>
      </c>
      <c r="AZ100" s="1" t="s">
        <v>103</v>
      </c>
      <c r="BA100" s="1" t="s">
        <v>103</v>
      </c>
      <c r="BB100" t="s">
        <v>1127</v>
      </c>
      <c r="BC100">
        <v>0</v>
      </c>
    </row>
    <row r="101" spans="1:55" x14ac:dyDescent="0.35">
      <c r="A101" s="5">
        <v>2036509</v>
      </c>
      <c r="D101" t="s">
        <v>48</v>
      </c>
      <c r="E101" t="s">
        <v>212</v>
      </c>
      <c r="F101" s="4" t="s">
        <v>47</v>
      </c>
      <c r="G101" s="4" t="s">
        <v>412</v>
      </c>
      <c r="H101">
        <f>_xlfn.IFNA(VLOOKUP(F101,xg!C$2:N$25,12,FALSE),0)</f>
        <v>-1.5</v>
      </c>
      <c r="I101">
        <f>_xlfn.IFNA(VLOOKUP(F101,odds!B$5:C$28,2,FALSE),0)</f>
        <v>40918</v>
      </c>
      <c r="J101">
        <v>-3</v>
      </c>
      <c r="K101">
        <v>70000</v>
      </c>
      <c r="L101">
        <v>3</v>
      </c>
      <c r="M101">
        <v>1</v>
      </c>
      <c r="P101" s="4">
        <v>3</v>
      </c>
      <c r="Q101" s="4">
        <v>1</v>
      </c>
      <c r="R101" s="1" t="s">
        <v>47</v>
      </c>
      <c r="S101" s="1" t="s">
        <v>49</v>
      </c>
      <c r="T101" s="4">
        <v>2024</v>
      </c>
      <c r="U101" s="6">
        <v>45249</v>
      </c>
      <c r="V101" s="1" t="s">
        <v>1055</v>
      </c>
      <c r="W101" s="1">
        <v>1</v>
      </c>
      <c r="X101" s="1" t="s">
        <v>375</v>
      </c>
      <c r="Y101" s="1" t="s">
        <v>394</v>
      </c>
      <c r="AE101" s="1" t="s">
        <v>50</v>
      </c>
      <c r="AF101" s="1" t="s">
        <v>159</v>
      </c>
      <c r="AG101" s="1" t="s">
        <v>367</v>
      </c>
      <c r="AH101" s="1" t="s">
        <v>160</v>
      </c>
      <c r="AI101" s="7">
        <v>59600</v>
      </c>
      <c r="AJ101" s="1">
        <v>250004078</v>
      </c>
      <c r="AK101" s="1" t="s">
        <v>48</v>
      </c>
      <c r="AL101" s="1">
        <v>65014</v>
      </c>
      <c r="AM101">
        <v>47.503110999999997</v>
      </c>
      <c r="AN101">
        <v>19.098023999999999</v>
      </c>
      <c r="AO101" s="5">
        <v>105</v>
      </c>
      <c r="AP101" s="5">
        <v>68</v>
      </c>
      <c r="AQ101" s="1" t="s">
        <v>1060</v>
      </c>
      <c r="AU101" s="1" t="s">
        <v>1061</v>
      </c>
      <c r="AV101" s="1" t="s">
        <v>102</v>
      </c>
      <c r="AW101" s="1" t="s">
        <v>103</v>
      </c>
      <c r="AX101" s="1" t="s">
        <v>103</v>
      </c>
      <c r="AY101" s="1" t="s">
        <v>103</v>
      </c>
      <c r="AZ101" s="1" t="s">
        <v>103</v>
      </c>
      <c r="BA101" s="1" t="s">
        <v>103</v>
      </c>
      <c r="BB101" t="s">
        <v>1127</v>
      </c>
      <c r="BC101">
        <v>0</v>
      </c>
    </row>
    <row r="102" spans="1:55" x14ac:dyDescent="0.35">
      <c r="A102" s="5">
        <v>2036441</v>
      </c>
      <c r="D102" t="s">
        <v>48</v>
      </c>
      <c r="E102" t="s">
        <v>84</v>
      </c>
      <c r="F102" s="4" t="s">
        <v>47</v>
      </c>
      <c r="G102" s="4" t="s">
        <v>378</v>
      </c>
      <c r="H102">
        <f>_xlfn.IFNA(VLOOKUP(F102,xg!C$2:N$25,12,FALSE),0)</f>
        <v>-1.5</v>
      </c>
      <c r="I102">
        <f>_xlfn.IFNA(VLOOKUP(F102,odds!B$5:C$28,2,FALSE),0)</f>
        <v>40918</v>
      </c>
      <c r="J102">
        <f>_xlfn.IFNA(VLOOKUP(G102,xg!C$2:N$25,12,FALSE),0)</f>
        <v>-0.3</v>
      </c>
      <c r="K102">
        <f>_xlfn.IFNA(VLOOKUP(G102,odds!B$5:C$28,2,FALSE),0)</f>
        <v>15858</v>
      </c>
      <c r="L102">
        <v>2</v>
      </c>
      <c r="M102">
        <v>1</v>
      </c>
      <c r="P102" s="4">
        <v>2</v>
      </c>
      <c r="Q102" s="4">
        <v>1</v>
      </c>
      <c r="R102" s="1" t="s">
        <v>47</v>
      </c>
      <c r="S102" s="1" t="s">
        <v>49</v>
      </c>
      <c r="T102" s="4">
        <v>2024</v>
      </c>
      <c r="U102" s="6">
        <v>45213</v>
      </c>
      <c r="V102" s="1" t="s">
        <v>899</v>
      </c>
      <c r="W102" s="1">
        <v>2</v>
      </c>
      <c r="X102" s="1" t="s">
        <v>375</v>
      </c>
      <c r="Y102" s="1" t="s">
        <v>387</v>
      </c>
      <c r="AE102" s="1" t="s">
        <v>50</v>
      </c>
      <c r="AF102" s="1" t="s">
        <v>159</v>
      </c>
      <c r="AG102" s="1" t="s">
        <v>367</v>
      </c>
      <c r="AH102" s="1" t="s">
        <v>160</v>
      </c>
      <c r="AI102" s="7">
        <v>58215</v>
      </c>
      <c r="AJ102" s="1">
        <v>250004078</v>
      </c>
      <c r="AK102" s="1" t="s">
        <v>48</v>
      </c>
      <c r="AL102" s="1">
        <v>65014</v>
      </c>
      <c r="AM102">
        <v>47.503110999999997</v>
      </c>
      <c r="AN102">
        <v>19.098023999999999</v>
      </c>
      <c r="AO102" s="5">
        <v>105</v>
      </c>
      <c r="AP102" s="5">
        <v>68</v>
      </c>
      <c r="AQ102" s="1" t="s">
        <v>902</v>
      </c>
      <c r="AT102" s="1" t="s">
        <v>903</v>
      </c>
      <c r="AU102" s="1" t="s">
        <v>904</v>
      </c>
      <c r="AV102" s="1" t="s">
        <v>102</v>
      </c>
      <c r="AW102" s="1" t="s">
        <v>103</v>
      </c>
      <c r="AX102" s="1" t="s">
        <v>103</v>
      </c>
      <c r="AY102" s="1" t="s">
        <v>103</v>
      </c>
      <c r="AZ102" s="1" t="s">
        <v>103</v>
      </c>
      <c r="BA102" s="1" t="s">
        <v>103</v>
      </c>
      <c r="BB102" t="s">
        <v>1127</v>
      </c>
      <c r="BC102">
        <v>0</v>
      </c>
    </row>
    <row r="103" spans="1:55" x14ac:dyDescent="0.35">
      <c r="A103" s="5">
        <v>2036362</v>
      </c>
      <c r="D103" t="s">
        <v>71</v>
      </c>
      <c r="E103" t="s">
        <v>431</v>
      </c>
      <c r="F103" s="4" t="s">
        <v>70</v>
      </c>
      <c r="G103" s="4" t="s">
        <v>430</v>
      </c>
      <c r="H103">
        <v>-3</v>
      </c>
      <c r="I103">
        <v>70000</v>
      </c>
      <c r="J103">
        <v>-3</v>
      </c>
      <c r="K103">
        <v>70000</v>
      </c>
      <c r="L103">
        <v>3</v>
      </c>
      <c r="M103">
        <v>0</v>
      </c>
      <c r="P103" s="4">
        <v>3</v>
      </c>
      <c r="Q103" s="4">
        <v>0</v>
      </c>
      <c r="R103" s="1" t="s">
        <v>70</v>
      </c>
      <c r="S103" s="1" t="s">
        <v>49</v>
      </c>
      <c r="T103" s="4">
        <v>2024</v>
      </c>
      <c r="U103" s="6">
        <v>45096</v>
      </c>
      <c r="V103" s="1" t="s">
        <v>674</v>
      </c>
      <c r="W103" s="1">
        <v>1</v>
      </c>
      <c r="X103" s="1" t="s">
        <v>365</v>
      </c>
      <c r="Y103" s="1" t="s">
        <v>384</v>
      </c>
      <c r="AE103" s="1" t="s">
        <v>50</v>
      </c>
      <c r="AF103" s="1" t="s">
        <v>159</v>
      </c>
      <c r="AG103" s="1" t="s">
        <v>367</v>
      </c>
      <c r="AH103" s="1" t="s">
        <v>160</v>
      </c>
      <c r="AI103" s="7">
        <v>42156</v>
      </c>
      <c r="AJ103" s="1">
        <v>250001051</v>
      </c>
      <c r="AK103" s="1" t="s">
        <v>71</v>
      </c>
      <c r="AL103" s="1">
        <v>51700</v>
      </c>
      <c r="AM103">
        <v>53.335690999999997</v>
      </c>
      <c r="AN103">
        <v>-6.2288189999999997</v>
      </c>
      <c r="AO103" s="5">
        <v>105</v>
      </c>
      <c r="AP103" s="5">
        <v>68</v>
      </c>
      <c r="AQ103" s="1" t="s">
        <v>687</v>
      </c>
      <c r="AU103" s="1" t="s">
        <v>688</v>
      </c>
      <c r="AV103" s="1" t="s">
        <v>72</v>
      </c>
      <c r="AW103" s="1" t="s">
        <v>415</v>
      </c>
      <c r="AX103" s="1" t="s">
        <v>414</v>
      </c>
      <c r="AY103" s="1" t="s">
        <v>414</v>
      </c>
      <c r="AZ103" s="1" t="s">
        <v>414</v>
      </c>
      <c r="BA103" s="1" t="s">
        <v>415</v>
      </c>
      <c r="BB103" t="s">
        <v>1127</v>
      </c>
      <c r="BC103">
        <v>0</v>
      </c>
    </row>
    <row r="104" spans="1:55" x14ac:dyDescent="0.35">
      <c r="A104" s="5">
        <v>2036316</v>
      </c>
      <c r="D104" t="s">
        <v>71</v>
      </c>
      <c r="E104" t="s">
        <v>58</v>
      </c>
      <c r="F104" s="4" t="s">
        <v>70</v>
      </c>
      <c r="G104" s="4" t="s">
        <v>56</v>
      </c>
      <c r="H104">
        <v>-3</v>
      </c>
      <c r="I104">
        <v>70000</v>
      </c>
      <c r="J104">
        <f>_xlfn.IFNA(VLOOKUP(G104,xg!C$2:N$25,12,FALSE),0)</f>
        <v>1.2</v>
      </c>
      <c r="K104">
        <f>_xlfn.IFNA(VLOOKUP(G104,odds!B$5:C$28,2,FALSE),0)</f>
        <v>401</v>
      </c>
      <c r="L104">
        <v>0</v>
      </c>
      <c r="M104">
        <v>1</v>
      </c>
      <c r="P104" s="4">
        <v>0</v>
      </c>
      <c r="Q104" s="4">
        <v>1</v>
      </c>
      <c r="R104" s="1" t="s">
        <v>56</v>
      </c>
      <c r="S104" s="1" t="s">
        <v>49</v>
      </c>
      <c r="T104" s="4">
        <v>2024</v>
      </c>
      <c r="U104" s="6">
        <v>45012</v>
      </c>
      <c r="V104" s="1" t="s">
        <v>577</v>
      </c>
      <c r="W104" s="1">
        <v>1</v>
      </c>
      <c r="X104" s="1" t="s">
        <v>365</v>
      </c>
      <c r="Y104" s="1" t="s">
        <v>372</v>
      </c>
      <c r="AE104" s="1" t="s">
        <v>50</v>
      </c>
      <c r="AF104" s="1" t="s">
        <v>159</v>
      </c>
      <c r="AG104" s="1" t="s">
        <v>367</v>
      </c>
      <c r="AH104" s="1" t="s">
        <v>160</v>
      </c>
      <c r="AI104" s="7">
        <v>50219</v>
      </c>
      <c r="AJ104" s="1">
        <v>250001051</v>
      </c>
      <c r="AK104" s="1" t="s">
        <v>71</v>
      </c>
      <c r="AL104" s="1">
        <v>51700</v>
      </c>
      <c r="AM104">
        <v>53.335690999999997</v>
      </c>
      <c r="AN104">
        <v>-6.2288189999999997</v>
      </c>
      <c r="AO104" s="5">
        <v>105</v>
      </c>
      <c r="AP104" s="5">
        <v>68</v>
      </c>
      <c r="AQ104" s="1" t="s">
        <v>588</v>
      </c>
      <c r="AU104" s="1" t="s">
        <v>589</v>
      </c>
      <c r="AV104" s="1" t="s">
        <v>72</v>
      </c>
      <c r="AW104" s="1" t="s">
        <v>415</v>
      </c>
      <c r="AX104" s="1" t="s">
        <v>414</v>
      </c>
      <c r="AY104" s="1" t="s">
        <v>414</v>
      </c>
      <c r="AZ104" s="1" t="s">
        <v>414</v>
      </c>
      <c r="BA104" s="1" t="s">
        <v>415</v>
      </c>
      <c r="BB104" t="s">
        <v>1127</v>
      </c>
      <c r="BC104">
        <v>0</v>
      </c>
    </row>
    <row r="105" spans="1:55" x14ac:dyDescent="0.35">
      <c r="A105" s="5">
        <v>2036407</v>
      </c>
      <c r="D105" t="s">
        <v>71</v>
      </c>
      <c r="E105" t="s">
        <v>132</v>
      </c>
      <c r="F105" s="4" t="s">
        <v>70</v>
      </c>
      <c r="G105" s="4" t="s">
        <v>130</v>
      </c>
      <c r="H105">
        <v>-3</v>
      </c>
      <c r="I105">
        <v>70000</v>
      </c>
      <c r="J105">
        <f>_xlfn.IFNA(VLOOKUP(G105,xg!C$2:N$25,12,FALSE),0)</f>
        <v>0.1</v>
      </c>
      <c r="K105">
        <f>_xlfn.IFNA(VLOOKUP(G105,odds!B$5:C$28,2,FALSE),0)</f>
        <v>1553</v>
      </c>
      <c r="L105">
        <v>1</v>
      </c>
      <c r="M105">
        <v>2</v>
      </c>
      <c r="P105" s="4">
        <v>1</v>
      </c>
      <c r="Q105" s="4">
        <v>2</v>
      </c>
      <c r="R105" s="1" t="s">
        <v>130</v>
      </c>
      <c r="S105" s="1" t="s">
        <v>49</v>
      </c>
      <c r="T105" s="4">
        <v>2024</v>
      </c>
      <c r="U105" s="6">
        <v>45179</v>
      </c>
      <c r="V105" s="1" t="s">
        <v>800</v>
      </c>
      <c r="W105" s="1">
        <v>1</v>
      </c>
      <c r="X105" s="1" t="s">
        <v>365</v>
      </c>
      <c r="Y105" s="1" t="s">
        <v>386</v>
      </c>
      <c r="Z105" s="1">
        <v>84</v>
      </c>
      <c r="AA105" s="1" t="s">
        <v>460</v>
      </c>
      <c r="AB105" s="1">
        <v>21</v>
      </c>
      <c r="AC105" s="1" t="s">
        <v>406</v>
      </c>
      <c r="AD105" s="1">
        <v>5</v>
      </c>
      <c r="AE105" s="1" t="s">
        <v>50</v>
      </c>
      <c r="AF105" s="1" t="s">
        <v>159</v>
      </c>
      <c r="AG105" s="1" t="s">
        <v>367</v>
      </c>
      <c r="AH105" s="1" t="s">
        <v>160</v>
      </c>
      <c r="AI105" s="7">
        <v>49807</v>
      </c>
      <c r="AJ105" s="1">
        <v>250001051</v>
      </c>
      <c r="AK105" s="1" t="s">
        <v>71</v>
      </c>
      <c r="AL105" s="1">
        <v>51700</v>
      </c>
      <c r="AM105">
        <v>53.335690999999997</v>
      </c>
      <c r="AN105">
        <v>-6.2288189999999997</v>
      </c>
      <c r="AO105" s="5">
        <v>105</v>
      </c>
      <c r="AP105" s="5">
        <v>68</v>
      </c>
      <c r="AQ105" s="1" t="s">
        <v>801</v>
      </c>
      <c r="AU105" s="1" t="s">
        <v>802</v>
      </c>
      <c r="AV105" s="1" t="s">
        <v>72</v>
      </c>
      <c r="AW105" s="1" t="s">
        <v>415</v>
      </c>
      <c r="AX105" s="1" t="s">
        <v>414</v>
      </c>
      <c r="AY105" s="1" t="s">
        <v>414</v>
      </c>
      <c r="AZ105" s="1" t="s">
        <v>414</v>
      </c>
      <c r="BA105" s="1" t="s">
        <v>415</v>
      </c>
      <c r="BB105" t="s">
        <v>1127</v>
      </c>
      <c r="BC105">
        <v>0</v>
      </c>
    </row>
    <row r="106" spans="1:55" x14ac:dyDescent="0.35">
      <c r="A106" s="5">
        <v>2036431</v>
      </c>
      <c r="D106" t="s">
        <v>71</v>
      </c>
      <c r="E106" t="s">
        <v>59</v>
      </c>
      <c r="F106" s="4" t="s">
        <v>70</v>
      </c>
      <c r="G106" s="4" t="s">
        <v>57</v>
      </c>
      <c r="H106">
        <v>-3</v>
      </c>
      <c r="I106">
        <v>70000</v>
      </c>
      <c r="J106">
        <v>-3</v>
      </c>
      <c r="K106">
        <v>70000</v>
      </c>
      <c r="L106">
        <v>0</v>
      </c>
      <c r="M106">
        <v>2</v>
      </c>
      <c r="P106" s="4">
        <v>0</v>
      </c>
      <c r="Q106" s="4">
        <v>2</v>
      </c>
      <c r="R106" s="1" t="s">
        <v>57</v>
      </c>
      <c r="S106" s="1" t="s">
        <v>49</v>
      </c>
      <c r="T106" s="4">
        <v>2024</v>
      </c>
      <c r="U106" s="6">
        <v>45212</v>
      </c>
      <c r="V106" s="1" t="s">
        <v>871</v>
      </c>
      <c r="W106" s="1">
        <v>1</v>
      </c>
      <c r="X106" s="1" t="s">
        <v>365</v>
      </c>
      <c r="Y106" s="1" t="s">
        <v>387</v>
      </c>
      <c r="AE106" s="1" t="s">
        <v>50</v>
      </c>
      <c r="AF106" s="1" t="s">
        <v>159</v>
      </c>
      <c r="AG106" s="1" t="s">
        <v>367</v>
      </c>
      <c r="AH106" s="1" t="s">
        <v>160</v>
      </c>
      <c r="AI106" s="7">
        <v>41239</v>
      </c>
      <c r="AJ106" s="1">
        <v>250001051</v>
      </c>
      <c r="AK106" s="1" t="s">
        <v>71</v>
      </c>
      <c r="AL106" s="1">
        <v>51700</v>
      </c>
      <c r="AM106">
        <v>53.335690999999997</v>
      </c>
      <c r="AN106">
        <v>-6.2288189999999997</v>
      </c>
      <c r="AO106" s="5">
        <v>105</v>
      </c>
      <c r="AP106" s="5">
        <v>68</v>
      </c>
      <c r="AQ106" s="1" t="s">
        <v>879</v>
      </c>
      <c r="AU106" s="1" t="s">
        <v>880</v>
      </c>
      <c r="AV106" s="1" t="s">
        <v>72</v>
      </c>
      <c r="AW106" s="1" t="s">
        <v>415</v>
      </c>
      <c r="AX106" s="1" t="s">
        <v>414</v>
      </c>
      <c r="AY106" s="1" t="s">
        <v>414</v>
      </c>
      <c r="AZ106" s="1" t="s">
        <v>414</v>
      </c>
      <c r="BA106" s="1" t="s">
        <v>415</v>
      </c>
      <c r="BB106" t="s">
        <v>1127</v>
      </c>
      <c r="BC106">
        <v>0</v>
      </c>
    </row>
    <row r="107" spans="1:55" x14ac:dyDescent="0.35">
      <c r="A107" s="5">
        <v>2036471</v>
      </c>
      <c r="D107" t="s">
        <v>119</v>
      </c>
      <c r="E107" t="s">
        <v>278</v>
      </c>
      <c r="F107" s="4" t="s">
        <v>118</v>
      </c>
      <c r="G107" s="4" t="s">
        <v>277</v>
      </c>
      <c r="H107">
        <v>-3</v>
      </c>
      <c r="I107">
        <v>70000</v>
      </c>
      <c r="J107">
        <v>-3</v>
      </c>
      <c r="K107">
        <v>70000</v>
      </c>
      <c r="L107">
        <v>4</v>
      </c>
      <c r="M107">
        <v>0</v>
      </c>
      <c r="P107" s="4">
        <v>4</v>
      </c>
      <c r="Q107" s="4">
        <v>0</v>
      </c>
      <c r="R107" s="1" t="s">
        <v>118</v>
      </c>
      <c r="S107" s="1" t="s">
        <v>49</v>
      </c>
      <c r="T107" s="4">
        <v>2024</v>
      </c>
      <c r="U107" s="6">
        <v>45215</v>
      </c>
      <c r="V107" s="1" t="s">
        <v>927</v>
      </c>
      <c r="W107" s="1">
        <v>0</v>
      </c>
      <c r="X107" s="1" t="s">
        <v>462</v>
      </c>
      <c r="Y107" s="1" t="s">
        <v>388</v>
      </c>
      <c r="AE107" s="1" t="s">
        <v>50</v>
      </c>
      <c r="AF107" s="1" t="s">
        <v>159</v>
      </c>
      <c r="AG107" s="1" t="s">
        <v>367</v>
      </c>
      <c r="AH107" s="1" t="s">
        <v>160</v>
      </c>
      <c r="AI107" s="7">
        <v>4317</v>
      </c>
      <c r="AJ107" s="1">
        <v>62411</v>
      </c>
      <c r="AK107" s="1" t="s">
        <v>119</v>
      </c>
      <c r="AL107" s="1">
        <v>9767</v>
      </c>
      <c r="AM107">
        <v>64.143566699999994</v>
      </c>
      <c r="AN107">
        <v>-21.879038900000001</v>
      </c>
      <c r="AO107" s="5">
        <v>105</v>
      </c>
      <c r="AP107" s="5">
        <v>68</v>
      </c>
      <c r="AQ107" s="1" t="s">
        <v>930</v>
      </c>
      <c r="AR107" s="1" t="s">
        <v>931</v>
      </c>
      <c r="AU107" s="1" t="s">
        <v>932</v>
      </c>
      <c r="AV107" s="1" t="s">
        <v>120</v>
      </c>
      <c r="AW107" s="1" t="s">
        <v>121</v>
      </c>
      <c r="AX107" s="1" t="s">
        <v>121</v>
      </c>
      <c r="AY107" s="1" t="s">
        <v>121</v>
      </c>
      <c r="AZ107" s="1" t="s">
        <v>121</v>
      </c>
      <c r="BA107" s="1" t="s">
        <v>121</v>
      </c>
      <c r="BB107" t="s">
        <v>1127</v>
      </c>
      <c r="BC107">
        <v>0</v>
      </c>
    </row>
    <row r="108" spans="1:55" x14ac:dyDescent="0.35">
      <c r="A108" s="5">
        <v>2036425</v>
      </c>
      <c r="D108" t="s">
        <v>119</v>
      </c>
      <c r="E108" t="s">
        <v>257</v>
      </c>
      <c r="F108" s="4" t="s">
        <v>118</v>
      </c>
      <c r="G108" s="4" t="s">
        <v>323</v>
      </c>
      <c r="H108">
        <v>-3</v>
      </c>
      <c r="I108">
        <v>70000</v>
      </c>
      <c r="J108">
        <v>-3</v>
      </c>
      <c r="K108">
        <v>70000</v>
      </c>
      <c r="L108">
        <v>1</v>
      </c>
      <c r="M108">
        <v>0</v>
      </c>
      <c r="P108" s="4">
        <v>1</v>
      </c>
      <c r="Q108" s="4">
        <v>0</v>
      </c>
      <c r="R108" s="1" t="s">
        <v>118</v>
      </c>
      <c r="S108" s="1" t="s">
        <v>49</v>
      </c>
      <c r="T108" s="4">
        <v>2024</v>
      </c>
      <c r="U108" s="6">
        <v>45180</v>
      </c>
      <c r="V108" s="1" t="s">
        <v>813</v>
      </c>
      <c r="W108" s="1">
        <v>0</v>
      </c>
      <c r="X108" s="1" t="s">
        <v>462</v>
      </c>
      <c r="Y108" s="1" t="s">
        <v>386</v>
      </c>
      <c r="AE108" s="1" t="s">
        <v>50</v>
      </c>
      <c r="AF108" s="1" t="s">
        <v>159</v>
      </c>
      <c r="AG108" s="1" t="s">
        <v>367</v>
      </c>
      <c r="AH108" s="1" t="s">
        <v>160</v>
      </c>
      <c r="AI108" s="7">
        <v>5229</v>
      </c>
      <c r="AJ108" s="1">
        <v>62411</v>
      </c>
      <c r="AK108" s="1" t="s">
        <v>119</v>
      </c>
      <c r="AL108" s="1">
        <v>9767</v>
      </c>
      <c r="AM108">
        <v>64.143566699999994</v>
      </c>
      <c r="AN108">
        <v>-21.879038900000001</v>
      </c>
      <c r="AO108" s="5">
        <v>105</v>
      </c>
      <c r="AP108" s="5">
        <v>68</v>
      </c>
      <c r="AQ108" s="1" t="s">
        <v>819</v>
      </c>
      <c r="AU108" s="1" t="s">
        <v>820</v>
      </c>
      <c r="AV108" s="1" t="s">
        <v>120</v>
      </c>
      <c r="AW108" s="1" t="s">
        <v>121</v>
      </c>
      <c r="AX108" s="1" t="s">
        <v>121</v>
      </c>
      <c r="AY108" s="1" t="s">
        <v>121</v>
      </c>
      <c r="AZ108" s="1" t="s">
        <v>121</v>
      </c>
      <c r="BA108" s="1" t="s">
        <v>121</v>
      </c>
      <c r="BB108" t="s">
        <v>1127</v>
      </c>
      <c r="BC108">
        <v>0</v>
      </c>
    </row>
    <row r="109" spans="1:55" x14ac:dyDescent="0.35">
      <c r="A109" s="5">
        <v>2036448</v>
      </c>
      <c r="D109" t="s">
        <v>119</v>
      </c>
      <c r="E109" t="s">
        <v>153</v>
      </c>
      <c r="F109" s="4" t="s">
        <v>118</v>
      </c>
      <c r="G109" s="4" t="s">
        <v>152</v>
      </c>
      <c r="H109">
        <v>-3</v>
      </c>
      <c r="I109">
        <v>70000</v>
      </c>
      <c r="J109">
        <v>-3</v>
      </c>
      <c r="K109">
        <v>70000</v>
      </c>
      <c r="L109">
        <v>1</v>
      </c>
      <c r="M109">
        <v>1</v>
      </c>
      <c r="P109" s="4">
        <v>1</v>
      </c>
      <c r="Q109" s="4">
        <v>1</v>
      </c>
      <c r="S109" s="1" t="s">
        <v>67</v>
      </c>
      <c r="T109" s="4">
        <v>2024</v>
      </c>
      <c r="U109" s="6">
        <v>45212</v>
      </c>
      <c r="V109" s="1" t="s">
        <v>871</v>
      </c>
      <c r="W109" s="1">
        <v>0</v>
      </c>
      <c r="X109" s="1" t="s">
        <v>462</v>
      </c>
      <c r="Y109" s="1" t="s">
        <v>387</v>
      </c>
      <c r="AE109" s="1" t="s">
        <v>50</v>
      </c>
      <c r="AF109" s="1" t="s">
        <v>159</v>
      </c>
      <c r="AG109" s="1" t="s">
        <v>367</v>
      </c>
      <c r="AH109" s="1" t="s">
        <v>160</v>
      </c>
      <c r="AI109" s="7">
        <v>4568</v>
      </c>
      <c r="AJ109" s="1">
        <v>62411</v>
      </c>
      <c r="AK109" s="1" t="s">
        <v>119</v>
      </c>
      <c r="AL109" s="1">
        <v>9767</v>
      </c>
      <c r="AM109">
        <v>64.143566699999994</v>
      </c>
      <c r="AN109">
        <v>-21.879038900000001</v>
      </c>
      <c r="AO109" s="5">
        <v>105</v>
      </c>
      <c r="AP109" s="5">
        <v>68</v>
      </c>
      <c r="AQ109" s="1" t="s">
        <v>886</v>
      </c>
      <c r="AU109" s="1" t="s">
        <v>887</v>
      </c>
      <c r="AV109" s="1" t="s">
        <v>120</v>
      </c>
      <c r="AW109" s="1" t="s">
        <v>121</v>
      </c>
      <c r="AX109" s="1" t="s">
        <v>121</v>
      </c>
      <c r="AY109" s="1" t="s">
        <v>121</v>
      </c>
      <c r="AZ109" s="1" t="s">
        <v>121</v>
      </c>
      <c r="BA109" s="1" t="s">
        <v>121</v>
      </c>
      <c r="BB109" t="s">
        <v>1127</v>
      </c>
      <c r="BC109">
        <v>0</v>
      </c>
    </row>
    <row r="110" spans="1:55" x14ac:dyDescent="0.35">
      <c r="A110" s="5">
        <v>2036357</v>
      </c>
      <c r="D110" t="s">
        <v>119</v>
      </c>
      <c r="E110" t="s">
        <v>74</v>
      </c>
      <c r="F110" s="4" t="s">
        <v>118</v>
      </c>
      <c r="G110" s="4" t="s">
        <v>287</v>
      </c>
      <c r="H110">
        <v>-3</v>
      </c>
      <c r="I110">
        <v>70000</v>
      </c>
      <c r="J110">
        <f>_xlfn.IFNA(VLOOKUP(G110,xg!C$2:N$25,12,FALSE),0)</f>
        <v>-1.1000000000000001</v>
      </c>
      <c r="K110">
        <f>_xlfn.IFNA(VLOOKUP(G110,odds!B$5:C$28,2,FALSE),0)</f>
        <v>15850</v>
      </c>
      <c r="L110">
        <v>1</v>
      </c>
      <c r="M110">
        <v>2</v>
      </c>
      <c r="P110" s="4">
        <v>1</v>
      </c>
      <c r="Q110" s="4">
        <v>2</v>
      </c>
      <c r="R110" s="1" t="s">
        <v>287</v>
      </c>
      <c r="S110" s="1" t="s">
        <v>49</v>
      </c>
      <c r="T110" s="4">
        <v>2024</v>
      </c>
      <c r="U110" s="6">
        <v>45094</v>
      </c>
      <c r="V110" s="1" t="s">
        <v>649</v>
      </c>
      <c r="W110" s="1">
        <v>0</v>
      </c>
      <c r="X110" s="1" t="s">
        <v>462</v>
      </c>
      <c r="Y110" s="1" t="s">
        <v>379</v>
      </c>
      <c r="AE110" s="1" t="s">
        <v>50</v>
      </c>
      <c r="AF110" s="1" t="s">
        <v>159</v>
      </c>
      <c r="AG110" s="1" t="s">
        <v>367</v>
      </c>
      <c r="AH110" s="1" t="s">
        <v>160</v>
      </c>
      <c r="AI110" s="7">
        <v>7555</v>
      </c>
      <c r="AJ110" s="1">
        <v>62411</v>
      </c>
      <c r="AK110" s="1" t="s">
        <v>119</v>
      </c>
      <c r="AL110" s="1">
        <v>9767</v>
      </c>
      <c r="AM110">
        <v>64.143566699999994</v>
      </c>
      <c r="AN110">
        <v>-21.879038900000001</v>
      </c>
      <c r="AO110" s="5">
        <v>105</v>
      </c>
      <c r="AP110" s="5">
        <v>68</v>
      </c>
      <c r="AQ110" s="1" t="s">
        <v>650</v>
      </c>
      <c r="AU110" s="1" t="s">
        <v>651</v>
      </c>
      <c r="AV110" s="1" t="s">
        <v>120</v>
      </c>
      <c r="AW110" s="1" t="s">
        <v>121</v>
      </c>
      <c r="AX110" s="1" t="s">
        <v>121</v>
      </c>
      <c r="AY110" s="1" t="s">
        <v>121</v>
      </c>
      <c r="AZ110" s="1" t="s">
        <v>121</v>
      </c>
      <c r="BA110" s="1" t="s">
        <v>121</v>
      </c>
      <c r="BB110" t="s">
        <v>1127</v>
      </c>
      <c r="BC110">
        <v>0</v>
      </c>
    </row>
    <row r="111" spans="1:55" x14ac:dyDescent="0.35">
      <c r="A111" s="5">
        <v>2036379</v>
      </c>
      <c r="D111" t="s">
        <v>119</v>
      </c>
      <c r="E111" t="s">
        <v>87</v>
      </c>
      <c r="F111" s="4" t="s">
        <v>118</v>
      </c>
      <c r="G111" s="4" t="s">
        <v>86</v>
      </c>
      <c r="H111">
        <v>-3</v>
      </c>
      <c r="I111">
        <v>70000</v>
      </c>
      <c r="J111">
        <f>_xlfn.IFNA(VLOOKUP(G111,xg!C$2:N$25,12,FALSE),0)</f>
        <v>1.4</v>
      </c>
      <c r="K111">
        <f>_xlfn.IFNA(VLOOKUP(G111,odds!B$5:C$28,2,FALSE),0)</f>
        <v>601</v>
      </c>
      <c r="L111">
        <v>0</v>
      </c>
      <c r="M111">
        <v>1</v>
      </c>
      <c r="P111" s="4">
        <v>0</v>
      </c>
      <c r="Q111" s="4">
        <v>1</v>
      </c>
      <c r="R111" s="1" t="s">
        <v>86</v>
      </c>
      <c r="S111" s="1" t="s">
        <v>49</v>
      </c>
      <c r="T111" s="4">
        <v>2024</v>
      </c>
      <c r="U111" s="6">
        <v>45097</v>
      </c>
      <c r="V111" s="1" t="s">
        <v>707</v>
      </c>
      <c r="W111" s="1">
        <v>0</v>
      </c>
      <c r="X111" s="1" t="s">
        <v>462</v>
      </c>
      <c r="Y111" s="1" t="s">
        <v>384</v>
      </c>
      <c r="AE111" s="1" t="s">
        <v>50</v>
      </c>
      <c r="AF111" s="1" t="s">
        <v>159</v>
      </c>
      <c r="AG111" s="1" t="s">
        <v>367</v>
      </c>
      <c r="AH111" s="1" t="s">
        <v>160</v>
      </c>
      <c r="AI111" s="7">
        <v>9517</v>
      </c>
      <c r="AJ111" s="1">
        <v>62411</v>
      </c>
      <c r="AK111" s="1" t="s">
        <v>119</v>
      </c>
      <c r="AL111" s="1">
        <v>9767</v>
      </c>
      <c r="AM111">
        <v>64.143566699999994</v>
      </c>
      <c r="AN111">
        <v>-21.879038900000001</v>
      </c>
      <c r="AO111" s="5">
        <v>105</v>
      </c>
      <c r="AP111" s="5">
        <v>68</v>
      </c>
      <c r="AQ111" s="1" t="s">
        <v>713</v>
      </c>
      <c r="AT111" s="1" t="s">
        <v>714</v>
      </c>
      <c r="AU111" s="1" t="s">
        <v>715</v>
      </c>
      <c r="AV111" s="1" t="s">
        <v>120</v>
      </c>
      <c r="AW111" s="1" t="s">
        <v>121</v>
      </c>
      <c r="AX111" s="1" t="s">
        <v>121</v>
      </c>
      <c r="AY111" s="1" t="s">
        <v>121</v>
      </c>
      <c r="AZ111" s="1" t="s">
        <v>121</v>
      </c>
      <c r="BA111" s="1" t="s">
        <v>121</v>
      </c>
      <c r="BB111" t="s">
        <v>1127</v>
      </c>
      <c r="BC111">
        <v>0</v>
      </c>
    </row>
    <row r="112" spans="1:55" x14ac:dyDescent="0.35">
      <c r="A112" s="5">
        <v>2036377</v>
      </c>
      <c r="D112" t="s">
        <v>284</v>
      </c>
      <c r="E112" t="s">
        <v>325</v>
      </c>
      <c r="F112" s="4" t="s">
        <v>283</v>
      </c>
      <c r="G112" s="4" t="s">
        <v>324</v>
      </c>
      <c r="H112">
        <v>-3</v>
      </c>
      <c r="I112">
        <v>70000</v>
      </c>
      <c r="J112">
        <v>-3</v>
      </c>
      <c r="K112">
        <v>70000</v>
      </c>
      <c r="L112">
        <v>2</v>
      </c>
      <c r="M112">
        <v>1</v>
      </c>
      <c r="P112" s="4">
        <v>2</v>
      </c>
      <c r="Q112" s="4">
        <v>1</v>
      </c>
      <c r="R112" s="1" t="s">
        <v>283</v>
      </c>
      <c r="S112" s="1" t="s">
        <v>49</v>
      </c>
      <c r="T112" s="4">
        <v>2024</v>
      </c>
      <c r="U112" s="6">
        <v>45096</v>
      </c>
      <c r="V112" s="1" t="s">
        <v>674</v>
      </c>
      <c r="W112" s="1">
        <v>3</v>
      </c>
      <c r="X112" s="1" t="s">
        <v>408</v>
      </c>
      <c r="Y112" s="1" t="s">
        <v>384</v>
      </c>
      <c r="AE112" s="1" t="s">
        <v>50</v>
      </c>
      <c r="AF112" s="1" t="s">
        <v>159</v>
      </c>
      <c r="AG112" s="1" t="s">
        <v>367</v>
      </c>
      <c r="AH112" s="1" t="s">
        <v>160</v>
      </c>
      <c r="AI112" s="7">
        <v>13300</v>
      </c>
      <c r="AJ112" s="1">
        <v>63480</v>
      </c>
      <c r="AK112" s="1" t="s">
        <v>284</v>
      </c>
      <c r="AL112" s="1">
        <v>31475</v>
      </c>
      <c r="AM112">
        <v>31.751144400000001</v>
      </c>
      <c r="AN112">
        <v>35.1909694</v>
      </c>
      <c r="AO112" s="5">
        <v>105</v>
      </c>
      <c r="AP112" s="5">
        <v>68</v>
      </c>
      <c r="AQ112" s="1" t="s">
        <v>675</v>
      </c>
      <c r="AU112" s="1" t="s">
        <v>676</v>
      </c>
      <c r="AV112" s="1" t="s">
        <v>451</v>
      </c>
      <c r="AW112" s="1" t="s">
        <v>452</v>
      </c>
      <c r="AX112" s="1" t="s">
        <v>453</v>
      </c>
      <c r="AY112" s="1" t="s">
        <v>452</v>
      </c>
      <c r="AZ112" s="1" t="s">
        <v>452</v>
      </c>
      <c r="BA112" s="1" t="s">
        <v>452</v>
      </c>
      <c r="BB112" t="s">
        <v>1127</v>
      </c>
      <c r="BC112">
        <v>0</v>
      </c>
    </row>
    <row r="113" spans="1:55" x14ac:dyDescent="0.35">
      <c r="A113" s="5">
        <v>2036423</v>
      </c>
      <c r="D113" t="s">
        <v>284</v>
      </c>
      <c r="E113" t="s">
        <v>292</v>
      </c>
      <c r="F113" s="4" t="s">
        <v>283</v>
      </c>
      <c r="G113" s="4" t="s">
        <v>291</v>
      </c>
      <c r="H113">
        <v>-3</v>
      </c>
      <c r="I113">
        <v>70000</v>
      </c>
      <c r="J113">
        <v>-3</v>
      </c>
      <c r="K113">
        <v>70000</v>
      </c>
      <c r="L113">
        <v>1</v>
      </c>
      <c r="M113">
        <v>0</v>
      </c>
      <c r="P113" s="4">
        <v>1</v>
      </c>
      <c r="Q113" s="4">
        <v>0</v>
      </c>
      <c r="R113" s="1" t="s">
        <v>283</v>
      </c>
      <c r="S113" s="1" t="s">
        <v>49</v>
      </c>
      <c r="T113" s="4">
        <v>2024</v>
      </c>
      <c r="U113" s="6">
        <v>45181</v>
      </c>
      <c r="V113" s="1" t="s">
        <v>825</v>
      </c>
      <c r="W113" s="1">
        <v>3</v>
      </c>
      <c r="X113" s="1" t="s">
        <v>408</v>
      </c>
      <c r="Y113" s="1" t="s">
        <v>386</v>
      </c>
      <c r="AE113" s="1" t="s">
        <v>50</v>
      </c>
      <c r="AF113" s="1" t="s">
        <v>159</v>
      </c>
      <c r="AG113" s="1" t="s">
        <v>367</v>
      </c>
      <c r="AH113" s="1" t="s">
        <v>160</v>
      </c>
      <c r="AI113" s="7">
        <v>28435</v>
      </c>
      <c r="AJ113" s="1">
        <v>63486</v>
      </c>
      <c r="AK113" s="1" t="s">
        <v>284</v>
      </c>
      <c r="AL113" s="1">
        <v>29120</v>
      </c>
      <c r="AM113">
        <v>32.051811100000002</v>
      </c>
      <c r="AN113">
        <v>34.761480599999999</v>
      </c>
      <c r="AO113" s="5">
        <v>105</v>
      </c>
      <c r="AP113" s="5">
        <v>68</v>
      </c>
      <c r="AQ113" s="1" t="s">
        <v>836</v>
      </c>
      <c r="AU113" s="1" t="s">
        <v>837</v>
      </c>
      <c r="AV113" s="1" t="s">
        <v>285</v>
      </c>
      <c r="AW113" s="1" t="s">
        <v>318</v>
      </c>
      <c r="AX113" s="1" t="s">
        <v>318</v>
      </c>
      <c r="AY113" s="1" t="s">
        <v>318</v>
      </c>
      <c r="AZ113" s="1" t="s">
        <v>318</v>
      </c>
      <c r="BA113" s="1" t="s">
        <v>318</v>
      </c>
      <c r="BB113" t="s">
        <v>1127</v>
      </c>
      <c r="BC113">
        <v>0</v>
      </c>
    </row>
    <row r="114" spans="1:55" x14ac:dyDescent="0.35">
      <c r="A114" s="5">
        <v>2036308</v>
      </c>
      <c r="D114" t="s">
        <v>284</v>
      </c>
      <c r="E114" t="s">
        <v>468</v>
      </c>
      <c r="F114" s="4" t="s">
        <v>283</v>
      </c>
      <c r="G114" s="4" t="s">
        <v>467</v>
      </c>
      <c r="H114">
        <v>-3</v>
      </c>
      <c r="I114">
        <v>70000</v>
      </c>
      <c r="J114">
        <v>-3</v>
      </c>
      <c r="K114">
        <v>70000</v>
      </c>
      <c r="L114">
        <v>1</v>
      </c>
      <c r="M114">
        <v>1</v>
      </c>
      <c r="P114" s="4">
        <v>1</v>
      </c>
      <c r="Q114" s="4">
        <v>1</v>
      </c>
      <c r="S114" s="1" t="s">
        <v>67</v>
      </c>
      <c r="T114" s="4">
        <v>2024</v>
      </c>
      <c r="U114" s="6">
        <v>45010</v>
      </c>
      <c r="V114" s="1" t="s">
        <v>540</v>
      </c>
      <c r="W114" s="1">
        <v>3</v>
      </c>
      <c r="X114" s="1" t="s">
        <v>408</v>
      </c>
      <c r="Y114" s="1" t="s">
        <v>366</v>
      </c>
      <c r="AE114" s="1" t="s">
        <v>50</v>
      </c>
      <c r="AF114" s="1" t="s">
        <v>159</v>
      </c>
      <c r="AG114" s="1" t="s">
        <v>367</v>
      </c>
      <c r="AH114" s="1" t="s">
        <v>160</v>
      </c>
      <c r="AI114" s="7">
        <v>28935</v>
      </c>
      <c r="AJ114" s="1">
        <v>63486</v>
      </c>
      <c r="AK114" s="1" t="s">
        <v>284</v>
      </c>
      <c r="AL114" s="1">
        <v>29120</v>
      </c>
      <c r="AM114">
        <v>32.051811100000002</v>
      </c>
      <c r="AN114">
        <v>34.761480599999999</v>
      </c>
      <c r="AO114" s="5">
        <v>105</v>
      </c>
      <c r="AP114" s="5">
        <v>68</v>
      </c>
      <c r="AQ114" s="1" t="s">
        <v>551</v>
      </c>
      <c r="AU114" s="1" t="s">
        <v>552</v>
      </c>
      <c r="AV114" s="1" t="s">
        <v>285</v>
      </c>
      <c r="AW114" s="1" t="s">
        <v>318</v>
      </c>
      <c r="AX114" s="1" t="s">
        <v>318</v>
      </c>
      <c r="AY114" s="1" t="s">
        <v>318</v>
      </c>
      <c r="AZ114" s="1" t="s">
        <v>318</v>
      </c>
      <c r="BA114" s="1" t="s">
        <v>318</v>
      </c>
      <c r="BB114" t="s">
        <v>1127</v>
      </c>
      <c r="BC114">
        <v>0</v>
      </c>
    </row>
    <row r="115" spans="1:55" x14ac:dyDescent="0.35">
      <c r="A115" s="5">
        <v>2036445</v>
      </c>
      <c r="D115" t="s">
        <v>284</v>
      </c>
      <c r="E115" t="s">
        <v>133</v>
      </c>
      <c r="F115" s="4" t="s">
        <v>283</v>
      </c>
      <c r="G115" s="4" t="s">
        <v>131</v>
      </c>
      <c r="H115">
        <v>-3</v>
      </c>
      <c r="I115">
        <v>70000</v>
      </c>
      <c r="J115">
        <f>_xlfn.IFNA(VLOOKUP(G115,xg!C$2:N$25,12,FALSE),0)</f>
        <v>1.4</v>
      </c>
      <c r="K115">
        <f>_xlfn.IFNA(VLOOKUP(G115,odds!B$5:C$28,2,FALSE),0)</f>
        <v>4995</v>
      </c>
      <c r="L115">
        <v>1</v>
      </c>
      <c r="M115">
        <v>1</v>
      </c>
      <c r="P115" s="4">
        <v>1</v>
      </c>
      <c r="Q115" s="4">
        <v>1</v>
      </c>
      <c r="S115" s="1" t="s">
        <v>67</v>
      </c>
      <c r="T115" s="4">
        <v>2024</v>
      </c>
      <c r="U115" s="6">
        <v>45245</v>
      </c>
      <c r="V115" s="1" t="s">
        <v>967</v>
      </c>
      <c r="W115" s="1">
        <v>1</v>
      </c>
      <c r="X115" s="1" t="s">
        <v>408</v>
      </c>
      <c r="Y115" s="1" t="s">
        <v>387</v>
      </c>
      <c r="AE115" s="1" t="s">
        <v>50</v>
      </c>
      <c r="AF115" s="1" t="s">
        <v>159</v>
      </c>
      <c r="AG115" s="1" t="s">
        <v>367</v>
      </c>
      <c r="AH115" s="1" t="s">
        <v>160</v>
      </c>
      <c r="AI115" s="7">
        <v>2024</v>
      </c>
      <c r="AJ115" s="1">
        <v>250002289</v>
      </c>
      <c r="AK115" s="1" t="s">
        <v>48</v>
      </c>
      <c r="AL115" s="1">
        <v>3812</v>
      </c>
      <c r="AM115">
        <v>47.465079000000003</v>
      </c>
      <c r="AN115">
        <v>18.587254999999999</v>
      </c>
      <c r="AO115" s="5">
        <v>105</v>
      </c>
      <c r="AP115" s="5">
        <v>68</v>
      </c>
      <c r="AQ115" s="1" t="s">
        <v>968</v>
      </c>
      <c r="AT115" s="1" t="s">
        <v>969</v>
      </c>
      <c r="AU115" s="1" t="s">
        <v>970</v>
      </c>
      <c r="AV115" s="1" t="s">
        <v>971</v>
      </c>
      <c r="AW115" s="1" t="s">
        <v>972</v>
      </c>
      <c r="AX115" s="1" t="s">
        <v>973</v>
      </c>
      <c r="AY115" s="1" t="s">
        <v>972</v>
      </c>
      <c r="AZ115" s="1" t="s">
        <v>972</v>
      </c>
      <c r="BA115" s="1" t="s">
        <v>972</v>
      </c>
      <c r="BB115" t="s">
        <v>1127</v>
      </c>
      <c r="BC115">
        <v>0</v>
      </c>
    </row>
    <row r="116" spans="1:55" x14ac:dyDescent="0.35">
      <c r="A116" s="5">
        <v>2036493</v>
      </c>
      <c r="D116" t="s">
        <v>284</v>
      </c>
      <c r="E116" t="s">
        <v>64</v>
      </c>
      <c r="F116" s="4" t="s">
        <v>283</v>
      </c>
      <c r="G116" s="4" t="s">
        <v>62</v>
      </c>
      <c r="H116">
        <v>-3</v>
      </c>
      <c r="I116">
        <v>70000</v>
      </c>
      <c r="J116">
        <f>_xlfn.IFNA(VLOOKUP(G116,xg!C$2:N$25,12,FALSE),0)</f>
        <v>0.3</v>
      </c>
      <c r="K116">
        <f>_xlfn.IFNA(VLOOKUP(G116,odds!B$5:C$28,2,FALSE),0)</f>
        <v>12509</v>
      </c>
      <c r="L116">
        <v>1</v>
      </c>
      <c r="M116">
        <v>2</v>
      </c>
      <c r="P116" s="4">
        <v>1</v>
      </c>
      <c r="Q116" s="4">
        <v>2</v>
      </c>
      <c r="R116" s="1" t="s">
        <v>62</v>
      </c>
      <c r="S116" s="1" t="s">
        <v>49</v>
      </c>
      <c r="T116" s="4">
        <v>2024</v>
      </c>
      <c r="U116" s="6">
        <v>45248</v>
      </c>
      <c r="V116" s="1" t="s">
        <v>1018</v>
      </c>
      <c r="W116" s="1">
        <v>1</v>
      </c>
      <c r="X116" s="1" t="s">
        <v>408</v>
      </c>
      <c r="Y116" s="1" t="s">
        <v>390</v>
      </c>
      <c r="AE116" s="1" t="s">
        <v>50</v>
      </c>
      <c r="AF116" s="1" t="s">
        <v>159</v>
      </c>
      <c r="AG116" s="1" t="s">
        <v>367</v>
      </c>
      <c r="AH116" s="1" t="s">
        <v>160</v>
      </c>
      <c r="AI116" s="7">
        <v>2921</v>
      </c>
      <c r="AJ116" s="1">
        <v>250002289</v>
      </c>
      <c r="AK116" s="1" t="s">
        <v>48</v>
      </c>
      <c r="AL116" s="1">
        <v>3812</v>
      </c>
      <c r="AM116">
        <v>47.465079000000003</v>
      </c>
      <c r="AN116">
        <v>18.587254999999999</v>
      </c>
      <c r="AO116" s="5">
        <v>105</v>
      </c>
      <c r="AP116" s="5">
        <v>68</v>
      </c>
      <c r="AQ116" s="1" t="s">
        <v>1019</v>
      </c>
      <c r="AT116" s="1" t="s">
        <v>1020</v>
      </c>
      <c r="AU116" s="1" t="s">
        <v>1021</v>
      </c>
      <c r="AV116" s="1" t="s">
        <v>971</v>
      </c>
      <c r="AW116" s="1" t="s">
        <v>972</v>
      </c>
      <c r="AX116" s="1" t="s">
        <v>973</v>
      </c>
      <c r="AY116" s="1" t="s">
        <v>972</v>
      </c>
      <c r="AZ116" s="1" t="s">
        <v>972</v>
      </c>
      <c r="BA116" s="1" t="s">
        <v>972</v>
      </c>
      <c r="BB116" t="s">
        <v>1127</v>
      </c>
      <c r="BC116">
        <v>0</v>
      </c>
    </row>
    <row r="117" spans="1:55" x14ac:dyDescent="0.35">
      <c r="A117" s="5">
        <v>2039643</v>
      </c>
      <c r="D117" t="s">
        <v>284</v>
      </c>
      <c r="E117" t="s">
        <v>119</v>
      </c>
      <c r="F117" s="4" t="s">
        <v>283</v>
      </c>
      <c r="G117" s="4" t="s">
        <v>118</v>
      </c>
      <c r="H117">
        <v>-3</v>
      </c>
      <c r="I117">
        <v>70000</v>
      </c>
      <c r="J117">
        <v>-3</v>
      </c>
      <c r="K117">
        <v>70000</v>
      </c>
      <c r="L117">
        <v>1</v>
      </c>
      <c r="M117">
        <v>4</v>
      </c>
      <c r="P117" s="4">
        <v>1</v>
      </c>
      <c r="Q117" s="4">
        <v>4</v>
      </c>
      <c r="R117" s="1" t="s">
        <v>118</v>
      </c>
      <c r="S117" s="1" t="s">
        <v>49</v>
      </c>
      <c r="T117" s="4">
        <v>2024</v>
      </c>
      <c r="U117" s="6">
        <v>45372</v>
      </c>
      <c r="V117" s="1" t="s">
        <v>1098</v>
      </c>
      <c r="W117" s="1">
        <v>1</v>
      </c>
      <c r="Y117" s="1" t="s">
        <v>396</v>
      </c>
      <c r="AE117" s="1" t="s">
        <v>50</v>
      </c>
      <c r="AF117" s="1" t="s">
        <v>321</v>
      </c>
      <c r="AG117" s="1" t="s">
        <v>322</v>
      </c>
      <c r="AH117" s="1" t="s">
        <v>52</v>
      </c>
      <c r="AI117" s="7">
        <v>1226</v>
      </c>
      <c r="AJ117" s="1">
        <v>63453</v>
      </c>
      <c r="AK117" s="1" t="s">
        <v>48</v>
      </c>
      <c r="AL117" s="1">
        <v>10717</v>
      </c>
      <c r="AM117">
        <v>47.574897200000002</v>
      </c>
      <c r="AN117">
        <v>19.084616700000002</v>
      </c>
      <c r="AO117" s="5">
        <v>105</v>
      </c>
      <c r="AP117" s="5">
        <v>68</v>
      </c>
      <c r="AQ117" s="1" t="s">
        <v>1110</v>
      </c>
      <c r="AR117" s="1" t="s">
        <v>1111</v>
      </c>
      <c r="AT117" s="1" t="s">
        <v>1112</v>
      </c>
      <c r="AU117" s="1" t="s">
        <v>1113</v>
      </c>
      <c r="AV117" s="1" t="s">
        <v>102</v>
      </c>
      <c r="AW117" s="1" t="s">
        <v>354</v>
      </c>
      <c r="AX117" s="1" t="s">
        <v>355</v>
      </c>
      <c r="AY117" s="1" t="s">
        <v>354</v>
      </c>
      <c r="AZ117" s="1" t="s">
        <v>354</v>
      </c>
      <c r="BA117" s="1" t="s">
        <v>354</v>
      </c>
      <c r="BB117" t="s">
        <v>1127</v>
      </c>
      <c r="BC117">
        <v>0</v>
      </c>
    </row>
    <row r="118" spans="1:55" x14ac:dyDescent="0.35">
      <c r="A118" s="5">
        <v>2036433</v>
      </c>
      <c r="D118" t="s">
        <v>139</v>
      </c>
      <c r="E118" t="s">
        <v>117</v>
      </c>
      <c r="F118" s="4" t="s">
        <v>138</v>
      </c>
      <c r="G118" s="4" t="s">
        <v>116</v>
      </c>
      <c r="H118">
        <f>_xlfn.IFNA(VLOOKUP(F118,xg!C$2:N$25,12,FALSE),0)</f>
        <v>1</v>
      </c>
      <c r="I118">
        <f>_xlfn.IFNA(VLOOKUP(F118,odds!B$5:C$28,2,FALSE),0)</f>
        <v>1971</v>
      </c>
      <c r="J118">
        <v>-3</v>
      </c>
      <c r="K118">
        <v>70000</v>
      </c>
      <c r="L118">
        <v>4</v>
      </c>
      <c r="M118">
        <v>0</v>
      </c>
      <c r="P118" s="4">
        <v>4</v>
      </c>
      <c r="Q118" s="4">
        <v>0</v>
      </c>
      <c r="R118" s="1" t="s">
        <v>138</v>
      </c>
      <c r="S118" s="1" t="s">
        <v>49</v>
      </c>
      <c r="T118" s="4">
        <v>2024</v>
      </c>
      <c r="U118" s="6">
        <v>45213</v>
      </c>
      <c r="V118" s="1" t="s">
        <v>899</v>
      </c>
      <c r="W118" s="1">
        <v>2</v>
      </c>
      <c r="X118" s="1" t="s">
        <v>376</v>
      </c>
      <c r="Y118" s="1" t="s">
        <v>387</v>
      </c>
      <c r="AE118" s="1" t="s">
        <v>50</v>
      </c>
      <c r="AF118" s="1" t="s">
        <v>159</v>
      </c>
      <c r="AG118" s="1" t="s">
        <v>367</v>
      </c>
      <c r="AH118" s="1" t="s">
        <v>160</v>
      </c>
      <c r="AI118" s="7">
        <v>56186</v>
      </c>
      <c r="AJ118" s="1">
        <v>57811</v>
      </c>
      <c r="AK118" s="1" t="s">
        <v>139</v>
      </c>
      <c r="AL118" s="1">
        <v>58270</v>
      </c>
      <c r="AM118">
        <v>41.084808299999999</v>
      </c>
      <c r="AN118">
        <v>16.839936099999999</v>
      </c>
      <c r="AO118" s="5">
        <v>105</v>
      </c>
      <c r="AP118" s="5">
        <v>68</v>
      </c>
      <c r="AQ118" s="1" t="s">
        <v>900</v>
      </c>
      <c r="AU118" s="1" t="s">
        <v>901</v>
      </c>
      <c r="AV118" s="1" t="s">
        <v>319</v>
      </c>
      <c r="AW118" s="1" t="s">
        <v>320</v>
      </c>
      <c r="AX118" s="1" t="s">
        <v>320</v>
      </c>
      <c r="AY118" s="1" t="s">
        <v>320</v>
      </c>
      <c r="AZ118" s="1" t="s">
        <v>320</v>
      </c>
      <c r="BA118" s="1" t="s">
        <v>320</v>
      </c>
      <c r="BB118" t="s">
        <v>1127</v>
      </c>
      <c r="BC118">
        <v>0</v>
      </c>
    </row>
    <row r="119" spans="1:55" x14ac:dyDescent="0.35">
      <c r="A119" s="5">
        <v>2036478</v>
      </c>
      <c r="D119" t="s">
        <v>139</v>
      </c>
      <c r="E119" t="s">
        <v>301</v>
      </c>
      <c r="F119" s="4" t="s">
        <v>138</v>
      </c>
      <c r="G119" s="4" t="s">
        <v>461</v>
      </c>
      <c r="H119">
        <f>_xlfn.IFNA(VLOOKUP(F119,xg!C$2:N$25,12,FALSE),0)</f>
        <v>1</v>
      </c>
      <c r="I119">
        <f>_xlfn.IFNA(VLOOKUP(F119,odds!B$5:C$28,2,FALSE),0)</f>
        <v>1971</v>
      </c>
      <c r="J119">
        <v>-3</v>
      </c>
      <c r="K119">
        <v>70000</v>
      </c>
      <c r="L119">
        <v>5</v>
      </c>
      <c r="M119">
        <v>2</v>
      </c>
      <c r="P119" s="4">
        <v>5</v>
      </c>
      <c r="Q119" s="4">
        <v>2</v>
      </c>
      <c r="R119" s="1" t="s">
        <v>138</v>
      </c>
      <c r="S119" s="1" t="s">
        <v>49</v>
      </c>
      <c r="T119" s="4">
        <v>2024</v>
      </c>
      <c r="U119" s="6">
        <v>45247</v>
      </c>
      <c r="V119" s="1" t="s">
        <v>1000</v>
      </c>
      <c r="W119" s="1">
        <v>1</v>
      </c>
      <c r="X119" s="1" t="s">
        <v>376</v>
      </c>
      <c r="Y119" s="1" t="s">
        <v>390</v>
      </c>
      <c r="AE119" s="1" t="s">
        <v>50</v>
      </c>
      <c r="AF119" s="1" t="s">
        <v>159</v>
      </c>
      <c r="AG119" s="1" t="s">
        <v>367</v>
      </c>
      <c r="AH119" s="1" t="s">
        <v>160</v>
      </c>
      <c r="AI119" s="7">
        <v>56364</v>
      </c>
      <c r="AJ119" s="1">
        <v>57775</v>
      </c>
      <c r="AK119" s="1" t="s">
        <v>139</v>
      </c>
      <c r="AL119" s="1">
        <v>69689</v>
      </c>
      <c r="AM119">
        <v>41.933922199999998</v>
      </c>
      <c r="AN119">
        <v>12.454683299999999</v>
      </c>
      <c r="AO119" s="5">
        <v>105</v>
      </c>
      <c r="AP119" s="5">
        <v>68</v>
      </c>
      <c r="AQ119" s="1" t="s">
        <v>1012</v>
      </c>
      <c r="AR119" s="1" t="s">
        <v>1013</v>
      </c>
      <c r="AU119" s="1" t="s">
        <v>1014</v>
      </c>
      <c r="AV119" s="1" t="s">
        <v>144</v>
      </c>
      <c r="AW119" s="1" t="s">
        <v>145</v>
      </c>
      <c r="AX119" s="1" t="s">
        <v>145</v>
      </c>
      <c r="AY119" s="1" t="s">
        <v>145</v>
      </c>
      <c r="AZ119" s="1" t="s">
        <v>146</v>
      </c>
      <c r="BA119" s="1" t="s">
        <v>145</v>
      </c>
      <c r="BB119" t="s">
        <v>1127</v>
      </c>
      <c r="BC119">
        <v>0</v>
      </c>
    </row>
    <row r="120" spans="1:55" x14ac:dyDescent="0.35">
      <c r="A120" s="5">
        <v>2036409</v>
      </c>
      <c r="D120" t="s">
        <v>139</v>
      </c>
      <c r="E120" t="s">
        <v>225</v>
      </c>
      <c r="F120" s="4" t="s">
        <v>138</v>
      </c>
      <c r="G120" s="4" t="s">
        <v>298</v>
      </c>
      <c r="H120">
        <f>_xlfn.IFNA(VLOOKUP(F120,xg!C$2:N$25,12,FALSE),0)</f>
        <v>1</v>
      </c>
      <c r="I120">
        <f>_xlfn.IFNA(VLOOKUP(F120,odds!B$5:C$28,2,FALSE),0)</f>
        <v>1971</v>
      </c>
      <c r="J120">
        <f>_xlfn.IFNA(VLOOKUP(G120,xg!C$2:N$25,12,FALSE),0)</f>
        <v>-0.3</v>
      </c>
      <c r="K120">
        <f>_xlfn.IFNA(VLOOKUP(G120,odds!B$5:C$28,2,FALSE),0)</f>
        <v>20062</v>
      </c>
      <c r="L120">
        <v>2</v>
      </c>
      <c r="M120">
        <v>1</v>
      </c>
      <c r="P120" s="4">
        <v>2</v>
      </c>
      <c r="Q120" s="4">
        <v>1</v>
      </c>
      <c r="R120" s="1" t="s">
        <v>138</v>
      </c>
      <c r="S120" s="1" t="s">
        <v>49</v>
      </c>
      <c r="T120" s="4">
        <v>2024</v>
      </c>
      <c r="U120" s="6">
        <v>45181</v>
      </c>
      <c r="V120" s="1" t="s">
        <v>825</v>
      </c>
      <c r="W120" s="1">
        <v>2</v>
      </c>
      <c r="X120" s="1" t="s">
        <v>376</v>
      </c>
      <c r="Y120" s="1" t="s">
        <v>386</v>
      </c>
      <c r="AE120" s="1" t="s">
        <v>50</v>
      </c>
      <c r="AF120" s="1" t="s">
        <v>159</v>
      </c>
      <c r="AG120" s="1" t="s">
        <v>367</v>
      </c>
      <c r="AH120" s="1" t="s">
        <v>160</v>
      </c>
      <c r="AI120" s="7">
        <v>58386</v>
      </c>
      <c r="AJ120" s="1">
        <v>57771</v>
      </c>
      <c r="AK120" s="1" t="s">
        <v>139</v>
      </c>
      <c r="AL120" s="1">
        <v>75725</v>
      </c>
      <c r="AM120">
        <v>45.479784899999999</v>
      </c>
      <c r="AN120">
        <v>9.1246560999999993</v>
      </c>
      <c r="AO120" s="5">
        <v>105</v>
      </c>
      <c r="AP120" s="5">
        <v>68</v>
      </c>
      <c r="AQ120" s="1" t="s">
        <v>826</v>
      </c>
      <c r="AU120" s="1" t="s">
        <v>827</v>
      </c>
      <c r="AV120" s="1" t="s">
        <v>206</v>
      </c>
      <c r="AW120" s="1" t="s">
        <v>207</v>
      </c>
      <c r="AX120" s="1" t="s">
        <v>207</v>
      </c>
      <c r="AY120" s="1" t="s">
        <v>207</v>
      </c>
      <c r="AZ120" s="1" t="s">
        <v>207</v>
      </c>
      <c r="BA120" s="1" t="s">
        <v>207</v>
      </c>
      <c r="BB120" t="s">
        <v>1127</v>
      </c>
      <c r="BC120">
        <v>0</v>
      </c>
    </row>
    <row r="121" spans="1:55" x14ac:dyDescent="0.35">
      <c r="A121" s="5">
        <v>2036294</v>
      </c>
      <c r="D121" t="s">
        <v>139</v>
      </c>
      <c r="E121" t="s">
        <v>123</v>
      </c>
      <c r="F121" s="4" t="s">
        <v>138</v>
      </c>
      <c r="G121" s="4" t="s">
        <v>122</v>
      </c>
      <c r="H121">
        <f>_xlfn.IFNA(VLOOKUP(F121,xg!C$2:N$25,12,FALSE),0)</f>
        <v>1</v>
      </c>
      <c r="I121">
        <f>_xlfn.IFNA(VLOOKUP(F121,odds!B$5:C$28,2,FALSE),0)</f>
        <v>1971</v>
      </c>
      <c r="J121">
        <f>_xlfn.IFNA(VLOOKUP(G121,xg!C$2:N$25,12,FALSE),0)</f>
        <v>0.3</v>
      </c>
      <c r="K121">
        <f>_xlfn.IFNA(VLOOKUP(G121,odds!B$5:C$28,2,FALSE),0)</f>
        <v>451</v>
      </c>
      <c r="L121">
        <v>1</v>
      </c>
      <c r="M121">
        <v>2</v>
      </c>
      <c r="P121" s="4">
        <v>1</v>
      </c>
      <c r="Q121" s="4">
        <v>2</v>
      </c>
      <c r="R121" s="1" t="s">
        <v>122</v>
      </c>
      <c r="S121" s="1" t="s">
        <v>49</v>
      </c>
      <c r="T121" s="4">
        <v>2024</v>
      </c>
      <c r="U121" s="6">
        <v>45008</v>
      </c>
      <c r="V121" s="1" t="s">
        <v>492</v>
      </c>
      <c r="W121" s="1">
        <v>1</v>
      </c>
      <c r="X121" s="1" t="s">
        <v>376</v>
      </c>
      <c r="Y121" s="1" t="s">
        <v>366</v>
      </c>
      <c r="AE121" s="1" t="s">
        <v>50</v>
      </c>
      <c r="AF121" s="1" t="s">
        <v>159</v>
      </c>
      <c r="AG121" s="1" t="s">
        <v>367</v>
      </c>
      <c r="AH121" s="1" t="s">
        <v>160</v>
      </c>
      <c r="AI121" s="7">
        <v>44536</v>
      </c>
      <c r="AJ121" s="1">
        <v>62425</v>
      </c>
      <c r="AK121" s="1" t="s">
        <v>139</v>
      </c>
      <c r="AL121" s="1">
        <v>54726</v>
      </c>
      <c r="AM121">
        <v>40.828088899999997</v>
      </c>
      <c r="AN121">
        <v>14.192869399999999</v>
      </c>
      <c r="AO121" s="5">
        <v>105</v>
      </c>
      <c r="AP121" s="5">
        <v>68</v>
      </c>
      <c r="AQ121" s="1" t="s">
        <v>507</v>
      </c>
      <c r="AT121" s="1" t="s">
        <v>508</v>
      </c>
      <c r="AU121" s="1" t="s">
        <v>509</v>
      </c>
      <c r="AV121" s="1" t="s">
        <v>172</v>
      </c>
      <c r="AW121" s="1" t="s">
        <v>173</v>
      </c>
      <c r="AX121" s="1" t="s">
        <v>173</v>
      </c>
      <c r="AY121" s="1" t="s">
        <v>173</v>
      </c>
      <c r="AZ121" s="1" t="s">
        <v>173</v>
      </c>
      <c r="BA121" s="1" t="s">
        <v>173</v>
      </c>
      <c r="BB121" t="s">
        <v>1127</v>
      </c>
      <c r="BC121">
        <v>0</v>
      </c>
    </row>
    <row r="122" spans="1:55" x14ac:dyDescent="0.35">
      <c r="A122" s="5">
        <v>2036489</v>
      </c>
      <c r="D122" t="s">
        <v>369</v>
      </c>
      <c r="E122" t="s">
        <v>263</v>
      </c>
      <c r="F122" s="4" t="s">
        <v>368</v>
      </c>
      <c r="G122" s="4" t="s">
        <v>262</v>
      </c>
      <c r="H122">
        <v>-3</v>
      </c>
      <c r="I122">
        <v>70000</v>
      </c>
      <c r="J122">
        <v>-3</v>
      </c>
      <c r="K122">
        <v>70000</v>
      </c>
      <c r="L122">
        <v>3</v>
      </c>
      <c r="M122">
        <v>1</v>
      </c>
      <c r="P122" s="4">
        <v>3</v>
      </c>
      <c r="Q122" s="4">
        <v>1</v>
      </c>
      <c r="R122" s="1" t="s">
        <v>368</v>
      </c>
      <c r="S122" s="1" t="s">
        <v>49</v>
      </c>
      <c r="T122" s="4">
        <v>2024</v>
      </c>
      <c r="U122" s="6">
        <v>45247</v>
      </c>
      <c r="V122" s="1" t="s">
        <v>1015</v>
      </c>
      <c r="W122" s="1">
        <v>6</v>
      </c>
      <c r="X122" s="1" t="s">
        <v>407</v>
      </c>
      <c r="Y122" s="1" t="s">
        <v>390</v>
      </c>
      <c r="AE122" s="1" t="s">
        <v>50</v>
      </c>
      <c r="AF122" s="1" t="s">
        <v>159</v>
      </c>
      <c r="AG122" s="1" t="s">
        <v>367</v>
      </c>
      <c r="AH122" s="1" t="s">
        <v>160</v>
      </c>
      <c r="AI122" s="7">
        <v>30100</v>
      </c>
      <c r="AJ122" s="1">
        <v>250000409</v>
      </c>
      <c r="AK122" s="1" t="s">
        <v>369</v>
      </c>
      <c r="AL122" s="1">
        <v>29741</v>
      </c>
      <c r="AM122">
        <v>51.1083</v>
      </c>
      <c r="AN122">
        <v>71.402631</v>
      </c>
      <c r="AO122" s="5">
        <v>105</v>
      </c>
      <c r="AP122" s="5">
        <v>68</v>
      </c>
      <c r="AQ122" s="1" t="s">
        <v>1016</v>
      </c>
      <c r="AU122" s="1" t="s">
        <v>1017</v>
      </c>
      <c r="AV122" s="1" t="s">
        <v>410</v>
      </c>
      <c r="AW122" s="1" t="s">
        <v>411</v>
      </c>
      <c r="AX122" s="1" t="s">
        <v>411</v>
      </c>
      <c r="AY122" s="1" t="s">
        <v>411</v>
      </c>
      <c r="AZ122" s="1" t="s">
        <v>411</v>
      </c>
      <c r="BA122" s="1" t="s">
        <v>411</v>
      </c>
      <c r="BB122" t="s">
        <v>1127</v>
      </c>
      <c r="BC122">
        <v>0</v>
      </c>
    </row>
    <row r="123" spans="1:55" x14ac:dyDescent="0.35">
      <c r="A123" s="5">
        <v>2036328</v>
      </c>
      <c r="D123" t="s">
        <v>369</v>
      </c>
      <c r="E123" t="s">
        <v>98</v>
      </c>
      <c r="F123" s="4" t="s">
        <v>368</v>
      </c>
      <c r="G123" s="4" t="s">
        <v>97</v>
      </c>
      <c r="H123">
        <v>-3</v>
      </c>
      <c r="I123">
        <v>70000</v>
      </c>
      <c r="J123">
        <f>_xlfn.IFNA(VLOOKUP(G123,xg!C$2:N$25,12,FALSE),0)</f>
        <v>0.6</v>
      </c>
      <c r="K123">
        <f>_xlfn.IFNA(VLOOKUP(G123,odds!B$5:C$28,2,FALSE),0)</f>
        <v>5264</v>
      </c>
      <c r="L123">
        <v>3</v>
      </c>
      <c r="M123">
        <v>2</v>
      </c>
      <c r="P123" s="4">
        <v>3</v>
      </c>
      <c r="Q123" s="4">
        <v>2</v>
      </c>
      <c r="R123" s="1" t="s">
        <v>368</v>
      </c>
      <c r="S123" s="1" t="s">
        <v>49</v>
      </c>
      <c r="T123" s="4">
        <v>2024</v>
      </c>
      <c r="U123" s="6">
        <v>45011</v>
      </c>
      <c r="V123" s="1" t="s">
        <v>555</v>
      </c>
      <c r="W123" s="1">
        <v>6</v>
      </c>
      <c r="X123" s="1" t="s">
        <v>407</v>
      </c>
      <c r="Y123" s="1" t="s">
        <v>372</v>
      </c>
      <c r="AE123" s="1" t="s">
        <v>50</v>
      </c>
      <c r="AF123" s="1" t="s">
        <v>159</v>
      </c>
      <c r="AG123" s="1" t="s">
        <v>367</v>
      </c>
      <c r="AH123" s="1" t="s">
        <v>160</v>
      </c>
      <c r="AI123" s="7">
        <v>28697</v>
      </c>
      <c r="AJ123" s="1">
        <v>250000409</v>
      </c>
      <c r="AK123" s="1" t="s">
        <v>369</v>
      </c>
      <c r="AL123" s="1">
        <v>29741</v>
      </c>
      <c r="AM123">
        <v>51.1083</v>
      </c>
      <c r="AN123">
        <v>71.402631</v>
      </c>
      <c r="AO123" s="5">
        <v>105</v>
      </c>
      <c r="AP123" s="5">
        <v>68</v>
      </c>
      <c r="AQ123" s="1" t="s">
        <v>556</v>
      </c>
      <c r="AT123" s="1" t="s">
        <v>557</v>
      </c>
      <c r="AU123" s="1" t="s">
        <v>558</v>
      </c>
      <c r="AV123" s="1" t="s">
        <v>410</v>
      </c>
      <c r="AW123" s="1" t="s">
        <v>411</v>
      </c>
      <c r="AX123" s="1" t="s">
        <v>411</v>
      </c>
      <c r="AY123" s="1" t="s">
        <v>411</v>
      </c>
      <c r="AZ123" s="1" t="s">
        <v>411</v>
      </c>
      <c r="BA123" s="1" t="s">
        <v>411</v>
      </c>
      <c r="BB123" t="s">
        <v>1127</v>
      </c>
      <c r="BC123">
        <v>0</v>
      </c>
    </row>
    <row r="124" spans="1:55" x14ac:dyDescent="0.35">
      <c r="A124" s="5">
        <v>2036420</v>
      </c>
      <c r="D124" t="s">
        <v>369</v>
      </c>
      <c r="E124" t="s">
        <v>125</v>
      </c>
      <c r="F124" s="4" t="s">
        <v>368</v>
      </c>
      <c r="G124" s="4" t="s">
        <v>124</v>
      </c>
      <c r="H124">
        <v>-3</v>
      </c>
      <c r="I124">
        <v>70000</v>
      </c>
      <c r="J124">
        <v>-3</v>
      </c>
      <c r="K124">
        <v>70000</v>
      </c>
      <c r="L124">
        <v>1</v>
      </c>
      <c r="M124">
        <v>0</v>
      </c>
      <c r="P124" s="4">
        <v>1</v>
      </c>
      <c r="Q124" s="4">
        <v>0</v>
      </c>
      <c r="R124" s="1" t="s">
        <v>368</v>
      </c>
      <c r="S124" s="1" t="s">
        <v>49</v>
      </c>
      <c r="T124" s="4">
        <v>2024</v>
      </c>
      <c r="U124" s="6">
        <v>45179</v>
      </c>
      <c r="V124" s="1" t="s">
        <v>790</v>
      </c>
      <c r="W124" s="1">
        <v>6</v>
      </c>
      <c r="X124" s="1" t="s">
        <v>407</v>
      </c>
      <c r="Y124" s="1" t="s">
        <v>386</v>
      </c>
      <c r="AE124" s="1" t="s">
        <v>50</v>
      </c>
      <c r="AF124" s="1" t="s">
        <v>159</v>
      </c>
      <c r="AG124" s="1" t="s">
        <v>367</v>
      </c>
      <c r="AH124" s="1" t="s">
        <v>160</v>
      </c>
      <c r="AI124" s="7">
        <v>28458</v>
      </c>
      <c r="AJ124" s="1">
        <v>250000409</v>
      </c>
      <c r="AK124" s="1" t="s">
        <v>369</v>
      </c>
      <c r="AL124" s="1">
        <v>29741</v>
      </c>
      <c r="AM124">
        <v>51.1083</v>
      </c>
      <c r="AN124">
        <v>71.402631</v>
      </c>
      <c r="AO124" s="5">
        <v>105</v>
      </c>
      <c r="AP124" s="5">
        <v>68</v>
      </c>
      <c r="AQ124" s="1" t="s">
        <v>791</v>
      </c>
      <c r="AU124" s="1" t="s">
        <v>792</v>
      </c>
      <c r="AV124" s="1" t="s">
        <v>410</v>
      </c>
      <c r="AW124" s="1" t="s">
        <v>411</v>
      </c>
      <c r="AX124" s="1" t="s">
        <v>411</v>
      </c>
      <c r="AY124" s="1" t="s">
        <v>411</v>
      </c>
      <c r="AZ124" s="1" t="s">
        <v>411</v>
      </c>
      <c r="BA124" s="1" t="s">
        <v>411</v>
      </c>
      <c r="BB124" t="s">
        <v>1127</v>
      </c>
      <c r="BC124">
        <v>0</v>
      </c>
    </row>
    <row r="125" spans="1:55" x14ac:dyDescent="0.35">
      <c r="A125" s="5">
        <v>2036304</v>
      </c>
      <c r="D125" t="s">
        <v>369</v>
      </c>
      <c r="E125" t="s">
        <v>289</v>
      </c>
      <c r="F125" s="4" t="s">
        <v>368</v>
      </c>
      <c r="G125" s="4" t="s">
        <v>288</v>
      </c>
      <c r="H125">
        <v>-3</v>
      </c>
      <c r="I125">
        <v>70000</v>
      </c>
      <c r="J125">
        <f>_xlfn.IFNA(VLOOKUP(G125,xg!C$2:N$25,12,FALSE),0)</f>
        <v>-0.6</v>
      </c>
      <c r="K125">
        <f>_xlfn.IFNA(VLOOKUP(G125,odds!B$5:C$28,2,FALSE),0)</f>
        <v>18358</v>
      </c>
      <c r="L125">
        <v>1</v>
      </c>
      <c r="M125">
        <v>2</v>
      </c>
      <c r="P125" s="4">
        <v>1</v>
      </c>
      <c r="Q125" s="4">
        <v>2</v>
      </c>
      <c r="R125" s="1" t="s">
        <v>288</v>
      </c>
      <c r="S125" s="1" t="s">
        <v>49</v>
      </c>
      <c r="T125" s="4">
        <v>2024</v>
      </c>
      <c r="U125" s="6">
        <v>45008</v>
      </c>
      <c r="V125" s="1" t="s">
        <v>504</v>
      </c>
      <c r="W125" s="1">
        <v>6</v>
      </c>
      <c r="X125" s="1" t="s">
        <v>407</v>
      </c>
      <c r="Y125" s="1" t="s">
        <v>366</v>
      </c>
      <c r="AE125" s="1" t="s">
        <v>50</v>
      </c>
      <c r="AF125" s="1" t="s">
        <v>159</v>
      </c>
      <c r="AG125" s="1" t="s">
        <v>367</v>
      </c>
      <c r="AH125" s="1" t="s">
        <v>160</v>
      </c>
      <c r="AI125" s="7">
        <v>27122</v>
      </c>
      <c r="AJ125" s="1">
        <v>250000409</v>
      </c>
      <c r="AK125" s="1" t="s">
        <v>369</v>
      </c>
      <c r="AL125" s="1">
        <v>29741</v>
      </c>
      <c r="AM125">
        <v>51.1083</v>
      </c>
      <c r="AN125">
        <v>71.402631</v>
      </c>
      <c r="AO125" s="5">
        <v>105</v>
      </c>
      <c r="AP125" s="5">
        <v>68</v>
      </c>
      <c r="AQ125" s="1" t="s">
        <v>505</v>
      </c>
      <c r="AU125" s="1" t="s">
        <v>506</v>
      </c>
      <c r="AV125" s="1" t="s">
        <v>410</v>
      </c>
      <c r="AW125" s="1" t="s">
        <v>411</v>
      </c>
      <c r="AX125" s="1" t="s">
        <v>411</v>
      </c>
      <c r="AY125" s="1" t="s">
        <v>411</v>
      </c>
      <c r="AZ125" s="1" t="s">
        <v>411</v>
      </c>
      <c r="BA125" s="1" t="s">
        <v>411</v>
      </c>
      <c r="BB125" t="s">
        <v>1127</v>
      </c>
      <c r="BC125">
        <v>0</v>
      </c>
    </row>
    <row r="126" spans="1:55" x14ac:dyDescent="0.35">
      <c r="A126" s="5">
        <v>2036396</v>
      </c>
      <c r="D126" t="s">
        <v>369</v>
      </c>
      <c r="E126" t="s">
        <v>162</v>
      </c>
      <c r="F126" s="4" t="s">
        <v>368</v>
      </c>
      <c r="G126" s="4" t="s">
        <v>161</v>
      </c>
      <c r="H126">
        <v>-3</v>
      </c>
      <c r="I126">
        <v>70000</v>
      </c>
      <c r="J126">
        <v>-3</v>
      </c>
      <c r="K126">
        <v>70000</v>
      </c>
      <c r="L126">
        <v>0</v>
      </c>
      <c r="M126">
        <v>1</v>
      </c>
      <c r="P126" s="4">
        <v>0</v>
      </c>
      <c r="Q126" s="4">
        <v>1</v>
      </c>
      <c r="R126" s="1" t="s">
        <v>161</v>
      </c>
      <c r="S126" s="1" t="s">
        <v>49</v>
      </c>
      <c r="T126" s="4">
        <v>2024</v>
      </c>
      <c r="U126" s="6">
        <v>45176</v>
      </c>
      <c r="V126" s="1" t="s">
        <v>741</v>
      </c>
      <c r="W126" s="1">
        <v>6</v>
      </c>
      <c r="X126" s="1" t="s">
        <v>407</v>
      </c>
      <c r="Y126" s="1" t="s">
        <v>385</v>
      </c>
      <c r="AE126" s="1" t="s">
        <v>50</v>
      </c>
      <c r="AF126" s="1" t="s">
        <v>159</v>
      </c>
      <c r="AG126" s="1" t="s">
        <v>367</v>
      </c>
      <c r="AH126" s="1" t="s">
        <v>160</v>
      </c>
      <c r="AI126" s="7">
        <v>30019</v>
      </c>
      <c r="AJ126" s="1">
        <v>250000409</v>
      </c>
      <c r="AK126" s="1" t="s">
        <v>369</v>
      </c>
      <c r="AL126" s="1">
        <v>29741</v>
      </c>
      <c r="AM126">
        <v>51.1083</v>
      </c>
      <c r="AN126">
        <v>71.402631</v>
      </c>
      <c r="AO126" s="5">
        <v>105</v>
      </c>
      <c r="AP126" s="5">
        <v>68</v>
      </c>
      <c r="AQ126" s="1" t="s">
        <v>742</v>
      </c>
      <c r="AU126" s="1" t="s">
        <v>743</v>
      </c>
      <c r="AV126" s="1" t="s">
        <v>410</v>
      </c>
      <c r="AW126" s="1" t="s">
        <v>411</v>
      </c>
      <c r="AX126" s="1" t="s">
        <v>411</v>
      </c>
      <c r="AY126" s="1" t="s">
        <v>411</v>
      </c>
      <c r="AZ126" s="1" t="s">
        <v>411</v>
      </c>
      <c r="BA126" s="1" t="s">
        <v>411</v>
      </c>
      <c r="BB126" t="s">
        <v>1127</v>
      </c>
      <c r="BC126">
        <v>0</v>
      </c>
    </row>
    <row r="127" spans="1:55" x14ac:dyDescent="0.35">
      <c r="A127" s="5">
        <v>2036470</v>
      </c>
      <c r="D127" t="s">
        <v>468</v>
      </c>
      <c r="E127" t="s">
        <v>284</v>
      </c>
      <c r="F127" s="4" t="s">
        <v>467</v>
      </c>
      <c r="G127" s="4" t="s">
        <v>283</v>
      </c>
      <c r="H127">
        <v>-3</v>
      </c>
      <c r="I127">
        <v>70000</v>
      </c>
      <c r="J127">
        <v>-3</v>
      </c>
      <c r="K127">
        <v>70000</v>
      </c>
      <c r="L127">
        <v>1</v>
      </c>
      <c r="M127">
        <v>0</v>
      </c>
      <c r="P127" s="4">
        <v>1</v>
      </c>
      <c r="Q127" s="4">
        <v>0</v>
      </c>
      <c r="R127" s="1" t="s">
        <v>467</v>
      </c>
      <c r="S127" s="1" t="s">
        <v>49</v>
      </c>
      <c r="T127" s="4">
        <v>2024</v>
      </c>
      <c r="U127" s="6">
        <v>45242</v>
      </c>
      <c r="V127" s="1" t="s">
        <v>963</v>
      </c>
      <c r="W127" s="1">
        <v>1</v>
      </c>
      <c r="X127" s="1" t="s">
        <v>408</v>
      </c>
      <c r="Y127" s="1" t="s">
        <v>388</v>
      </c>
      <c r="AE127" s="1" t="s">
        <v>50</v>
      </c>
      <c r="AF127" s="1" t="s">
        <v>159</v>
      </c>
      <c r="AG127" s="1" t="s">
        <v>367</v>
      </c>
      <c r="AH127" s="1" t="s">
        <v>160</v>
      </c>
      <c r="AI127" s="7">
        <v>5245</v>
      </c>
      <c r="AJ127" s="1">
        <v>250003320</v>
      </c>
      <c r="AK127" s="1" t="s">
        <v>468</v>
      </c>
      <c r="AL127" s="1">
        <v>12629</v>
      </c>
      <c r="AM127">
        <v>42.663110000000003</v>
      </c>
      <c r="AN127">
        <v>21.157107</v>
      </c>
      <c r="AO127" s="5">
        <v>105</v>
      </c>
      <c r="AP127" s="5">
        <v>68</v>
      </c>
      <c r="AQ127" s="1" t="s">
        <v>964</v>
      </c>
      <c r="AT127" s="1" t="s">
        <v>965</v>
      </c>
      <c r="AU127" s="1" t="s">
        <v>966</v>
      </c>
      <c r="AV127" s="1" t="s">
        <v>469</v>
      </c>
      <c r="AW127" s="1" t="s">
        <v>470</v>
      </c>
      <c r="AX127" s="1" t="s">
        <v>470</v>
      </c>
      <c r="AY127" s="1" t="s">
        <v>470</v>
      </c>
      <c r="AZ127" s="1" t="s">
        <v>470</v>
      </c>
      <c r="BA127" s="1" t="s">
        <v>470</v>
      </c>
      <c r="BB127" t="s">
        <v>1127</v>
      </c>
      <c r="BC127">
        <v>0</v>
      </c>
    </row>
    <row r="128" spans="1:55" x14ac:dyDescent="0.35">
      <c r="A128" s="5">
        <v>2036332</v>
      </c>
      <c r="D128" t="s">
        <v>468</v>
      </c>
      <c r="E128" t="s">
        <v>325</v>
      </c>
      <c r="F128" s="4" t="s">
        <v>467</v>
      </c>
      <c r="G128" s="4" t="s">
        <v>324</v>
      </c>
      <c r="H128">
        <v>-3</v>
      </c>
      <c r="I128">
        <v>70000</v>
      </c>
      <c r="J128">
        <v>-3</v>
      </c>
      <c r="K128">
        <v>70000</v>
      </c>
      <c r="L128">
        <v>1</v>
      </c>
      <c r="M128">
        <v>1</v>
      </c>
      <c r="P128" s="4">
        <v>1</v>
      </c>
      <c r="Q128" s="4">
        <v>1</v>
      </c>
      <c r="S128" s="1" t="s">
        <v>67</v>
      </c>
      <c r="T128" s="4">
        <v>2024</v>
      </c>
      <c r="U128" s="6">
        <v>45013</v>
      </c>
      <c r="V128" s="1" t="s">
        <v>595</v>
      </c>
      <c r="W128" s="1">
        <v>2</v>
      </c>
      <c r="X128" s="1" t="s">
        <v>408</v>
      </c>
      <c r="Y128" s="1" t="s">
        <v>372</v>
      </c>
      <c r="AE128" s="1" t="s">
        <v>50</v>
      </c>
      <c r="AF128" s="1" t="s">
        <v>159</v>
      </c>
      <c r="AG128" s="1" t="s">
        <v>367</v>
      </c>
      <c r="AH128" s="1" t="s">
        <v>160</v>
      </c>
      <c r="AI128" s="7">
        <v>12600</v>
      </c>
      <c r="AJ128" s="1">
        <v>250003320</v>
      </c>
      <c r="AK128" s="1" t="s">
        <v>468</v>
      </c>
      <c r="AL128" s="1">
        <v>12629</v>
      </c>
      <c r="AM128">
        <v>42.663110000000003</v>
      </c>
      <c r="AN128">
        <v>21.157107</v>
      </c>
      <c r="AO128" s="5">
        <v>105</v>
      </c>
      <c r="AP128" s="5">
        <v>68</v>
      </c>
      <c r="AQ128" s="1" t="s">
        <v>616</v>
      </c>
      <c r="AU128" s="1" t="s">
        <v>617</v>
      </c>
      <c r="AV128" s="1" t="s">
        <v>469</v>
      </c>
      <c r="AW128" s="1" t="s">
        <v>470</v>
      </c>
      <c r="AX128" s="1" t="s">
        <v>470</v>
      </c>
      <c r="AY128" s="1" t="s">
        <v>470</v>
      </c>
      <c r="AZ128" s="1" t="s">
        <v>470</v>
      </c>
      <c r="BA128" s="1" t="s">
        <v>470</v>
      </c>
      <c r="BB128" t="s">
        <v>1127</v>
      </c>
      <c r="BC128">
        <v>0</v>
      </c>
    </row>
    <row r="129" spans="1:55" x14ac:dyDescent="0.35">
      <c r="A129" s="5">
        <v>2036355</v>
      </c>
      <c r="D129" t="s">
        <v>468</v>
      </c>
      <c r="E129" t="s">
        <v>64</v>
      </c>
      <c r="F129" s="4" t="s">
        <v>467</v>
      </c>
      <c r="G129" s="4" t="s">
        <v>62</v>
      </c>
      <c r="H129">
        <v>-3</v>
      </c>
      <c r="I129">
        <v>70000</v>
      </c>
      <c r="J129">
        <f>_xlfn.IFNA(VLOOKUP(G129,xg!C$2:N$25,12,FALSE),0)</f>
        <v>0.3</v>
      </c>
      <c r="K129">
        <f>_xlfn.IFNA(VLOOKUP(G129,odds!B$5:C$28,2,FALSE),0)</f>
        <v>12509</v>
      </c>
      <c r="L129">
        <v>0</v>
      </c>
      <c r="M129">
        <v>0</v>
      </c>
      <c r="P129" s="4">
        <v>0</v>
      </c>
      <c r="Q129" s="4">
        <v>0</v>
      </c>
      <c r="S129" s="1" t="s">
        <v>67</v>
      </c>
      <c r="T129" s="4">
        <v>2024</v>
      </c>
      <c r="U129" s="6">
        <v>45093</v>
      </c>
      <c r="V129" s="1" t="s">
        <v>618</v>
      </c>
      <c r="W129" s="1">
        <v>2</v>
      </c>
      <c r="X129" s="1" t="s">
        <v>408</v>
      </c>
      <c r="Y129" s="1" t="s">
        <v>379</v>
      </c>
      <c r="AE129" s="1" t="s">
        <v>50</v>
      </c>
      <c r="AF129" s="1" t="s">
        <v>159</v>
      </c>
      <c r="AG129" s="1" t="s">
        <v>367</v>
      </c>
      <c r="AH129" s="1" t="s">
        <v>160</v>
      </c>
      <c r="AI129" s="7">
        <v>11000</v>
      </c>
      <c r="AJ129" s="1">
        <v>250003320</v>
      </c>
      <c r="AK129" s="1" t="s">
        <v>468</v>
      </c>
      <c r="AL129" s="1">
        <v>12629</v>
      </c>
      <c r="AM129">
        <v>42.663110000000003</v>
      </c>
      <c r="AN129">
        <v>21.157107</v>
      </c>
      <c r="AO129" s="5">
        <v>105</v>
      </c>
      <c r="AP129" s="5">
        <v>68</v>
      </c>
      <c r="AU129" s="1" t="s">
        <v>625</v>
      </c>
      <c r="AV129" s="1" t="s">
        <v>469</v>
      </c>
      <c r="AW129" s="1" t="s">
        <v>470</v>
      </c>
      <c r="AX129" s="1" t="s">
        <v>470</v>
      </c>
      <c r="AY129" s="1" t="s">
        <v>470</v>
      </c>
      <c r="AZ129" s="1" t="s">
        <v>470</v>
      </c>
      <c r="BA129" s="1" t="s">
        <v>470</v>
      </c>
      <c r="BB129" t="s">
        <v>1127</v>
      </c>
      <c r="BC129">
        <v>0</v>
      </c>
    </row>
    <row r="130" spans="1:55" x14ac:dyDescent="0.35">
      <c r="A130" s="5">
        <v>2036401</v>
      </c>
      <c r="D130" t="s">
        <v>468</v>
      </c>
      <c r="E130" t="s">
        <v>133</v>
      </c>
      <c r="F130" s="4" t="s">
        <v>467</v>
      </c>
      <c r="G130" s="4" t="s">
        <v>131</v>
      </c>
      <c r="H130">
        <v>-3</v>
      </c>
      <c r="I130">
        <v>70000</v>
      </c>
      <c r="J130">
        <f>_xlfn.IFNA(VLOOKUP(G130,xg!C$2:N$25,12,FALSE),0)</f>
        <v>1.4</v>
      </c>
      <c r="K130">
        <f>_xlfn.IFNA(VLOOKUP(G130,odds!B$5:C$28,2,FALSE),0)</f>
        <v>4995</v>
      </c>
      <c r="L130">
        <v>2</v>
      </c>
      <c r="M130">
        <v>2</v>
      </c>
      <c r="P130" s="4">
        <v>2</v>
      </c>
      <c r="Q130" s="4">
        <v>2</v>
      </c>
      <c r="S130" s="1" t="s">
        <v>67</v>
      </c>
      <c r="T130" s="4">
        <v>2024</v>
      </c>
      <c r="U130" s="6">
        <v>45178</v>
      </c>
      <c r="V130" s="1" t="s">
        <v>772</v>
      </c>
      <c r="W130" s="1">
        <v>2</v>
      </c>
      <c r="X130" s="1" t="s">
        <v>408</v>
      </c>
      <c r="Y130" s="1" t="s">
        <v>385</v>
      </c>
      <c r="Z130" s="1">
        <v>47</v>
      </c>
      <c r="AA130" s="1" t="s">
        <v>404</v>
      </c>
      <c r="AB130" s="1">
        <v>19</v>
      </c>
      <c r="AC130" s="1" t="s">
        <v>405</v>
      </c>
      <c r="AD130" s="1">
        <v>19</v>
      </c>
      <c r="AE130" s="1" t="s">
        <v>50</v>
      </c>
      <c r="AF130" s="1" t="s">
        <v>159</v>
      </c>
      <c r="AG130" s="1" t="s">
        <v>367</v>
      </c>
      <c r="AH130" s="1" t="s">
        <v>160</v>
      </c>
      <c r="AI130" s="7">
        <v>12700</v>
      </c>
      <c r="AJ130" s="1">
        <v>250003320</v>
      </c>
      <c r="AK130" s="1" t="s">
        <v>468</v>
      </c>
      <c r="AL130" s="1">
        <v>12629</v>
      </c>
      <c r="AM130">
        <v>42.663110000000003</v>
      </c>
      <c r="AN130">
        <v>21.157107</v>
      </c>
      <c r="AO130" s="5">
        <v>105</v>
      </c>
      <c r="AP130" s="5">
        <v>68</v>
      </c>
      <c r="AQ130" s="1" t="s">
        <v>773</v>
      </c>
      <c r="AU130" s="1" t="s">
        <v>774</v>
      </c>
      <c r="AV130" s="1" t="s">
        <v>469</v>
      </c>
      <c r="AW130" s="1" t="s">
        <v>470</v>
      </c>
      <c r="AX130" s="1" t="s">
        <v>470</v>
      </c>
      <c r="AY130" s="1" t="s">
        <v>470</v>
      </c>
      <c r="AZ130" s="1" t="s">
        <v>470</v>
      </c>
      <c r="BA130" s="1" t="s">
        <v>470</v>
      </c>
      <c r="BB130" t="s">
        <v>1127</v>
      </c>
      <c r="BC130">
        <v>0</v>
      </c>
    </row>
    <row r="131" spans="1:55" x14ac:dyDescent="0.35">
      <c r="A131" s="5">
        <v>2036516</v>
      </c>
      <c r="D131" t="s">
        <v>468</v>
      </c>
      <c r="E131" t="s">
        <v>292</v>
      </c>
      <c r="F131" s="4" t="s">
        <v>467</v>
      </c>
      <c r="G131" s="4" t="s">
        <v>291</v>
      </c>
      <c r="H131">
        <v>-3</v>
      </c>
      <c r="I131">
        <v>70000</v>
      </c>
      <c r="J131">
        <v>-3</v>
      </c>
      <c r="K131">
        <v>70000</v>
      </c>
      <c r="L131">
        <v>0</v>
      </c>
      <c r="M131">
        <v>1</v>
      </c>
      <c r="P131" s="4">
        <v>0</v>
      </c>
      <c r="Q131" s="4">
        <v>1</v>
      </c>
      <c r="R131" s="1" t="s">
        <v>291</v>
      </c>
      <c r="S131" s="1" t="s">
        <v>49</v>
      </c>
      <c r="T131" s="4">
        <v>2024</v>
      </c>
      <c r="U131" s="6">
        <v>45251</v>
      </c>
      <c r="V131" s="1" t="s">
        <v>1083</v>
      </c>
      <c r="W131" s="1">
        <v>1</v>
      </c>
      <c r="X131" s="1" t="s">
        <v>408</v>
      </c>
      <c r="Y131" s="1" t="s">
        <v>394</v>
      </c>
      <c r="AE131" s="1" t="s">
        <v>50</v>
      </c>
      <c r="AF131" s="1" t="s">
        <v>159</v>
      </c>
      <c r="AG131" s="1" t="s">
        <v>367</v>
      </c>
      <c r="AH131" s="1" t="s">
        <v>160</v>
      </c>
      <c r="AI131" s="7">
        <v>5026</v>
      </c>
      <c r="AJ131" s="1">
        <v>250003320</v>
      </c>
      <c r="AK131" s="1" t="s">
        <v>468</v>
      </c>
      <c r="AL131" s="1">
        <v>12629</v>
      </c>
      <c r="AM131">
        <v>42.663110000000003</v>
      </c>
      <c r="AN131">
        <v>21.157107</v>
      </c>
      <c r="AO131" s="5">
        <v>105</v>
      </c>
      <c r="AP131" s="5">
        <v>68</v>
      </c>
      <c r="AQ131" s="1" t="s">
        <v>1084</v>
      </c>
      <c r="AU131" s="1" t="s">
        <v>1085</v>
      </c>
      <c r="AV131" s="1" t="s">
        <v>469</v>
      </c>
      <c r="AW131" s="1" t="s">
        <v>470</v>
      </c>
      <c r="AX131" s="1" t="s">
        <v>470</v>
      </c>
      <c r="AY131" s="1" t="s">
        <v>470</v>
      </c>
      <c r="AZ131" s="1" t="s">
        <v>470</v>
      </c>
      <c r="BA131" s="1" t="s">
        <v>470</v>
      </c>
      <c r="BB131" t="s">
        <v>1127</v>
      </c>
      <c r="BC131">
        <v>0</v>
      </c>
    </row>
    <row r="132" spans="1:55" x14ac:dyDescent="0.35">
      <c r="A132" s="5">
        <v>2036381</v>
      </c>
      <c r="D132" t="s">
        <v>278</v>
      </c>
      <c r="E132" t="s">
        <v>74</v>
      </c>
      <c r="F132" s="4" t="s">
        <v>277</v>
      </c>
      <c r="G132" s="4" t="s">
        <v>287</v>
      </c>
      <c r="H132">
        <v>-3</v>
      </c>
      <c r="I132">
        <v>70000</v>
      </c>
      <c r="J132">
        <f>_xlfn.IFNA(VLOOKUP(G132,xg!C$2:N$25,12,FALSE),0)</f>
        <v>-1.1000000000000001</v>
      </c>
      <c r="K132">
        <f>_xlfn.IFNA(VLOOKUP(G132,odds!B$5:C$28,2,FALSE),0)</f>
        <v>15850</v>
      </c>
      <c r="L132">
        <v>0</v>
      </c>
      <c r="M132">
        <v>1</v>
      </c>
      <c r="P132" s="4">
        <v>0</v>
      </c>
      <c r="Q132" s="4">
        <v>1</v>
      </c>
      <c r="R132" s="1" t="s">
        <v>287</v>
      </c>
      <c r="S132" s="1" t="s">
        <v>49</v>
      </c>
      <c r="T132" s="4">
        <v>2024</v>
      </c>
      <c r="U132" s="6">
        <v>45097</v>
      </c>
      <c r="V132" s="1" t="s">
        <v>707</v>
      </c>
      <c r="W132" s="1">
        <v>2</v>
      </c>
      <c r="X132" s="1" t="s">
        <v>462</v>
      </c>
      <c r="Y132" s="1" t="s">
        <v>384</v>
      </c>
      <c r="AE132" s="1" t="s">
        <v>50</v>
      </c>
      <c r="AF132" s="1" t="s">
        <v>159</v>
      </c>
      <c r="AG132" s="1" t="s">
        <v>367</v>
      </c>
      <c r="AH132" s="1" t="s">
        <v>160</v>
      </c>
      <c r="AI132" s="7">
        <v>2316</v>
      </c>
      <c r="AJ132" s="1">
        <v>70078</v>
      </c>
      <c r="AK132" s="1" t="s">
        <v>278</v>
      </c>
      <c r="AL132" s="1">
        <v>5749</v>
      </c>
      <c r="AM132">
        <v>47.140081000000002</v>
      </c>
      <c r="AN132">
        <v>9.5102550000000008</v>
      </c>
      <c r="AO132" s="5">
        <v>105</v>
      </c>
      <c r="AP132" s="5">
        <v>68</v>
      </c>
      <c r="AQ132" s="1" t="s">
        <v>708</v>
      </c>
      <c r="AU132" s="1" t="s">
        <v>709</v>
      </c>
      <c r="AV132" s="1" t="s">
        <v>328</v>
      </c>
      <c r="AW132" s="1" t="s">
        <v>329</v>
      </c>
      <c r="AX132" s="1" t="s">
        <v>329</v>
      </c>
      <c r="AY132" s="1" t="s">
        <v>329</v>
      </c>
      <c r="AZ132" s="1" t="s">
        <v>329</v>
      </c>
      <c r="BA132" s="1" t="s">
        <v>329</v>
      </c>
      <c r="BB132" t="s">
        <v>1127</v>
      </c>
      <c r="BC132">
        <v>0</v>
      </c>
    </row>
    <row r="133" spans="1:55" x14ac:dyDescent="0.35">
      <c r="A133" s="5">
        <v>2036519</v>
      </c>
      <c r="D133" t="s">
        <v>278</v>
      </c>
      <c r="E133" t="s">
        <v>153</v>
      </c>
      <c r="F133" s="4" t="s">
        <v>277</v>
      </c>
      <c r="G133" s="4" t="s">
        <v>152</v>
      </c>
      <c r="H133">
        <v>-3</v>
      </c>
      <c r="I133">
        <v>70000</v>
      </c>
      <c r="J133">
        <v>-3</v>
      </c>
      <c r="K133">
        <v>70000</v>
      </c>
      <c r="L133">
        <v>0</v>
      </c>
      <c r="M133">
        <v>1</v>
      </c>
      <c r="P133" s="4">
        <v>0</v>
      </c>
      <c r="Q133" s="4">
        <v>1</v>
      </c>
      <c r="R133" s="1" t="s">
        <v>152</v>
      </c>
      <c r="S133" s="1" t="s">
        <v>49</v>
      </c>
      <c r="T133" s="4">
        <v>2024</v>
      </c>
      <c r="U133" s="6">
        <v>45249</v>
      </c>
      <c r="V133" s="1" t="s">
        <v>1040</v>
      </c>
      <c r="W133" s="1">
        <v>1</v>
      </c>
      <c r="X133" s="1" t="s">
        <v>462</v>
      </c>
      <c r="Y133" s="1" t="s">
        <v>394</v>
      </c>
      <c r="AE133" s="1" t="s">
        <v>50</v>
      </c>
      <c r="AF133" s="1" t="s">
        <v>159</v>
      </c>
      <c r="AG133" s="1" t="s">
        <v>367</v>
      </c>
      <c r="AH133" s="1" t="s">
        <v>160</v>
      </c>
      <c r="AI133" s="7">
        <v>2241</v>
      </c>
      <c r="AJ133" s="1">
        <v>70078</v>
      </c>
      <c r="AK133" s="1" t="s">
        <v>278</v>
      </c>
      <c r="AL133" s="1">
        <v>5749</v>
      </c>
      <c r="AM133">
        <v>47.140081000000002</v>
      </c>
      <c r="AN133">
        <v>9.5102550000000008</v>
      </c>
      <c r="AO133" s="5">
        <v>105</v>
      </c>
      <c r="AP133" s="5">
        <v>68</v>
      </c>
      <c r="AQ133" s="1" t="s">
        <v>1041</v>
      </c>
      <c r="AT133" s="1" t="s">
        <v>1042</v>
      </c>
      <c r="AU133" s="1" t="s">
        <v>1043</v>
      </c>
      <c r="AV133" s="1" t="s">
        <v>328</v>
      </c>
      <c r="AW133" s="1" t="s">
        <v>329</v>
      </c>
      <c r="AX133" s="1" t="s">
        <v>329</v>
      </c>
      <c r="AY133" s="1" t="s">
        <v>329</v>
      </c>
      <c r="AZ133" s="1" t="s">
        <v>329</v>
      </c>
      <c r="BA133" s="1" t="s">
        <v>329</v>
      </c>
      <c r="BB133" t="s">
        <v>1127</v>
      </c>
      <c r="BC133">
        <v>0</v>
      </c>
    </row>
    <row r="134" spans="1:55" x14ac:dyDescent="0.35">
      <c r="A134" s="5">
        <v>2036450</v>
      </c>
      <c r="D134" t="s">
        <v>278</v>
      </c>
      <c r="E134" t="s">
        <v>257</v>
      </c>
      <c r="F134" s="4" t="s">
        <v>277</v>
      </c>
      <c r="G134" s="4" t="s">
        <v>323</v>
      </c>
      <c r="H134">
        <v>-3</v>
      </c>
      <c r="I134">
        <v>70000</v>
      </c>
      <c r="J134">
        <v>-3</v>
      </c>
      <c r="K134">
        <v>70000</v>
      </c>
      <c r="L134">
        <v>0</v>
      </c>
      <c r="M134">
        <v>2</v>
      </c>
      <c r="P134" s="4">
        <v>0</v>
      </c>
      <c r="Q134" s="4">
        <v>2</v>
      </c>
      <c r="R134" s="1" t="s">
        <v>323</v>
      </c>
      <c r="S134" s="1" t="s">
        <v>49</v>
      </c>
      <c r="T134" s="4">
        <v>2024</v>
      </c>
      <c r="U134" s="6">
        <v>45212</v>
      </c>
      <c r="V134" s="1" t="s">
        <v>871</v>
      </c>
      <c r="W134" s="1">
        <v>2</v>
      </c>
      <c r="X134" s="1" t="s">
        <v>462</v>
      </c>
      <c r="Y134" s="1" t="s">
        <v>387</v>
      </c>
      <c r="AE134" s="1" t="s">
        <v>50</v>
      </c>
      <c r="AF134" s="1" t="s">
        <v>159</v>
      </c>
      <c r="AG134" s="1" t="s">
        <v>367</v>
      </c>
      <c r="AH134" s="1" t="s">
        <v>160</v>
      </c>
      <c r="AI134" s="7">
        <v>5874</v>
      </c>
      <c r="AJ134" s="1">
        <v>70078</v>
      </c>
      <c r="AK134" s="1" t="s">
        <v>278</v>
      </c>
      <c r="AL134" s="1">
        <v>5749</v>
      </c>
      <c r="AM134">
        <v>47.140081000000002</v>
      </c>
      <c r="AN134">
        <v>9.5102550000000008</v>
      </c>
      <c r="AO134" s="5">
        <v>105</v>
      </c>
      <c r="AP134" s="5">
        <v>68</v>
      </c>
      <c r="AQ134" s="1" t="s">
        <v>874</v>
      </c>
      <c r="AU134" s="1" t="s">
        <v>875</v>
      </c>
      <c r="AV134" s="1" t="s">
        <v>328</v>
      </c>
      <c r="AW134" s="1" t="s">
        <v>329</v>
      </c>
      <c r="AX134" s="1" t="s">
        <v>329</v>
      </c>
      <c r="AY134" s="1" t="s">
        <v>329</v>
      </c>
      <c r="AZ134" s="1" t="s">
        <v>329</v>
      </c>
      <c r="BA134" s="1" t="s">
        <v>329</v>
      </c>
      <c r="BB134" t="s">
        <v>1127</v>
      </c>
      <c r="BC134">
        <v>0</v>
      </c>
    </row>
    <row r="135" spans="1:55" x14ac:dyDescent="0.35">
      <c r="A135" s="5">
        <v>2036496</v>
      </c>
      <c r="D135" t="s">
        <v>278</v>
      </c>
      <c r="E135" t="s">
        <v>87</v>
      </c>
      <c r="F135" s="4" t="s">
        <v>277</v>
      </c>
      <c r="G135" s="4" t="s">
        <v>86</v>
      </c>
      <c r="H135">
        <v>-3</v>
      </c>
      <c r="I135">
        <v>70000</v>
      </c>
      <c r="J135">
        <f>_xlfn.IFNA(VLOOKUP(G135,xg!C$2:N$25,12,FALSE),0)</f>
        <v>1.4</v>
      </c>
      <c r="K135">
        <f>_xlfn.IFNA(VLOOKUP(G135,odds!B$5:C$28,2,FALSE),0)</f>
        <v>601</v>
      </c>
      <c r="L135">
        <v>0</v>
      </c>
      <c r="M135">
        <v>2</v>
      </c>
      <c r="P135" s="4">
        <v>0</v>
      </c>
      <c r="Q135" s="4">
        <v>2</v>
      </c>
      <c r="R135" s="1" t="s">
        <v>86</v>
      </c>
      <c r="S135" s="1" t="s">
        <v>49</v>
      </c>
      <c r="T135" s="4">
        <v>2024</v>
      </c>
      <c r="U135" s="6">
        <v>45246</v>
      </c>
      <c r="V135" s="1" t="s">
        <v>974</v>
      </c>
      <c r="W135" s="1">
        <v>1</v>
      </c>
      <c r="X135" s="1" t="s">
        <v>462</v>
      </c>
      <c r="Y135" s="1" t="s">
        <v>390</v>
      </c>
      <c r="AE135" s="1" t="s">
        <v>50</v>
      </c>
      <c r="AF135" s="1" t="s">
        <v>159</v>
      </c>
      <c r="AG135" s="1" t="s">
        <v>367</v>
      </c>
      <c r="AH135" s="1" t="s">
        <v>160</v>
      </c>
      <c r="AI135" s="7">
        <v>5749</v>
      </c>
      <c r="AJ135" s="1">
        <v>70078</v>
      </c>
      <c r="AK135" s="1" t="s">
        <v>278</v>
      </c>
      <c r="AL135" s="1">
        <v>5749</v>
      </c>
      <c r="AM135">
        <v>47.140081000000002</v>
      </c>
      <c r="AN135">
        <v>9.5102550000000008</v>
      </c>
      <c r="AO135" s="5">
        <v>105</v>
      </c>
      <c r="AP135" s="5">
        <v>68</v>
      </c>
      <c r="AQ135" s="1" t="s">
        <v>975</v>
      </c>
      <c r="AU135" s="1" t="s">
        <v>976</v>
      </c>
      <c r="AV135" s="1" t="s">
        <v>328</v>
      </c>
      <c r="AW135" s="1" t="s">
        <v>329</v>
      </c>
      <c r="AX135" s="1" t="s">
        <v>329</v>
      </c>
      <c r="AY135" s="1" t="s">
        <v>329</v>
      </c>
      <c r="AZ135" s="1" t="s">
        <v>329</v>
      </c>
      <c r="BA135" s="1" t="s">
        <v>329</v>
      </c>
      <c r="BB135" t="s">
        <v>1127</v>
      </c>
      <c r="BC135">
        <v>0</v>
      </c>
    </row>
    <row r="136" spans="1:55" x14ac:dyDescent="0.35">
      <c r="A136" s="5">
        <v>2036333</v>
      </c>
      <c r="D136" t="s">
        <v>278</v>
      </c>
      <c r="E136" t="s">
        <v>119</v>
      </c>
      <c r="F136" s="4" t="s">
        <v>277</v>
      </c>
      <c r="G136" s="4" t="s">
        <v>118</v>
      </c>
      <c r="H136">
        <v>-3</v>
      </c>
      <c r="I136">
        <v>70000</v>
      </c>
      <c r="J136">
        <v>-3</v>
      </c>
      <c r="K136">
        <v>70000</v>
      </c>
      <c r="L136">
        <v>0</v>
      </c>
      <c r="M136">
        <v>7</v>
      </c>
      <c r="P136" s="4">
        <v>0</v>
      </c>
      <c r="Q136" s="4">
        <v>7</v>
      </c>
      <c r="R136" s="1" t="s">
        <v>118</v>
      </c>
      <c r="S136" s="1" t="s">
        <v>49</v>
      </c>
      <c r="T136" s="4">
        <v>2024</v>
      </c>
      <c r="U136" s="6">
        <v>45011</v>
      </c>
      <c r="V136" s="1" t="s">
        <v>559</v>
      </c>
      <c r="W136" s="1">
        <v>2</v>
      </c>
      <c r="X136" s="1" t="s">
        <v>462</v>
      </c>
      <c r="Y136" s="1" t="s">
        <v>372</v>
      </c>
      <c r="AE136" s="1" t="s">
        <v>50</v>
      </c>
      <c r="AF136" s="1" t="s">
        <v>159</v>
      </c>
      <c r="AG136" s="1" t="s">
        <v>367</v>
      </c>
      <c r="AH136" s="1" t="s">
        <v>160</v>
      </c>
      <c r="AI136" s="7">
        <v>1692</v>
      </c>
      <c r="AJ136" s="1">
        <v>70078</v>
      </c>
      <c r="AK136" s="1" t="s">
        <v>278</v>
      </c>
      <c r="AL136" s="1">
        <v>5749</v>
      </c>
      <c r="AM136">
        <v>47.140081000000002</v>
      </c>
      <c r="AN136">
        <v>9.5102550000000008</v>
      </c>
      <c r="AO136" s="5">
        <v>105</v>
      </c>
      <c r="AP136" s="5">
        <v>68</v>
      </c>
      <c r="AQ136" s="1" t="s">
        <v>564</v>
      </c>
      <c r="AU136" s="1" t="s">
        <v>565</v>
      </c>
      <c r="AV136" s="1" t="s">
        <v>328</v>
      </c>
      <c r="AW136" s="1" t="s">
        <v>329</v>
      </c>
      <c r="AX136" s="1" t="s">
        <v>329</v>
      </c>
      <c r="AY136" s="1" t="s">
        <v>329</v>
      </c>
      <c r="AZ136" s="1" t="s">
        <v>329</v>
      </c>
      <c r="BA136" s="1" t="s">
        <v>329</v>
      </c>
      <c r="BB136" t="s">
        <v>1127</v>
      </c>
      <c r="BC136">
        <v>0</v>
      </c>
    </row>
    <row r="137" spans="1:55" x14ac:dyDescent="0.35">
      <c r="A137" s="5">
        <v>2036349</v>
      </c>
      <c r="D137" t="s">
        <v>300</v>
      </c>
      <c r="E137" t="s">
        <v>83</v>
      </c>
      <c r="F137" s="4" t="s">
        <v>299</v>
      </c>
      <c r="G137" s="4" t="s">
        <v>82</v>
      </c>
      <c r="H137">
        <v>-3</v>
      </c>
      <c r="I137">
        <v>70000</v>
      </c>
      <c r="J137">
        <v>-3</v>
      </c>
      <c r="K137">
        <v>70000</v>
      </c>
      <c r="L137">
        <v>1</v>
      </c>
      <c r="M137">
        <v>1</v>
      </c>
      <c r="P137" s="4">
        <v>1</v>
      </c>
      <c r="Q137" s="4">
        <v>1</v>
      </c>
      <c r="S137" s="1" t="s">
        <v>67</v>
      </c>
      <c r="T137" s="4">
        <v>2024</v>
      </c>
      <c r="U137" s="6">
        <v>45094</v>
      </c>
      <c r="V137" s="1" t="s">
        <v>668</v>
      </c>
      <c r="W137" s="1">
        <v>3</v>
      </c>
      <c r="X137" s="1" t="s">
        <v>375</v>
      </c>
      <c r="Y137" s="1" t="s">
        <v>379</v>
      </c>
      <c r="AE137" s="1" t="s">
        <v>50</v>
      </c>
      <c r="AF137" s="1" t="s">
        <v>159</v>
      </c>
      <c r="AG137" s="1" t="s">
        <v>367</v>
      </c>
      <c r="AH137" s="1" t="s">
        <v>160</v>
      </c>
      <c r="AI137" s="7">
        <v>14230</v>
      </c>
      <c r="AJ137" s="1">
        <v>64556</v>
      </c>
      <c r="AK137" s="1" t="s">
        <v>300</v>
      </c>
      <c r="AL137" s="1">
        <v>15174</v>
      </c>
      <c r="AM137">
        <v>54.897366699999999</v>
      </c>
      <c r="AN137">
        <v>23.937122200000001</v>
      </c>
      <c r="AO137" s="5">
        <v>105</v>
      </c>
      <c r="AP137" s="5">
        <v>68</v>
      </c>
      <c r="AQ137" s="1" t="s">
        <v>671</v>
      </c>
      <c r="AT137" s="1" t="s">
        <v>672</v>
      </c>
      <c r="AU137" s="1" t="s">
        <v>673</v>
      </c>
      <c r="AV137" s="1" t="s">
        <v>346</v>
      </c>
      <c r="AW137" s="1" t="s">
        <v>348</v>
      </c>
      <c r="AX137" s="1" t="s">
        <v>348</v>
      </c>
      <c r="AY137" s="1" t="s">
        <v>347</v>
      </c>
      <c r="AZ137" s="1" t="s">
        <v>347</v>
      </c>
      <c r="BA137" s="1" t="s">
        <v>348</v>
      </c>
      <c r="BB137" t="s">
        <v>1127</v>
      </c>
      <c r="BC137">
        <v>0</v>
      </c>
    </row>
    <row r="138" spans="1:55" x14ac:dyDescent="0.35">
      <c r="A138" s="5">
        <v>2036395</v>
      </c>
      <c r="D138" t="s">
        <v>300</v>
      </c>
      <c r="E138" t="s">
        <v>212</v>
      </c>
      <c r="F138" s="4" t="s">
        <v>299</v>
      </c>
      <c r="G138" s="4" t="s">
        <v>412</v>
      </c>
      <c r="H138">
        <v>-3</v>
      </c>
      <c r="I138">
        <v>70000</v>
      </c>
      <c r="J138">
        <v>-3</v>
      </c>
      <c r="K138">
        <v>70000</v>
      </c>
      <c r="L138">
        <v>2</v>
      </c>
      <c r="M138">
        <v>2</v>
      </c>
      <c r="P138" s="4">
        <v>2</v>
      </c>
      <c r="Q138" s="4">
        <v>2</v>
      </c>
      <c r="S138" s="1" t="s">
        <v>67</v>
      </c>
      <c r="T138" s="4">
        <v>2024</v>
      </c>
      <c r="U138" s="6">
        <v>45176</v>
      </c>
      <c r="V138" s="1" t="s">
        <v>750</v>
      </c>
      <c r="W138" s="1">
        <v>3</v>
      </c>
      <c r="X138" s="1" t="s">
        <v>375</v>
      </c>
      <c r="Y138" s="1" t="s">
        <v>385</v>
      </c>
      <c r="AE138" s="1" t="s">
        <v>50</v>
      </c>
      <c r="AF138" s="1" t="s">
        <v>159</v>
      </c>
      <c r="AG138" s="1" t="s">
        <v>367</v>
      </c>
      <c r="AH138" s="1" t="s">
        <v>160</v>
      </c>
      <c r="AI138" s="7">
        <v>11328</v>
      </c>
      <c r="AJ138" s="1">
        <v>64556</v>
      </c>
      <c r="AK138" s="1" t="s">
        <v>300</v>
      </c>
      <c r="AL138" s="1">
        <v>15174</v>
      </c>
      <c r="AM138">
        <v>54.897366699999999</v>
      </c>
      <c r="AN138">
        <v>23.937122200000001</v>
      </c>
      <c r="AO138" s="5">
        <v>105</v>
      </c>
      <c r="AP138" s="5">
        <v>68</v>
      </c>
      <c r="AQ138" s="1" t="s">
        <v>751</v>
      </c>
      <c r="AU138" s="1" t="s">
        <v>752</v>
      </c>
      <c r="AV138" s="1" t="s">
        <v>346</v>
      </c>
      <c r="AW138" s="1" t="s">
        <v>348</v>
      </c>
      <c r="AX138" s="1" t="s">
        <v>348</v>
      </c>
      <c r="AY138" s="1" t="s">
        <v>347</v>
      </c>
      <c r="AZ138" s="1" t="s">
        <v>347</v>
      </c>
      <c r="BA138" s="1" t="s">
        <v>348</v>
      </c>
      <c r="BB138" t="s">
        <v>1127</v>
      </c>
      <c r="BC138">
        <v>0</v>
      </c>
    </row>
    <row r="139" spans="1:55" x14ac:dyDescent="0.35">
      <c r="A139" s="5">
        <v>2036464</v>
      </c>
      <c r="D139" t="s">
        <v>300</v>
      </c>
      <c r="E139" t="s">
        <v>48</v>
      </c>
      <c r="F139" s="4" t="s">
        <v>299</v>
      </c>
      <c r="G139" s="4" t="s">
        <v>47</v>
      </c>
      <c r="H139">
        <v>-3</v>
      </c>
      <c r="I139">
        <v>70000</v>
      </c>
      <c r="J139">
        <f>_xlfn.IFNA(VLOOKUP(G139,xg!C$2:N$25,12,FALSE),0)</f>
        <v>-1.5</v>
      </c>
      <c r="K139">
        <f>_xlfn.IFNA(VLOOKUP(G139,odds!B$5:C$28,2,FALSE),0)</f>
        <v>40918</v>
      </c>
      <c r="L139">
        <v>2</v>
      </c>
      <c r="M139">
        <v>2</v>
      </c>
      <c r="P139" s="4">
        <v>2</v>
      </c>
      <c r="Q139" s="4">
        <v>2</v>
      </c>
      <c r="S139" s="1" t="s">
        <v>67</v>
      </c>
      <c r="T139" s="4">
        <v>2024</v>
      </c>
      <c r="U139" s="6">
        <v>45216</v>
      </c>
      <c r="V139" s="1" t="s">
        <v>946</v>
      </c>
      <c r="W139" s="1">
        <v>3</v>
      </c>
      <c r="X139" s="1" t="s">
        <v>375</v>
      </c>
      <c r="Y139" s="1" t="s">
        <v>388</v>
      </c>
      <c r="Z139" s="1">
        <v>69</v>
      </c>
      <c r="AA139" s="1" t="s">
        <v>460</v>
      </c>
      <c r="AB139" s="1">
        <v>7</v>
      </c>
      <c r="AC139" s="1" t="s">
        <v>409</v>
      </c>
      <c r="AD139" s="1">
        <v>20</v>
      </c>
      <c r="AE139" s="1" t="s">
        <v>50</v>
      </c>
      <c r="AF139" s="1" t="s">
        <v>159</v>
      </c>
      <c r="AG139" s="1" t="s">
        <v>367</v>
      </c>
      <c r="AH139" s="1" t="s">
        <v>160</v>
      </c>
      <c r="AI139" s="7">
        <v>5349</v>
      </c>
      <c r="AJ139" s="1">
        <v>64556</v>
      </c>
      <c r="AK139" s="1" t="s">
        <v>300</v>
      </c>
      <c r="AL139" s="1">
        <v>15174</v>
      </c>
      <c r="AM139">
        <v>54.897366699999999</v>
      </c>
      <c r="AN139">
        <v>23.937122200000001</v>
      </c>
      <c r="AO139" s="5">
        <v>105</v>
      </c>
      <c r="AP139" s="5">
        <v>68</v>
      </c>
      <c r="AQ139" s="1" t="s">
        <v>958</v>
      </c>
      <c r="AU139" s="1" t="s">
        <v>959</v>
      </c>
      <c r="AV139" s="1" t="s">
        <v>346</v>
      </c>
      <c r="AW139" s="1" t="s">
        <v>348</v>
      </c>
      <c r="AX139" s="1" t="s">
        <v>348</v>
      </c>
      <c r="AY139" s="1" t="s">
        <v>347</v>
      </c>
      <c r="AZ139" s="1" t="s">
        <v>347</v>
      </c>
      <c r="BA139" s="1" t="s">
        <v>348</v>
      </c>
      <c r="BB139" t="s">
        <v>1127</v>
      </c>
      <c r="BC139">
        <v>0</v>
      </c>
    </row>
    <row r="140" spans="1:55" x14ac:dyDescent="0.35">
      <c r="A140" s="5">
        <v>2036418</v>
      </c>
      <c r="D140" t="s">
        <v>300</v>
      </c>
      <c r="E140" t="s">
        <v>84</v>
      </c>
      <c r="F140" s="4" t="s">
        <v>299</v>
      </c>
      <c r="G140" s="4" t="s">
        <v>378</v>
      </c>
      <c r="H140">
        <v>-3</v>
      </c>
      <c r="I140">
        <v>70000</v>
      </c>
      <c r="J140">
        <f>_xlfn.IFNA(VLOOKUP(G140,xg!C$2:N$25,12,FALSE),0)</f>
        <v>-0.3</v>
      </c>
      <c r="K140">
        <f>_xlfn.IFNA(VLOOKUP(G140,odds!B$5:C$28,2,FALSE),0)</f>
        <v>15858</v>
      </c>
      <c r="L140">
        <v>1</v>
      </c>
      <c r="M140">
        <v>3</v>
      </c>
      <c r="P140" s="4">
        <v>1</v>
      </c>
      <c r="Q140" s="4">
        <v>3</v>
      </c>
      <c r="R140" s="1" t="s">
        <v>378</v>
      </c>
      <c r="S140" s="1" t="s">
        <v>49</v>
      </c>
      <c r="T140" s="4">
        <v>2024</v>
      </c>
      <c r="U140" s="6">
        <v>45179</v>
      </c>
      <c r="V140" s="1" t="s">
        <v>800</v>
      </c>
      <c r="W140" s="1">
        <v>3</v>
      </c>
      <c r="X140" s="1" t="s">
        <v>375</v>
      </c>
      <c r="Y140" s="1" t="s">
        <v>386</v>
      </c>
      <c r="AE140" s="1" t="s">
        <v>50</v>
      </c>
      <c r="AF140" s="1" t="s">
        <v>159</v>
      </c>
      <c r="AG140" s="1" t="s">
        <v>367</v>
      </c>
      <c r="AH140" s="1" t="s">
        <v>160</v>
      </c>
      <c r="AI140" s="7">
        <v>8586</v>
      </c>
      <c r="AJ140" s="1">
        <v>64556</v>
      </c>
      <c r="AK140" s="1" t="s">
        <v>300</v>
      </c>
      <c r="AL140" s="1">
        <v>15174</v>
      </c>
      <c r="AM140">
        <v>54.897366699999999</v>
      </c>
      <c r="AN140">
        <v>23.937122200000001</v>
      </c>
      <c r="AO140" s="5">
        <v>105</v>
      </c>
      <c r="AP140" s="5">
        <v>68</v>
      </c>
      <c r="AQ140" s="1" t="s">
        <v>807</v>
      </c>
      <c r="AU140" s="1" t="s">
        <v>808</v>
      </c>
      <c r="AV140" s="1" t="s">
        <v>346</v>
      </c>
      <c r="AW140" s="1" t="s">
        <v>348</v>
      </c>
      <c r="AX140" s="1" t="s">
        <v>348</v>
      </c>
      <c r="AY140" s="1" t="s">
        <v>347</v>
      </c>
      <c r="AZ140" s="1" t="s">
        <v>347</v>
      </c>
      <c r="BA140" s="1" t="s">
        <v>348</v>
      </c>
      <c r="BB140" t="s">
        <v>1127</v>
      </c>
      <c r="BC140">
        <v>0</v>
      </c>
    </row>
    <row r="141" spans="1:55" x14ac:dyDescent="0.35">
      <c r="A141" s="5">
        <v>2036495</v>
      </c>
      <c r="D141" t="s">
        <v>153</v>
      </c>
      <c r="E141" t="s">
        <v>257</v>
      </c>
      <c r="F141" s="4" t="s">
        <v>152</v>
      </c>
      <c r="G141" s="4" t="s">
        <v>323</v>
      </c>
      <c r="H141">
        <v>-3</v>
      </c>
      <c r="I141">
        <v>70000</v>
      </c>
      <c r="J141">
        <v>-3</v>
      </c>
      <c r="K141">
        <v>70000</v>
      </c>
      <c r="L141">
        <v>4</v>
      </c>
      <c r="M141">
        <v>1</v>
      </c>
      <c r="P141" s="4">
        <v>4</v>
      </c>
      <c r="Q141" s="4">
        <v>1</v>
      </c>
      <c r="R141" s="1" t="s">
        <v>152</v>
      </c>
      <c r="S141" s="1" t="s">
        <v>49</v>
      </c>
      <c r="T141" s="4">
        <v>2024</v>
      </c>
      <c r="U141" s="6">
        <v>45246</v>
      </c>
      <c r="V141" s="1" t="s">
        <v>974</v>
      </c>
      <c r="W141" s="1">
        <v>1</v>
      </c>
      <c r="X141" s="1" t="s">
        <v>462</v>
      </c>
      <c r="Y141" s="1" t="s">
        <v>390</v>
      </c>
      <c r="AE141" s="1" t="s">
        <v>50</v>
      </c>
      <c r="AF141" s="1" t="s">
        <v>159</v>
      </c>
      <c r="AG141" s="1" t="s">
        <v>367</v>
      </c>
      <c r="AH141" s="1" t="s">
        <v>160</v>
      </c>
      <c r="AI141" s="7">
        <v>8520</v>
      </c>
      <c r="AJ141" s="1">
        <v>250004209</v>
      </c>
      <c r="AK141" s="1" t="s">
        <v>153</v>
      </c>
      <c r="AL141" s="1">
        <v>9374</v>
      </c>
      <c r="AM141">
        <v>49.581375000000001</v>
      </c>
      <c r="AN141">
        <v>6.1210659999999999</v>
      </c>
      <c r="AO141" s="5">
        <v>105</v>
      </c>
      <c r="AP141" s="5">
        <v>68</v>
      </c>
      <c r="AQ141" s="1" t="s">
        <v>977</v>
      </c>
      <c r="AU141" s="1" t="s">
        <v>978</v>
      </c>
      <c r="AV141" s="1" t="s">
        <v>152</v>
      </c>
      <c r="AW141" s="1" t="s">
        <v>576</v>
      </c>
      <c r="AX141" s="1" t="s">
        <v>576</v>
      </c>
      <c r="AY141" s="1" t="s">
        <v>576</v>
      </c>
      <c r="AZ141" s="1" t="s">
        <v>576</v>
      </c>
      <c r="BA141" s="1" t="s">
        <v>576</v>
      </c>
      <c r="BB141" t="s">
        <v>1127</v>
      </c>
      <c r="BC141">
        <v>0</v>
      </c>
    </row>
    <row r="142" spans="1:55" x14ac:dyDescent="0.35">
      <c r="A142" s="5">
        <v>2036356</v>
      </c>
      <c r="D142" t="s">
        <v>153</v>
      </c>
      <c r="E142" t="s">
        <v>278</v>
      </c>
      <c r="F142" s="4" t="s">
        <v>152</v>
      </c>
      <c r="G142" s="4" t="s">
        <v>277</v>
      </c>
      <c r="H142">
        <v>-3</v>
      </c>
      <c r="I142">
        <v>70000</v>
      </c>
      <c r="J142">
        <v>-3</v>
      </c>
      <c r="K142">
        <v>70000</v>
      </c>
      <c r="L142">
        <v>2</v>
      </c>
      <c r="M142">
        <v>0</v>
      </c>
      <c r="P142" s="4">
        <v>2</v>
      </c>
      <c r="Q142" s="4">
        <v>0</v>
      </c>
      <c r="R142" s="1" t="s">
        <v>152</v>
      </c>
      <c r="S142" s="1" t="s">
        <v>49</v>
      </c>
      <c r="T142" s="4">
        <v>2024</v>
      </c>
      <c r="U142" s="6">
        <v>45094</v>
      </c>
      <c r="V142" s="1" t="s">
        <v>668</v>
      </c>
      <c r="W142" s="1">
        <v>2</v>
      </c>
      <c r="X142" s="1" t="s">
        <v>462</v>
      </c>
      <c r="Y142" s="1" t="s">
        <v>379</v>
      </c>
      <c r="AE142" s="1" t="s">
        <v>50</v>
      </c>
      <c r="AF142" s="1" t="s">
        <v>159</v>
      </c>
      <c r="AG142" s="1" t="s">
        <v>367</v>
      </c>
      <c r="AH142" s="1" t="s">
        <v>160</v>
      </c>
      <c r="AI142" s="7">
        <v>6806</v>
      </c>
      <c r="AJ142" s="1">
        <v>250004209</v>
      </c>
      <c r="AK142" s="1" t="s">
        <v>153</v>
      </c>
      <c r="AL142" s="1">
        <v>9374</v>
      </c>
      <c r="AM142">
        <v>49.581375000000001</v>
      </c>
      <c r="AN142">
        <v>6.1210659999999999</v>
      </c>
      <c r="AO142" s="5">
        <v>105</v>
      </c>
      <c r="AP142" s="5">
        <v>68</v>
      </c>
      <c r="AQ142" s="1" t="s">
        <v>669</v>
      </c>
      <c r="AU142" s="1" t="s">
        <v>670</v>
      </c>
      <c r="AV142" s="1" t="s">
        <v>152</v>
      </c>
      <c r="AW142" s="1" t="s">
        <v>576</v>
      </c>
      <c r="AX142" s="1" t="s">
        <v>576</v>
      </c>
      <c r="AY142" s="1" t="s">
        <v>576</v>
      </c>
      <c r="AZ142" s="1" t="s">
        <v>576</v>
      </c>
      <c r="BA142" s="1" t="s">
        <v>576</v>
      </c>
      <c r="BB142" t="s">
        <v>1127</v>
      </c>
      <c r="BC142">
        <v>0</v>
      </c>
    </row>
    <row r="143" spans="1:55" x14ac:dyDescent="0.35">
      <c r="A143" s="5">
        <v>2036404</v>
      </c>
      <c r="D143" t="s">
        <v>153</v>
      </c>
      <c r="E143" t="s">
        <v>119</v>
      </c>
      <c r="F143" s="4" t="s">
        <v>152</v>
      </c>
      <c r="G143" s="4" t="s">
        <v>118</v>
      </c>
      <c r="H143">
        <v>-3</v>
      </c>
      <c r="I143">
        <v>70000</v>
      </c>
      <c r="J143">
        <v>-3</v>
      </c>
      <c r="K143">
        <v>70000</v>
      </c>
      <c r="L143">
        <v>3</v>
      </c>
      <c r="M143">
        <v>1</v>
      </c>
      <c r="P143" s="4">
        <v>3</v>
      </c>
      <c r="Q143" s="4">
        <v>1</v>
      </c>
      <c r="R143" s="1" t="s">
        <v>152</v>
      </c>
      <c r="S143" s="1" t="s">
        <v>49</v>
      </c>
      <c r="T143" s="4">
        <v>2024</v>
      </c>
      <c r="U143" s="6">
        <v>45177</v>
      </c>
      <c r="V143" s="1" t="s">
        <v>758</v>
      </c>
      <c r="W143" s="1">
        <v>2</v>
      </c>
      <c r="X143" s="1" t="s">
        <v>462</v>
      </c>
      <c r="Y143" s="1" t="s">
        <v>385</v>
      </c>
      <c r="AE143" s="1" t="s">
        <v>50</v>
      </c>
      <c r="AF143" s="1" t="s">
        <v>159</v>
      </c>
      <c r="AG143" s="1" t="s">
        <v>367</v>
      </c>
      <c r="AH143" s="1" t="s">
        <v>160</v>
      </c>
      <c r="AI143" s="7">
        <v>7427</v>
      </c>
      <c r="AJ143" s="1">
        <v>250004209</v>
      </c>
      <c r="AK143" s="1" t="s">
        <v>153</v>
      </c>
      <c r="AL143" s="1">
        <v>9374</v>
      </c>
      <c r="AM143">
        <v>49.581375000000001</v>
      </c>
      <c r="AN143">
        <v>6.1210659999999999</v>
      </c>
      <c r="AO143" s="5">
        <v>105</v>
      </c>
      <c r="AP143" s="5">
        <v>68</v>
      </c>
      <c r="AQ143" s="1" t="s">
        <v>769</v>
      </c>
      <c r="AT143" s="1" t="s">
        <v>770</v>
      </c>
      <c r="AU143" s="1" t="s">
        <v>771</v>
      </c>
      <c r="AV143" s="1" t="s">
        <v>152</v>
      </c>
      <c r="AW143" s="1" t="s">
        <v>576</v>
      </c>
      <c r="AX143" s="1" t="s">
        <v>576</v>
      </c>
      <c r="AY143" s="1" t="s">
        <v>576</v>
      </c>
      <c r="AZ143" s="1" t="s">
        <v>576</v>
      </c>
      <c r="BA143" s="1" t="s">
        <v>576</v>
      </c>
      <c r="BB143" t="s">
        <v>1127</v>
      </c>
      <c r="BC143">
        <v>0</v>
      </c>
    </row>
    <row r="144" spans="1:55" x14ac:dyDescent="0.35">
      <c r="A144" s="5">
        <v>2036473</v>
      </c>
      <c r="D144" t="s">
        <v>153</v>
      </c>
      <c r="E144" t="s">
        <v>74</v>
      </c>
      <c r="F144" s="4" t="s">
        <v>152</v>
      </c>
      <c r="G144" s="4" t="s">
        <v>287</v>
      </c>
      <c r="H144">
        <v>-3</v>
      </c>
      <c r="I144">
        <v>70000</v>
      </c>
      <c r="J144">
        <f>_xlfn.IFNA(VLOOKUP(G144,xg!C$2:N$25,12,FALSE),0)</f>
        <v>-1.1000000000000001</v>
      </c>
      <c r="K144">
        <f>_xlfn.IFNA(VLOOKUP(G144,odds!B$5:C$28,2,FALSE),0)</f>
        <v>15850</v>
      </c>
      <c r="L144">
        <v>0</v>
      </c>
      <c r="M144">
        <v>1</v>
      </c>
      <c r="P144" s="4">
        <v>0</v>
      </c>
      <c r="Q144" s="4">
        <v>1</v>
      </c>
      <c r="R144" s="1" t="s">
        <v>287</v>
      </c>
      <c r="S144" s="1" t="s">
        <v>49</v>
      </c>
      <c r="T144" s="4">
        <v>2024</v>
      </c>
      <c r="U144" s="6">
        <v>45215</v>
      </c>
      <c r="V144" s="1" t="s">
        <v>927</v>
      </c>
      <c r="W144" s="1">
        <v>2</v>
      </c>
      <c r="X144" s="1" t="s">
        <v>462</v>
      </c>
      <c r="Y144" s="1" t="s">
        <v>388</v>
      </c>
      <c r="AE144" s="1" t="s">
        <v>50</v>
      </c>
      <c r="AF144" s="1" t="s">
        <v>159</v>
      </c>
      <c r="AG144" s="1" t="s">
        <v>367</v>
      </c>
      <c r="AH144" s="1" t="s">
        <v>160</v>
      </c>
      <c r="AI144" s="7">
        <v>9386</v>
      </c>
      <c r="AJ144" s="1">
        <v>250004209</v>
      </c>
      <c r="AK144" s="1" t="s">
        <v>153</v>
      </c>
      <c r="AL144" s="1">
        <v>9374</v>
      </c>
      <c r="AM144">
        <v>49.581375000000001</v>
      </c>
      <c r="AN144">
        <v>6.1210659999999999</v>
      </c>
      <c r="AO144" s="5">
        <v>105</v>
      </c>
      <c r="AP144" s="5">
        <v>68</v>
      </c>
      <c r="AQ144" s="1" t="s">
        <v>928</v>
      </c>
      <c r="AU144" s="1" t="s">
        <v>929</v>
      </c>
      <c r="AV144" s="1" t="s">
        <v>152</v>
      </c>
      <c r="AW144" s="1" t="s">
        <v>576</v>
      </c>
      <c r="AX144" s="1" t="s">
        <v>576</v>
      </c>
      <c r="AY144" s="1" t="s">
        <v>576</v>
      </c>
      <c r="AZ144" s="1" t="s">
        <v>576</v>
      </c>
      <c r="BA144" s="1" t="s">
        <v>576</v>
      </c>
      <c r="BB144" t="s">
        <v>1127</v>
      </c>
      <c r="BC144">
        <v>0</v>
      </c>
    </row>
    <row r="145" spans="1:55" x14ac:dyDescent="0.35">
      <c r="A145" s="5">
        <v>2036335</v>
      </c>
      <c r="D145" t="s">
        <v>153</v>
      </c>
      <c r="E145" t="s">
        <v>87</v>
      </c>
      <c r="F145" s="4" t="s">
        <v>152</v>
      </c>
      <c r="G145" s="4" t="s">
        <v>86</v>
      </c>
      <c r="H145">
        <v>-3</v>
      </c>
      <c r="I145">
        <v>70000</v>
      </c>
      <c r="J145">
        <f>_xlfn.IFNA(VLOOKUP(G145,xg!C$2:N$25,12,FALSE),0)</f>
        <v>1.4</v>
      </c>
      <c r="K145">
        <f>_xlfn.IFNA(VLOOKUP(G145,odds!B$5:C$28,2,FALSE),0)</f>
        <v>601</v>
      </c>
      <c r="L145">
        <v>0</v>
      </c>
      <c r="M145">
        <v>6</v>
      </c>
      <c r="P145" s="4">
        <v>0</v>
      </c>
      <c r="Q145" s="4">
        <v>6</v>
      </c>
      <c r="R145" s="1" t="s">
        <v>86</v>
      </c>
      <c r="S145" s="1" t="s">
        <v>49</v>
      </c>
      <c r="T145" s="4">
        <v>2024</v>
      </c>
      <c r="U145" s="6">
        <v>45011</v>
      </c>
      <c r="V145" s="1" t="s">
        <v>566</v>
      </c>
      <c r="W145" s="1">
        <v>2</v>
      </c>
      <c r="X145" s="1" t="s">
        <v>462</v>
      </c>
      <c r="Y145" s="1" t="s">
        <v>372</v>
      </c>
      <c r="AE145" s="1" t="s">
        <v>50</v>
      </c>
      <c r="AF145" s="1" t="s">
        <v>159</v>
      </c>
      <c r="AG145" s="1" t="s">
        <v>367</v>
      </c>
      <c r="AH145" s="1" t="s">
        <v>160</v>
      </c>
      <c r="AI145" s="7">
        <v>9231</v>
      </c>
      <c r="AJ145" s="1">
        <v>250004209</v>
      </c>
      <c r="AK145" s="1" t="s">
        <v>153</v>
      </c>
      <c r="AL145" s="1">
        <v>9374</v>
      </c>
      <c r="AM145">
        <v>49.581375000000001</v>
      </c>
      <c r="AN145">
        <v>6.1210659999999999</v>
      </c>
      <c r="AO145" s="5">
        <v>105</v>
      </c>
      <c r="AP145" s="5">
        <v>68</v>
      </c>
      <c r="AQ145" s="1" t="s">
        <v>573</v>
      </c>
      <c r="AR145" s="1" t="s">
        <v>574</v>
      </c>
      <c r="AU145" s="1" t="s">
        <v>575</v>
      </c>
      <c r="AV145" s="1" t="s">
        <v>152</v>
      </c>
      <c r="AW145" s="1" t="s">
        <v>576</v>
      </c>
      <c r="AX145" s="1" t="s">
        <v>576</v>
      </c>
      <c r="AY145" s="1" t="s">
        <v>576</v>
      </c>
      <c r="AZ145" s="1" t="s">
        <v>576</v>
      </c>
      <c r="BA145" s="1" t="s">
        <v>576</v>
      </c>
      <c r="BB145" t="s">
        <v>1127</v>
      </c>
      <c r="BC145">
        <v>0</v>
      </c>
    </row>
    <row r="146" spans="1:55" x14ac:dyDescent="0.35">
      <c r="A146" s="5">
        <v>2036435</v>
      </c>
      <c r="D146" t="s">
        <v>294</v>
      </c>
      <c r="E146" t="s">
        <v>234</v>
      </c>
      <c r="F146" s="4" t="s">
        <v>293</v>
      </c>
      <c r="G146" s="4" t="s">
        <v>290</v>
      </c>
      <c r="H146">
        <v>-3</v>
      </c>
      <c r="I146">
        <v>70000</v>
      </c>
      <c r="J146">
        <v>-3</v>
      </c>
      <c r="K146">
        <v>70000</v>
      </c>
      <c r="L146">
        <v>2</v>
      </c>
      <c r="M146">
        <v>0</v>
      </c>
      <c r="P146" s="4">
        <v>2</v>
      </c>
      <c r="Q146" s="4">
        <v>0</v>
      </c>
      <c r="R146" s="1" t="s">
        <v>293</v>
      </c>
      <c r="S146" s="1" t="s">
        <v>49</v>
      </c>
      <c r="T146" s="4">
        <v>2024</v>
      </c>
      <c r="U146" s="6">
        <v>45211</v>
      </c>
      <c r="V146" s="1" t="s">
        <v>867</v>
      </c>
      <c r="W146" s="1">
        <v>3</v>
      </c>
      <c r="X146" s="1" t="s">
        <v>374</v>
      </c>
      <c r="Y146" s="1" t="s">
        <v>387</v>
      </c>
      <c r="AE146" s="1" t="s">
        <v>50</v>
      </c>
      <c r="AF146" s="1" t="s">
        <v>159</v>
      </c>
      <c r="AG146" s="1" t="s">
        <v>367</v>
      </c>
      <c r="AH146" s="1" t="s">
        <v>160</v>
      </c>
      <c r="AI146" s="7">
        <v>5128</v>
      </c>
      <c r="AJ146" s="1">
        <v>77522</v>
      </c>
      <c r="AK146" s="1" t="s">
        <v>294</v>
      </c>
      <c r="AL146" s="1">
        <v>6747</v>
      </c>
      <c r="AM146">
        <v>56.961378000000003</v>
      </c>
      <c r="AN146">
        <v>24.116382999999999</v>
      </c>
      <c r="AO146" s="5">
        <v>105</v>
      </c>
      <c r="AP146" s="5">
        <v>68</v>
      </c>
      <c r="AQ146" s="1" t="s">
        <v>868</v>
      </c>
      <c r="AT146" s="1" t="s">
        <v>869</v>
      </c>
      <c r="AU146" s="1" t="s">
        <v>870</v>
      </c>
      <c r="AV146" s="1" t="s">
        <v>339</v>
      </c>
      <c r="AW146" s="1" t="s">
        <v>340</v>
      </c>
      <c r="AX146" s="1" t="s">
        <v>340</v>
      </c>
      <c r="AY146" s="1" t="s">
        <v>340</v>
      </c>
      <c r="AZ146" s="1" t="s">
        <v>341</v>
      </c>
      <c r="BA146" s="1" t="s">
        <v>340</v>
      </c>
      <c r="BB146" t="s">
        <v>1127</v>
      </c>
      <c r="BC146">
        <v>0</v>
      </c>
    </row>
    <row r="147" spans="1:55" x14ac:dyDescent="0.35">
      <c r="A147" s="5">
        <v>2036343</v>
      </c>
      <c r="D147" t="s">
        <v>294</v>
      </c>
      <c r="E147" t="s">
        <v>65</v>
      </c>
      <c r="F147" s="4" t="s">
        <v>293</v>
      </c>
      <c r="G147" s="4" t="s">
        <v>2106</v>
      </c>
      <c r="H147">
        <v>-3</v>
      </c>
      <c r="I147">
        <v>70000</v>
      </c>
      <c r="J147">
        <f>_xlfn.IFNA(VLOOKUP(G147,xg!C$2:N$25,12,FALSE),0)</f>
        <v>1.7</v>
      </c>
      <c r="K147">
        <f>_xlfn.IFNA(VLOOKUP(G147,odds!B$5:C$28,2,FALSE),0)</f>
        <v>5515</v>
      </c>
      <c r="L147">
        <v>2</v>
      </c>
      <c r="M147">
        <v>3</v>
      </c>
      <c r="P147" s="4">
        <v>2</v>
      </c>
      <c r="Q147" s="4">
        <v>3</v>
      </c>
      <c r="R147" s="1" t="s">
        <v>539</v>
      </c>
      <c r="S147" s="1" t="s">
        <v>49</v>
      </c>
      <c r="T147" s="4">
        <v>2024</v>
      </c>
      <c r="U147" s="6">
        <v>45093</v>
      </c>
      <c r="V147" s="1" t="s">
        <v>618</v>
      </c>
      <c r="W147" s="1">
        <v>3</v>
      </c>
      <c r="X147" s="1" t="s">
        <v>374</v>
      </c>
      <c r="Y147" s="1" t="s">
        <v>379</v>
      </c>
      <c r="AE147" s="1" t="s">
        <v>50</v>
      </c>
      <c r="AF147" s="1" t="s">
        <v>159</v>
      </c>
      <c r="AG147" s="1" t="s">
        <v>367</v>
      </c>
      <c r="AH147" s="1" t="s">
        <v>160</v>
      </c>
      <c r="AI147" s="7">
        <v>6287</v>
      </c>
      <c r="AJ147" s="1">
        <v>77522</v>
      </c>
      <c r="AK147" s="1" t="s">
        <v>294</v>
      </c>
      <c r="AL147" s="1">
        <v>6747</v>
      </c>
      <c r="AM147">
        <v>56.961378000000003</v>
      </c>
      <c r="AN147">
        <v>24.116382999999999</v>
      </c>
      <c r="AO147" s="5">
        <v>105</v>
      </c>
      <c r="AP147" s="5">
        <v>68</v>
      </c>
      <c r="AQ147" s="1" t="s">
        <v>630</v>
      </c>
      <c r="AT147" s="1" t="s">
        <v>631</v>
      </c>
      <c r="AU147" s="1" t="s">
        <v>632</v>
      </c>
      <c r="AV147" s="1" t="s">
        <v>339</v>
      </c>
      <c r="AW147" s="1" t="s">
        <v>340</v>
      </c>
      <c r="AX147" s="1" t="s">
        <v>340</v>
      </c>
      <c r="AY147" s="1" t="s">
        <v>340</v>
      </c>
      <c r="AZ147" s="1" t="s">
        <v>341</v>
      </c>
      <c r="BA147" s="1" t="s">
        <v>340</v>
      </c>
      <c r="BB147" t="s">
        <v>1127</v>
      </c>
      <c r="BC147">
        <v>0</v>
      </c>
    </row>
    <row r="148" spans="1:55" x14ac:dyDescent="0.35">
      <c r="A148" s="5">
        <v>2036412</v>
      </c>
      <c r="D148" t="s">
        <v>294</v>
      </c>
      <c r="E148" t="s">
        <v>129</v>
      </c>
      <c r="F148" s="4" t="s">
        <v>293</v>
      </c>
      <c r="G148" s="4" t="s">
        <v>128</v>
      </c>
      <c r="H148">
        <v>-3</v>
      </c>
      <c r="I148">
        <v>70000</v>
      </c>
      <c r="J148">
        <v>-3</v>
      </c>
      <c r="K148">
        <v>70000</v>
      </c>
      <c r="L148">
        <v>0</v>
      </c>
      <c r="M148">
        <v>2</v>
      </c>
      <c r="P148" s="4">
        <v>0</v>
      </c>
      <c r="Q148" s="4">
        <v>2</v>
      </c>
      <c r="R148" s="1" t="s">
        <v>128</v>
      </c>
      <c r="S148" s="1" t="s">
        <v>49</v>
      </c>
      <c r="T148" s="4">
        <v>2024</v>
      </c>
      <c r="U148" s="6">
        <v>45180</v>
      </c>
      <c r="V148" s="1" t="s">
        <v>813</v>
      </c>
      <c r="W148" s="1">
        <v>3</v>
      </c>
      <c r="X148" s="1" t="s">
        <v>374</v>
      </c>
      <c r="Y148" s="1" t="s">
        <v>386</v>
      </c>
      <c r="AE148" s="1" t="s">
        <v>50</v>
      </c>
      <c r="AF148" s="1" t="s">
        <v>159</v>
      </c>
      <c r="AG148" s="1" t="s">
        <v>367</v>
      </c>
      <c r="AH148" s="1" t="s">
        <v>160</v>
      </c>
      <c r="AI148" s="7">
        <v>6464</v>
      </c>
      <c r="AJ148" s="1">
        <v>77522</v>
      </c>
      <c r="AK148" s="1" t="s">
        <v>294</v>
      </c>
      <c r="AL148" s="1">
        <v>6747</v>
      </c>
      <c r="AM148">
        <v>56.961378000000003</v>
      </c>
      <c r="AN148">
        <v>24.116382999999999</v>
      </c>
      <c r="AO148" s="5">
        <v>105</v>
      </c>
      <c r="AP148" s="5">
        <v>68</v>
      </c>
      <c r="AQ148" s="1" t="s">
        <v>823</v>
      </c>
      <c r="AU148" s="1" t="s">
        <v>824</v>
      </c>
      <c r="AV148" s="1" t="s">
        <v>339</v>
      </c>
      <c r="AW148" s="1" t="s">
        <v>340</v>
      </c>
      <c r="AX148" s="1" t="s">
        <v>340</v>
      </c>
      <c r="AY148" s="1" t="s">
        <v>340</v>
      </c>
      <c r="AZ148" s="1" t="s">
        <v>341</v>
      </c>
      <c r="BA148" s="1" t="s">
        <v>340</v>
      </c>
      <c r="BB148" t="s">
        <v>1127</v>
      </c>
      <c r="BC148">
        <v>0</v>
      </c>
    </row>
    <row r="149" spans="1:55" x14ac:dyDescent="0.35">
      <c r="A149" s="5">
        <v>2036480</v>
      </c>
      <c r="D149" t="s">
        <v>294</v>
      </c>
      <c r="E149" t="s">
        <v>200</v>
      </c>
      <c r="F149" s="4" t="s">
        <v>293</v>
      </c>
      <c r="G149" s="4" t="s">
        <v>280</v>
      </c>
      <c r="H149">
        <v>-3</v>
      </c>
      <c r="I149">
        <v>70000</v>
      </c>
      <c r="J149">
        <f>_xlfn.IFNA(VLOOKUP(G149,xg!C$2:N$25,12,FALSE),0)</f>
        <v>1.3</v>
      </c>
      <c r="K149">
        <f>_xlfn.IFNA(VLOOKUP(G149,odds!B$5:C$28,2,FALSE),0)</f>
        <v>9340</v>
      </c>
      <c r="L149">
        <v>0</v>
      </c>
      <c r="M149">
        <v>2</v>
      </c>
      <c r="P149" s="4">
        <v>0</v>
      </c>
      <c r="Q149" s="4">
        <v>2</v>
      </c>
      <c r="R149" s="1" t="s">
        <v>280</v>
      </c>
      <c r="S149" s="1" t="s">
        <v>49</v>
      </c>
      <c r="T149" s="4">
        <v>2024</v>
      </c>
      <c r="U149" s="6">
        <v>45248</v>
      </c>
      <c r="V149" s="1" t="s">
        <v>1024</v>
      </c>
      <c r="W149" s="1">
        <v>2</v>
      </c>
      <c r="X149" s="1" t="s">
        <v>374</v>
      </c>
      <c r="Y149" s="1" t="s">
        <v>390</v>
      </c>
      <c r="AE149" s="1" t="s">
        <v>50</v>
      </c>
      <c r="AF149" s="1" t="s">
        <v>159</v>
      </c>
      <c r="AG149" s="1" t="s">
        <v>367</v>
      </c>
      <c r="AH149" s="1" t="s">
        <v>160</v>
      </c>
      <c r="AI149" s="7">
        <v>6747</v>
      </c>
      <c r="AJ149" s="1">
        <v>77522</v>
      </c>
      <c r="AK149" s="1" t="s">
        <v>294</v>
      </c>
      <c r="AL149" s="1">
        <v>6747</v>
      </c>
      <c r="AM149">
        <v>56.961378000000003</v>
      </c>
      <c r="AN149">
        <v>24.116382999999999</v>
      </c>
      <c r="AO149" s="5">
        <v>105</v>
      </c>
      <c r="AP149" s="5">
        <v>68</v>
      </c>
      <c r="AQ149" s="1" t="s">
        <v>1033</v>
      </c>
      <c r="AU149" s="1" t="s">
        <v>1034</v>
      </c>
      <c r="AV149" s="1" t="s">
        <v>339</v>
      </c>
      <c r="AW149" s="1" t="s">
        <v>340</v>
      </c>
      <c r="AX149" s="1" t="s">
        <v>340</v>
      </c>
      <c r="AY149" s="1" t="s">
        <v>340</v>
      </c>
      <c r="AZ149" s="1" t="s">
        <v>341</v>
      </c>
      <c r="BA149" s="1" t="s">
        <v>340</v>
      </c>
      <c r="BB149" t="s">
        <v>1127</v>
      </c>
      <c r="BC149">
        <v>0</v>
      </c>
    </row>
    <row r="150" spans="1:55" x14ac:dyDescent="0.35">
      <c r="A150" s="5">
        <v>2036367</v>
      </c>
      <c r="D150" t="s">
        <v>309</v>
      </c>
      <c r="E150" t="s">
        <v>93</v>
      </c>
      <c r="F150" s="4" t="s">
        <v>308</v>
      </c>
      <c r="G150" s="4" t="s">
        <v>91</v>
      </c>
      <c r="H150">
        <v>-3</v>
      </c>
      <c r="I150">
        <v>70000</v>
      </c>
      <c r="J150">
        <f>_xlfn.IFNA(VLOOKUP(G150,xg!C$2:N$25,12,FALSE),0)</f>
        <v>-0.1</v>
      </c>
      <c r="K150">
        <f>_xlfn.IFNA(VLOOKUP(G150,odds!B$5:C$28,2,FALSE),0)</f>
        <v>17538</v>
      </c>
      <c r="L150">
        <v>3</v>
      </c>
      <c r="M150">
        <v>2</v>
      </c>
      <c r="P150" s="4">
        <v>3</v>
      </c>
      <c r="Q150" s="4">
        <v>2</v>
      </c>
      <c r="R150" s="1" t="s">
        <v>308</v>
      </c>
      <c r="S150" s="1" t="s">
        <v>49</v>
      </c>
      <c r="T150" s="4">
        <v>2024</v>
      </c>
      <c r="U150" s="6">
        <v>45097</v>
      </c>
      <c r="V150" s="1" t="s">
        <v>707</v>
      </c>
      <c r="W150" s="1">
        <v>3</v>
      </c>
      <c r="X150" s="1" t="s">
        <v>371</v>
      </c>
      <c r="Y150" s="1" t="s">
        <v>384</v>
      </c>
      <c r="AE150" s="1" t="s">
        <v>50</v>
      </c>
      <c r="AF150" s="1" t="s">
        <v>159</v>
      </c>
      <c r="AG150" s="1" t="s">
        <v>367</v>
      </c>
      <c r="AH150" s="1" t="s">
        <v>160</v>
      </c>
      <c r="AI150" s="7">
        <v>9442</v>
      </c>
      <c r="AJ150" s="1">
        <v>88142</v>
      </c>
      <c r="AK150" s="1" t="s">
        <v>309</v>
      </c>
      <c r="AL150" s="1">
        <v>10104</v>
      </c>
      <c r="AM150">
        <v>46.980327799999998</v>
      </c>
      <c r="AN150">
        <v>28.868086099999999</v>
      </c>
      <c r="AO150" s="5">
        <v>105</v>
      </c>
      <c r="AP150" s="5">
        <v>68</v>
      </c>
      <c r="AQ150" s="1" t="s">
        <v>725</v>
      </c>
      <c r="AU150" s="1" t="s">
        <v>726</v>
      </c>
      <c r="AV150" s="1" t="s">
        <v>311</v>
      </c>
      <c r="AW150" s="1" t="s">
        <v>377</v>
      </c>
      <c r="AX150" s="1" t="s">
        <v>377</v>
      </c>
      <c r="AY150" s="1" t="s">
        <v>377</v>
      </c>
      <c r="AZ150" s="1" t="s">
        <v>377</v>
      </c>
      <c r="BA150" s="1" t="s">
        <v>377</v>
      </c>
      <c r="BB150" t="s">
        <v>1127</v>
      </c>
      <c r="BC150">
        <v>0</v>
      </c>
    </row>
    <row r="151" spans="1:55" x14ac:dyDescent="0.35">
      <c r="A151" s="5">
        <v>2036299</v>
      </c>
      <c r="D151" t="s">
        <v>309</v>
      </c>
      <c r="E151" t="s">
        <v>259</v>
      </c>
      <c r="F151" s="4" t="s">
        <v>308</v>
      </c>
      <c r="G151" s="4" t="s">
        <v>258</v>
      </c>
      <c r="H151">
        <v>-3</v>
      </c>
      <c r="I151">
        <v>70000</v>
      </c>
      <c r="J151">
        <v>-3</v>
      </c>
      <c r="K151">
        <v>70000</v>
      </c>
      <c r="L151">
        <v>1</v>
      </c>
      <c r="M151">
        <v>1</v>
      </c>
      <c r="P151" s="4">
        <v>1</v>
      </c>
      <c r="Q151" s="4">
        <v>1</v>
      </c>
      <c r="S151" s="1" t="s">
        <v>67</v>
      </c>
      <c r="T151" s="4">
        <v>2024</v>
      </c>
      <c r="U151" s="6">
        <v>45009</v>
      </c>
      <c r="V151" s="1" t="s">
        <v>517</v>
      </c>
      <c r="W151" s="1">
        <v>2</v>
      </c>
      <c r="X151" s="1" t="s">
        <v>371</v>
      </c>
      <c r="Y151" s="1" t="s">
        <v>366</v>
      </c>
      <c r="AE151" s="1" t="s">
        <v>50</v>
      </c>
      <c r="AF151" s="1" t="s">
        <v>159</v>
      </c>
      <c r="AG151" s="1" t="s">
        <v>367</v>
      </c>
      <c r="AH151" s="1" t="s">
        <v>160</v>
      </c>
      <c r="AI151" s="7">
        <v>4732</v>
      </c>
      <c r="AJ151" s="1">
        <v>88142</v>
      </c>
      <c r="AK151" s="1" t="s">
        <v>309</v>
      </c>
      <c r="AL151" s="1">
        <v>10104</v>
      </c>
      <c r="AM151">
        <v>46.980327799999998</v>
      </c>
      <c r="AN151">
        <v>28.868086099999999</v>
      </c>
      <c r="AO151" s="5">
        <v>105</v>
      </c>
      <c r="AP151" s="5">
        <v>68</v>
      </c>
      <c r="AQ151" s="1" t="s">
        <v>525</v>
      </c>
      <c r="AU151" s="1" t="s">
        <v>526</v>
      </c>
      <c r="AV151" s="1" t="s">
        <v>311</v>
      </c>
      <c r="AW151" s="1" t="s">
        <v>377</v>
      </c>
      <c r="AX151" s="1" t="s">
        <v>377</v>
      </c>
      <c r="AY151" s="1" t="s">
        <v>377</v>
      </c>
      <c r="AZ151" s="1" t="s">
        <v>377</v>
      </c>
      <c r="BA151" s="1" t="s">
        <v>377</v>
      </c>
      <c r="BB151" t="s">
        <v>1127</v>
      </c>
      <c r="BC151">
        <v>0</v>
      </c>
    </row>
    <row r="152" spans="1:55" x14ac:dyDescent="0.35">
      <c r="A152" s="5">
        <v>2036322</v>
      </c>
      <c r="D152" t="s">
        <v>309</v>
      </c>
      <c r="E152" t="s">
        <v>107</v>
      </c>
      <c r="F152" s="4" t="s">
        <v>308</v>
      </c>
      <c r="G152" s="4" t="s">
        <v>286</v>
      </c>
      <c r="H152">
        <v>-3</v>
      </c>
      <c r="I152">
        <v>70000</v>
      </c>
      <c r="J152">
        <f>_xlfn.IFNA(VLOOKUP(G152,xg!C$2:N$25,12,FALSE),0)</f>
        <v>-1.4</v>
      </c>
      <c r="K152">
        <f>_xlfn.IFNA(VLOOKUP(G152,odds!B$5:C$28,2,FALSE),0)</f>
        <v>15861</v>
      </c>
      <c r="L152">
        <v>0</v>
      </c>
      <c r="M152">
        <v>0</v>
      </c>
      <c r="P152" s="4">
        <v>0</v>
      </c>
      <c r="Q152" s="4">
        <v>0</v>
      </c>
      <c r="S152" s="1" t="s">
        <v>67</v>
      </c>
      <c r="T152" s="4">
        <v>2024</v>
      </c>
      <c r="U152" s="6">
        <v>45012</v>
      </c>
      <c r="V152" s="1" t="s">
        <v>577</v>
      </c>
      <c r="W152" s="1">
        <v>3</v>
      </c>
      <c r="X152" s="1" t="s">
        <v>371</v>
      </c>
      <c r="Y152" s="1" t="s">
        <v>372</v>
      </c>
      <c r="AE152" s="1" t="s">
        <v>50</v>
      </c>
      <c r="AF152" s="1" t="s">
        <v>159</v>
      </c>
      <c r="AG152" s="1" t="s">
        <v>367</v>
      </c>
      <c r="AH152" s="1" t="s">
        <v>160</v>
      </c>
      <c r="AI152" s="7">
        <v>5120</v>
      </c>
      <c r="AJ152" s="1">
        <v>88142</v>
      </c>
      <c r="AK152" s="1" t="s">
        <v>309</v>
      </c>
      <c r="AL152" s="1">
        <v>10104</v>
      </c>
      <c r="AM152">
        <v>46.980327799999998</v>
      </c>
      <c r="AN152">
        <v>28.868086099999999</v>
      </c>
      <c r="AO152" s="5">
        <v>105</v>
      </c>
      <c r="AP152" s="5">
        <v>68</v>
      </c>
      <c r="AU152" s="1" t="s">
        <v>585</v>
      </c>
      <c r="AV152" s="1" t="s">
        <v>311</v>
      </c>
      <c r="AW152" s="1" t="s">
        <v>377</v>
      </c>
      <c r="AX152" s="1" t="s">
        <v>377</v>
      </c>
      <c r="AY152" s="1" t="s">
        <v>377</v>
      </c>
      <c r="AZ152" s="1" t="s">
        <v>377</v>
      </c>
      <c r="BA152" s="1" t="s">
        <v>377</v>
      </c>
      <c r="BB152" t="s">
        <v>1127</v>
      </c>
      <c r="BC152">
        <v>0</v>
      </c>
    </row>
    <row r="153" spans="1:55" x14ac:dyDescent="0.35">
      <c r="A153" s="5">
        <v>2036483</v>
      </c>
      <c r="D153" t="s">
        <v>309</v>
      </c>
      <c r="E153" t="s">
        <v>113</v>
      </c>
      <c r="F153" s="4" t="s">
        <v>308</v>
      </c>
      <c r="G153" s="4" t="s">
        <v>112</v>
      </c>
      <c r="H153">
        <v>-3</v>
      </c>
      <c r="I153">
        <v>70000</v>
      </c>
      <c r="J153">
        <f>_xlfn.IFNA(VLOOKUP(G153,xg!C$2:N$25,12,FALSE),0)</f>
        <v>-2.2000000000000002</v>
      </c>
      <c r="K153">
        <f>_xlfn.IFNA(VLOOKUP(G153,odds!B$5:C$28,2,FALSE),0)</f>
        <v>48468</v>
      </c>
      <c r="L153">
        <v>1</v>
      </c>
      <c r="M153">
        <v>1</v>
      </c>
      <c r="P153" s="4">
        <v>1</v>
      </c>
      <c r="Q153" s="4">
        <v>1</v>
      </c>
      <c r="S153" s="1" t="s">
        <v>67</v>
      </c>
      <c r="T153" s="4">
        <v>2024</v>
      </c>
      <c r="U153" s="6">
        <v>45247</v>
      </c>
      <c r="V153" s="1" t="s">
        <v>1007</v>
      </c>
      <c r="W153" s="1">
        <v>2</v>
      </c>
      <c r="X153" s="1" t="s">
        <v>371</v>
      </c>
      <c r="Y153" s="1" t="s">
        <v>390</v>
      </c>
      <c r="AE153" s="1" t="s">
        <v>50</v>
      </c>
      <c r="AF153" s="1" t="s">
        <v>159</v>
      </c>
      <c r="AG153" s="1" t="s">
        <v>367</v>
      </c>
      <c r="AH153" s="1" t="s">
        <v>160</v>
      </c>
      <c r="AI153" s="7">
        <v>9537</v>
      </c>
      <c r="AJ153" s="1">
        <v>88142</v>
      </c>
      <c r="AK153" s="1" t="s">
        <v>309</v>
      </c>
      <c r="AL153" s="1">
        <v>10104</v>
      </c>
      <c r="AM153">
        <v>46.980327799999998</v>
      </c>
      <c r="AN153">
        <v>28.868086099999999</v>
      </c>
      <c r="AO153" s="5">
        <v>105</v>
      </c>
      <c r="AP153" s="5">
        <v>68</v>
      </c>
      <c r="AQ153" s="1" t="s">
        <v>1010</v>
      </c>
      <c r="AU153" s="1" t="s">
        <v>1011</v>
      </c>
      <c r="AV153" s="1" t="s">
        <v>311</v>
      </c>
      <c r="AW153" s="1" t="s">
        <v>377</v>
      </c>
      <c r="AX153" s="1" t="s">
        <v>377</v>
      </c>
      <c r="AY153" s="1" t="s">
        <v>377</v>
      </c>
      <c r="AZ153" s="1" t="s">
        <v>377</v>
      </c>
      <c r="BA153" s="1" t="s">
        <v>377</v>
      </c>
      <c r="BB153" t="s">
        <v>1127</v>
      </c>
      <c r="BC153">
        <v>0</v>
      </c>
    </row>
    <row r="154" spans="1:55" x14ac:dyDescent="0.35">
      <c r="A154" s="5">
        <v>2036295</v>
      </c>
      <c r="D154" t="s">
        <v>301</v>
      </c>
      <c r="E154" t="s">
        <v>117</v>
      </c>
      <c r="F154" s="4" t="s">
        <v>461</v>
      </c>
      <c r="G154" s="4" t="s">
        <v>116</v>
      </c>
      <c r="H154">
        <v>-3</v>
      </c>
      <c r="I154">
        <v>70000</v>
      </c>
      <c r="J154">
        <v>-3</v>
      </c>
      <c r="K154">
        <v>70000</v>
      </c>
      <c r="L154">
        <v>2</v>
      </c>
      <c r="M154">
        <v>1</v>
      </c>
      <c r="P154" s="4">
        <v>2</v>
      </c>
      <c r="Q154" s="4">
        <v>1</v>
      </c>
      <c r="R154" s="1" t="s">
        <v>461</v>
      </c>
      <c r="S154" s="1" t="s">
        <v>49</v>
      </c>
      <c r="T154" s="4">
        <v>2024</v>
      </c>
      <c r="U154" s="6">
        <v>45008</v>
      </c>
      <c r="V154" s="1" t="s">
        <v>492</v>
      </c>
      <c r="W154" s="1">
        <v>1</v>
      </c>
      <c r="X154" s="1" t="s">
        <v>376</v>
      </c>
      <c r="Y154" s="1" t="s">
        <v>366</v>
      </c>
      <c r="AE154" s="1" t="s">
        <v>50</v>
      </c>
      <c r="AF154" s="1" t="s">
        <v>159</v>
      </c>
      <c r="AG154" s="1" t="s">
        <v>367</v>
      </c>
      <c r="AH154" s="1" t="s">
        <v>160</v>
      </c>
      <c r="AI154" s="7">
        <v>9991</v>
      </c>
      <c r="AJ154" s="1">
        <v>63799</v>
      </c>
      <c r="AK154" s="1" t="s">
        <v>301</v>
      </c>
      <c r="AL154" s="1">
        <v>32483</v>
      </c>
      <c r="AM154">
        <v>42.005763899999998</v>
      </c>
      <c r="AN154">
        <v>21.425588900000001</v>
      </c>
      <c r="AO154" s="5">
        <v>105</v>
      </c>
      <c r="AP154" s="5">
        <v>68</v>
      </c>
      <c r="AQ154" s="1" t="s">
        <v>495</v>
      </c>
      <c r="AU154" s="1" t="s">
        <v>496</v>
      </c>
      <c r="AV154" s="1" t="s">
        <v>302</v>
      </c>
      <c r="AW154" s="1" t="s">
        <v>304</v>
      </c>
      <c r="AX154" s="1" t="s">
        <v>304</v>
      </c>
      <c r="AY154" s="1" t="s">
        <v>303</v>
      </c>
      <c r="AZ154" s="1" t="s">
        <v>303</v>
      </c>
      <c r="BA154" s="1" t="s">
        <v>304</v>
      </c>
      <c r="BB154" t="s">
        <v>1127</v>
      </c>
      <c r="BC154">
        <v>0</v>
      </c>
    </row>
    <row r="155" spans="1:55" x14ac:dyDescent="0.35">
      <c r="A155" s="5">
        <v>2036387</v>
      </c>
      <c r="D155" t="s">
        <v>301</v>
      </c>
      <c r="E155" t="s">
        <v>139</v>
      </c>
      <c r="F155" s="4" t="s">
        <v>461</v>
      </c>
      <c r="G155" s="4" t="s">
        <v>138</v>
      </c>
      <c r="H155">
        <v>-3</v>
      </c>
      <c r="I155">
        <v>70000</v>
      </c>
      <c r="J155">
        <f>_xlfn.IFNA(VLOOKUP(G155,xg!C$2:N$25,12,FALSE),0)</f>
        <v>1</v>
      </c>
      <c r="K155">
        <f>_xlfn.IFNA(VLOOKUP(G155,odds!B$5:C$28,2,FALSE),0)</f>
        <v>1971</v>
      </c>
      <c r="L155">
        <v>1</v>
      </c>
      <c r="M155">
        <v>1</v>
      </c>
      <c r="P155" s="4">
        <v>1</v>
      </c>
      <c r="Q155" s="4">
        <v>1</v>
      </c>
      <c r="S155" s="1" t="s">
        <v>67</v>
      </c>
      <c r="T155" s="4">
        <v>2024</v>
      </c>
      <c r="U155" s="6">
        <v>45178</v>
      </c>
      <c r="V155" s="1" t="s">
        <v>772</v>
      </c>
      <c r="W155" s="1">
        <v>2</v>
      </c>
      <c r="X155" s="1" t="s">
        <v>376</v>
      </c>
      <c r="Y155" s="1" t="s">
        <v>385</v>
      </c>
      <c r="AE155" s="1" t="s">
        <v>50</v>
      </c>
      <c r="AF155" s="1" t="s">
        <v>159</v>
      </c>
      <c r="AG155" s="1" t="s">
        <v>367</v>
      </c>
      <c r="AH155" s="1" t="s">
        <v>160</v>
      </c>
      <c r="AI155" s="7">
        <v>28126</v>
      </c>
      <c r="AJ155" s="1">
        <v>63799</v>
      </c>
      <c r="AK155" s="1" t="s">
        <v>301</v>
      </c>
      <c r="AL155" s="1">
        <v>32483</v>
      </c>
      <c r="AM155">
        <v>42.005763899999998</v>
      </c>
      <c r="AN155">
        <v>21.425588900000001</v>
      </c>
      <c r="AO155" s="5">
        <v>105</v>
      </c>
      <c r="AP155" s="5">
        <v>68</v>
      </c>
      <c r="AQ155" s="1" t="s">
        <v>788</v>
      </c>
      <c r="AU155" s="1" t="s">
        <v>789</v>
      </c>
      <c r="AV155" s="1" t="s">
        <v>302</v>
      </c>
      <c r="AW155" s="1" t="s">
        <v>304</v>
      </c>
      <c r="AX155" s="1" t="s">
        <v>304</v>
      </c>
      <c r="AY155" s="1" t="s">
        <v>303</v>
      </c>
      <c r="AZ155" s="1" t="s">
        <v>303</v>
      </c>
      <c r="BA155" s="1" t="s">
        <v>304</v>
      </c>
      <c r="BB155" t="s">
        <v>1127</v>
      </c>
      <c r="BC155">
        <v>0</v>
      </c>
    </row>
    <row r="156" spans="1:55" x14ac:dyDescent="0.35">
      <c r="A156" s="5">
        <v>2036502</v>
      </c>
      <c r="D156" t="s">
        <v>301</v>
      </c>
      <c r="E156" t="s">
        <v>123</v>
      </c>
      <c r="F156" s="4" t="s">
        <v>461</v>
      </c>
      <c r="G156" s="4" t="s">
        <v>122</v>
      </c>
      <c r="H156">
        <v>-3</v>
      </c>
      <c r="I156">
        <v>70000</v>
      </c>
      <c r="J156">
        <f>_xlfn.IFNA(VLOOKUP(G156,xg!C$2:N$25,12,FALSE),0)</f>
        <v>0.3</v>
      </c>
      <c r="K156">
        <f>_xlfn.IFNA(VLOOKUP(G156,odds!B$5:C$28,2,FALSE),0)</f>
        <v>451</v>
      </c>
      <c r="L156">
        <v>1</v>
      </c>
      <c r="M156">
        <v>1</v>
      </c>
      <c r="P156" s="4">
        <v>1</v>
      </c>
      <c r="Q156" s="4">
        <v>1</v>
      </c>
      <c r="S156" s="1" t="s">
        <v>67</v>
      </c>
      <c r="T156" s="4">
        <v>2024</v>
      </c>
      <c r="U156" s="6">
        <v>45250</v>
      </c>
      <c r="V156" s="1" t="s">
        <v>1068</v>
      </c>
      <c r="W156" s="1">
        <v>1</v>
      </c>
      <c r="X156" s="1" t="s">
        <v>376</v>
      </c>
      <c r="Y156" s="1" t="s">
        <v>394</v>
      </c>
      <c r="AE156" s="1" t="s">
        <v>50</v>
      </c>
      <c r="AF156" s="1" t="s">
        <v>159</v>
      </c>
      <c r="AG156" s="1" t="s">
        <v>367</v>
      </c>
      <c r="AH156" s="1" t="s">
        <v>160</v>
      </c>
      <c r="AI156" s="7">
        <v>27982</v>
      </c>
      <c r="AJ156" s="1">
        <v>63799</v>
      </c>
      <c r="AK156" s="1" t="s">
        <v>301</v>
      </c>
      <c r="AL156" s="1">
        <v>32483</v>
      </c>
      <c r="AM156">
        <v>42.005763899999998</v>
      </c>
      <c r="AN156">
        <v>21.425588900000001</v>
      </c>
      <c r="AO156" s="5">
        <v>105</v>
      </c>
      <c r="AP156" s="5">
        <v>68</v>
      </c>
      <c r="AQ156" s="1" t="s">
        <v>1070</v>
      </c>
      <c r="AR156" s="1" t="s">
        <v>1071</v>
      </c>
      <c r="AU156" s="1" t="s">
        <v>1072</v>
      </c>
      <c r="AV156" s="1" t="s">
        <v>302</v>
      </c>
      <c r="AW156" s="1" t="s">
        <v>304</v>
      </c>
      <c r="AX156" s="1" t="s">
        <v>304</v>
      </c>
      <c r="AY156" s="1" t="s">
        <v>303</v>
      </c>
      <c r="AZ156" s="1" t="s">
        <v>303</v>
      </c>
      <c r="BA156" s="1" t="s">
        <v>304</v>
      </c>
      <c r="BB156" t="s">
        <v>1127</v>
      </c>
      <c r="BC156">
        <v>0</v>
      </c>
    </row>
    <row r="157" spans="1:55" x14ac:dyDescent="0.35">
      <c r="A157" s="5">
        <v>2036341</v>
      </c>
      <c r="D157" t="s">
        <v>301</v>
      </c>
      <c r="E157" t="s">
        <v>225</v>
      </c>
      <c r="F157" s="4" t="s">
        <v>461</v>
      </c>
      <c r="G157" s="4" t="s">
        <v>298</v>
      </c>
      <c r="H157">
        <v>-3</v>
      </c>
      <c r="I157">
        <v>70000</v>
      </c>
      <c r="J157">
        <f>_xlfn.IFNA(VLOOKUP(G157,xg!C$2:N$25,12,FALSE),0)</f>
        <v>-0.3</v>
      </c>
      <c r="K157">
        <f>_xlfn.IFNA(VLOOKUP(G157,odds!B$5:C$28,2,FALSE),0)</f>
        <v>20062</v>
      </c>
      <c r="L157">
        <v>2</v>
      </c>
      <c r="M157">
        <v>3</v>
      </c>
      <c r="P157" s="4">
        <v>2</v>
      </c>
      <c r="Q157" s="4">
        <v>3</v>
      </c>
      <c r="R157" s="1" t="s">
        <v>298</v>
      </c>
      <c r="S157" s="1" t="s">
        <v>49</v>
      </c>
      <c r="T157" s="4">
        <v>2024</v>
      </c>
      <c r="U157" s="6">
        <v>45093</v>
      </c>
      <c r="V157" s="1" t="s">
        <v>618</v>
      </c>
      <c r="W157" s="1">
        <v>2</v>
      </c>
      <c r="X157" s="1" t="s">
        <v>376</v>
      </c>
      <c r="Y157" s="1" t="s">
        <v>379</v>
      </c>
      <c r="AE157" s="1" t="s">
        <v>50</v>
      </c>
      <c r="AF157" s="1" t="s">
        <v>159</v>
      </c>
      <c r="AG157" s="1" t="s">
        <v>367</v>
      </c>
      <c r="AH157" s="1" t="s">
        <v>160</v>
      </c>
      <c r="AI157" s="7">
        <v>14370</v>
      </c>
      <c r="AJ157" s="1">
        <v>63799</v>
      </c>
      <c r="AK157" s="1" t="s">
        <v>301</v>
      </c>
      <c r="AL157" s="1">
        <v>32483</v>
      </c>
      <c r="AM157">
        <v>42.005763899999998</v>
      </c>
      <c r="AN157">
        <v>21.425588900000001</v>
      </c>
      <c r="AO157" s="5">
        <v>105</v>
      </c>
      <c r="AP157" s="5">
        <v>68</v>
      </c>
      <c r="AQ157" s="1" t="s">
        <v>636</v>
      </c>
      <c r="AT157" s="1" t="s">
        <v>637</v>
      </c>
      <c r="AU157" s="1" t="s">
        <v>638</v>
      </c>
      <c r="AV157" s="1" t="s">
        <v>302</v>
      </c>
      <c r="AW157" s="1" t="s">
        <v>304</v>
      </c>
      <c r="AX157" s="1" t="s">
        <v>304</v>
      </c>
      <c r="AY157" s="1" t="s">
        <v>303</v>
      </c>
      <c r="AZ157" s="1" t="s">
        <v>303</v>
      </c>
      <c r="BA157" s="1" t="s">
        <v>304</v>
      </c>
      <c r="BB157" t="s">
        <v>1127</v>
      </c>
      <c r="BC157">
        <v>0</v>
      </c>
    </row>
    <row r="158" spans="1:55" x14ac:dyDescent="0.35">
      <c r="A158" s="5">
        <v>2036318</v>
      </c>
      <c r="D158" t="s">
        <v>117</v>
      </c>
      <c r="E158" t="s">
        <v>139</v>
      </c>
      <c r="F158" s="4" t="s">
        <v>116</v>
      </c>
      <c r="G158" s="4" t="s">
        <v>138</v>
      </c>
      <c r="H158">
        <v>-3</v>
      </c>
      <c r="I158">
        <v>70000</v>
      </c>
      <c r="J158">
        <f>_xlfn.IFNA(VLOOKUP(G158,xg!C$2:N$25,12,FALSE),0)</f>
        <v>1</v>
      </c>
      <c r="K158">
        <f>_xlfn.IFNA(VLOOKUP(G158,odds!B$5:C$28,2,FALSE),0)</f>
        <v>1971</v>
      </c>
      <c r="L158">
        <v>0</v>
      </c>
      <c r="M158">
        <v>2</v>
      </c>
      <c r="P158" s="4">
        <v>0</v>
      </c>
      <c r="Q158" s="4">
        <v>2</v>
      </c>
      <c r="R158" s="1" t="s">
        <v>138</v>
      </c>
      <c r="S158" s="1" t="s">
        <v>49</v>
      </c>
      <c r="T158" s="4">
        <v>2024</v>
      </c>
      <c r="U158" s="6">
        <v>45011</v>
      </c>
      <c r="V158" s="1" t="s">
        <v>566</v>
      </c>
      <c r="W158" s="1">
        <v>2</v>
      </c>
      <c r="X158" s="1" t="s">
        <v>376</v>
      </c>
      <c r="Y158" s="1" t="s">
        <v>372</v>
      </c>
      <c r="AE158" s="1" t="s">
        <v>50</v>
      </c>
      <c r="AF158" s="1" t="s">
        <v>159</v>
      </c>
      <c r="AG158" s="1" t="s">
        <v>367</v>
      </c>
      <c r="AH158" s="1" t="s">
        <v>160</v>
      </c>
      <c r="AI158" s="7">
        <v>16015</v>
      </c>
      <c r="AJ158" s="1">
        <v>55236</v>
      </c>
      <c r="AK158" s="1" t="s">
        <v>117</v>
      </c>
      <c r="AL158" s="1">
        <v>16942</v>
      </c>
      <c r="AM158">
        <v>35.894849999999998</v>
      </c>
      <c r="AN158">
        <v>14.4151056</v>
      </c>
      <c r="AO158" s="5">
        <v>105</v>
      </c>
      <c r="AP158" s="5">
        <v>68</v>
      </c>
      <c r="AQ158" s="1" t="s">
        <v>567</v>
      </c>
      <c r="AU158" s="1" t="s">
        <v>568</v>
      </c>
      <c r="AV158" s="1" t="s">
        <v>248</v>
      </c>
      <c r="AW158" s="1" t="s">
        <v>249</v>
      </c>
      <c r="AX158" s="1" t="s">
        <v>249</v>
      </c>
      <c r="AY158" s="1" t="s">
        <v>249</v>
      </c>
      <c r="AZ158" s="1" t="s">
        <v>249</v>
      </c>
      <c r="BA158" s="1" t="s">
        <v>249</v>
      </c>
      <c r="BB158" t="s">
        <v>1127</v>
      </c>
      <c r="BC158">
        <v>0</v>
      </c>
    </row>
    <row r="159" spans="1:55" x14ac:dyDescent="0.35">
      <c r="A159" s="5">
        <v>2036410</v>
      </c>
      <c r="D159" t="s">
        <v>117</v>
      </c>
      <c r="E159" t="s">
        <v>301</v>
      </c>
      <c r="F159" s="4" t="s">
        <v>116</v>
      </c>
      <c r="G159" s="4" t="s">
        <v>461</v>
      </c>
      <c r="H159">
        <v>-3</v>
      </c>
      <c r="I159">
        <v>70000</v>
      </c>
      <c r="J159">
        <v>-3</v>
      </c>
      <c r="K159">
        <v>70000</v>
      </c>
      <c r="L159">
        <v>0</v>
      </c>
      <c r="M159">
        <v>2</v>
      </c>
      <c r="P159" s="4">
        <v>0</v>
      </c>
      <c r="Q159" s="4">
        <v>2</v>
      </c>
      <c r="R159" s="1" t="s">
        <v>461</v>
      </c>
      <c r="S159" s="1" t="s">
        <v>49</v>
      </c>
      <c r="T159" s="4">
        <v>2024</v>
      </c>
      <c r="U159" s="6">
        <v>45181</v>
      </c>
      <c r="V159" s="1" t="s">
        <v>825</v>
      </c>
      <c r="W159" s="1">
        <v>2</v>
      </c>
      <c r="X159" s="1" t="s">
        <v>376</v>
      </c>
      <c r="Y159" s="1" t="s">
        <v>386</v>
      </c>
      <c r="AE159" s="1" t="s">
        <v>50</v>
      </c>
      <c r="AF159" s="1" t="s">
        <v>159</v>
      </c>
      <c r="AG159" s="1" t="s">
        <v>367</v>
      </c>
      <c r="AH159" s="1" t="s">
        <v>160</v>
      </c>
      <c r="AI159" s="7">
        <v>3158</v>
      </c>
      <c r="AJ159" s="1">
        <v>55236</v>
      </c>
      <c r="AK159" s="1" t="s">
        <v>117</v>
      </c>
      <c r="AL159" s="1">
        <v>16942</v>
      </c>
      <c r="AM159">
        <v>35.894849999999998</v>
      </c>
      <c r="AN159">
        <v>14.4151056</v>
      </c>
      <c r="AO159" s="5">
        <v>105</v>
      </c>
      <c r="AP159" s="5">
        <v>68</v>
      </c>
      <c r="AQ159" s="1" t="s">
        <v>828</v>
      </c>
      <c r="AU159" s="1" t="s">
        <v>829</v>
      </c>
      <c r="AV159" s="1" t="s">
        <v>248</v>
      </c>
      <c r="AW159" s="1" t="s">
        <v>249</v>
      </c>
      <c r="AX159" s="1" t="s">
        <v>249</v>
      </c>
      <c r="AY159" s="1" t="s">
        <v>249</v>
      </c>
      <c r="AZ159" s="1" t="s">
        <v>249</v>
      </c>
      <c r="BA159" s="1" t="s">
        <v>249</v>
      </c>
      <c r="BB159" t="s">
        <v>1127</v>
      </c>
      <c r="BC159">
        <v>0</v>
      </c>
    </row>
    <row r="160" spans="1:55" x14ac:dyDescent="0.35">
      <c r="A160" s="5">
        <v>2036456</v>
      </c>
      <c r="D160" t="s">
        <v>117</v>
      </c>
      <c r="E160" t="s">
        <v>225</v>
      </c>
      <c r="F160" s="4" t="s">
        <v>116</v>
      </c>
      <c r="G160" s="4" t="s">
        <v>298</v>
      </c>
      <c r="H160">
        <v>-3</v>
      </c>
      <c r="I160">
        <v>70000</v>
      </c>
      <c r="J160">
        <f>_xlfn.IFNA(VLOOKUP(G160,xg!C$2:N$25,12,FALSE),0)</f>
        <v>-0.3</v>
      </c>
      <c r="K160">
        <f>_xlfn.IFNA(VLOOKUP(G160,odds!B$5:C$28,2,FALSE),0)</f>
        <v>20062</v>
      </c>
      <c r="L160">
        <v>0</v>
      </c>
      <c r="M160">
        <v>3</v>
      </c>
      <c r="P160" s="4">
        <v>1</v>
      </c>
      <c r="Q160" s="4">
        <v>3</v>
      </c>
      <c r="R160" s="1" t="s">
        <v>298</v>
      </c>
      <c r="S160" s="1" t="s">
        <v>49</v>
      </c>
      <c r="T160" s="4">
        <v>2024</v>
      </c>
      <c r="U160" s="6">
        <v>45216</v>
      </c>
      <c r="V160" s="1" t="s">
        <v>946</v>
      </c>
      <c r="W160" s="1">
        <v>2</v>
      </c>
      <c r="X160" s="1" t="s">
        <v>376</v>
      </c>
      <c r="Y160" s="1" t="s">
        <v>388</v>
      </c>
      <c r="Z160" s="1">
        <v>83</v>
      </c>
      <c r="AA160" s="1" t="s">
        <v>404</v>
      </c>
      <c r="AB160" s="1">
        <v>24</v>
      </c>
      <c r="AC160" s="1" t="s">
        <v>405</v>
      </c>
      <c r="AD160" s="1">
        <v>14</v>
      </c>
      <c r="AE160" s="1" t="s">
        <v>50</v>
      </c>
      <c r="AF160" s="1" t="s">
        <v>159</v>
      </c>
      <c r="AG160" s="1" t="s">
        <v>367</v>
      </c>
      <c r="AH160" s="1" t="s">
        <v>160</v>
      </c>
      <c r="AI160" s="7">
        <v>3547</v>
      </c>
      <c r="AJ160" s="1">
        <v>55236</v>
      </c>
      <c r="AK160" s="1" t="s">
        <v>117</v>
      </c>
      <c r="AL160" s="1">
        <v>16942</v>
      </c>
      <c r="AM160">
        <v>35.894849999999998</v>
      </c>
      <c r="AN160">
        <v>14.4151056</v>
      </c>
      <c r="AO160" s="5">
        <v>105</v>
      </c>
      <c r="AP160" s="5">
        <v>68</v>
      </c>
      <c r="AQ160" s="1" t="s">
        <v>956</v>
      </c>
      <c r="AU160" s="1" t="s">
        <v>957</v>
      </c>
      <c r="AV160" s="1" t="s">
        <v>248</v>
      </c>
      <c r="AW160" s="1" t="s">
        <v>249</v>
      </c>
      <c r="AX160" s="1" t="s">
        <v>249</v>
      </c>
      <c r="AY160" s="1" t="s">
        <v>249</v>
      </c>
      <c r="AZ160" s="1" t="s">
        <v>249</v>
      </c>
      <c r="BA160" s="1" t="s">
        <v>249</v>
      </c>
      <c r="BB160" t="s">
        <v>1127</v>
      </c>
      <c r="BC160">
        <v>0</v>
      </c>
    </row>
    <row r="161" spans="1:55" x14ac:dyDescent="0.35">
      <c r="A161" s="5">
        <v>2036340</v>
      </c>
      <c r="D161" t="s">
        <v>117</v>
      </c>
      <c r="E161" t="s">
        <v>123</v>
      </c>
      <c r="F161" s="4" t="s">
        <v>116</v>
      </c>
      <c r="G161" s="4" t="s">
        <v>122</v>
      </c>
      <c r="H161">
        <v>-3</v>
      </c>
      <c r="I161">
        <v>70000</v>
      </c>
      <c r="J161">
        <f>_xlfn.IFNA(VLOOKUP(G161,xg!C$2:N$25,12,FALSE),0)</f>
        <v>0.3</v>
      </c>
      <c r="K161">
        <f>_xlfn.IFNA(VLOOKUP(G161,odds!B$5:C$28,2,FALSE),0)</f>
        <v>451</v>
      </c>
      <c r="L161">
        <v>0</v>
      </c>
      <c r="M161">
        <v>4</v>
      </c>
      <c r="P161" s="4">
        <v>0</v>
      </c>
      <c r="Q161" s="4">
        <v>4</v>
      </c>
      <c r="R161" s="1" t="s">
        <v>122</v>
      </c>
      <c r="S161" s="1" t="s">
        <v>49</v>
      </c>
      <c r="T161" s="4">
        <v>2024</v>
      </c>
      <c r="U161" s="6">
        <v>45093</v>
      </c>
      <c r="V161" s="1" t="s">
        <v>618</v>
      </c>
      <c r="W161" s="1">
        <v>2</v>
      </c>
      <c r="X161" s="1" t="s">
        <v>376</v>
      </c>
      <c r="Y161" s="1" t="s">
        <v>379</v>
      </c>
      <c r="AE161" s="1" t="s">
        <v>50</v>
      </c>
      <c r="AF161" s="1" t="s">
        <v>159</v>
      </c>
      <c r="AG161" s="1" t="s">
        <v>367</v>
      </c>
      <c r="AH161" s="1" t="s">
        <v>160</v>
      </c>
      <c r="AI161" s="7">
        <v>16277</v>
      </c>
      <c r="AJ161" s="1">
        <v>55236</v>
      </c>
      <c r="AK161" s="1" t="s">
        <v>117</v>
      </c>
      <c r="AL161" s="1">
        <v>16942</v>
      </c>
      <c r="AM161">
        <v>35.894849999999998</v>
      </c>
      <c r="AN161">
        <v>14.4151056</v>
      </c>
      <c r="AO161" s="5">
        <v>105</v>
      </c>
      <c r="AP161" s="5">
        <v>68</v>
      </c>
      <c r="AQ161" s="1" t="s">
        <v>621</v>
      </c>
      <c r="AU161" s="1" t="s">
        <v>622</v>
      </c>
      <c r="AV161" s="1" t="s">
        <v>248</v>
      </c>
      <c r="AW161" s="1" t="s">
        <v>249</v>
      </c>
      <c r="AX161" s="1" t="s">
        <v>249</v>
      </c>
      <c r="AY161" s="1" t="s">
        <v>249</v>
      </c>
      <c r="AZ161" s="1" t="s">
        <v>249</v>
      </c>
      <c r="BA161" s="1" t="s">
        <v>249</v>
      </c>
      <c r="BB161" t="s">
        <v>1127</v>
      </c>
      <c r="BC161">
        <v>0</v>
      </c>
    </row>
    <row r="162" spans="1:55" x14ac:dyDescent="0.35">
      <c r="A162" s="5">
        <v>2036487</v>
      </c>
      <c r="D162" t="s">
        <v>212</v>
      </c>
      <c r="E162" t="s">
        <v>300</v>
      </c>
      <c r="F162" s="4" t="s">
        <v>412</v>
      </c>
      <c r="G162" s="4" t="s">
        <v>299</v>
      </c>
      <c r="H162">
        <v>-3</v>
      </c>
      <c r="I162">
        <v>70000</v>
      </c>
      <c r="J162">
        <v>-3</v>
      </c>
      <c r="K162">
        <v>70000</v>
      </c>
      <c r="L162">
        <v>2</v>
      </c>
      <c r="M162">
        <v>0</v>
      </c>
      <c r="P162" s="4">
        <v>2</v>
      </c>
      <c r="Q162" s="4">
        <v>0</v>
      </c>
      <c r="R162" s="1" t="s">
        <v>412</v>
      </c>
      <c r="S162" s="1" t="s">
        <v>49</v>
      </c>
      <c r="T162" s="4">
        <v>2024</v>
      </c>
      <c r="U162" s="6">
        <v>45246</v>
      </c>
      <c r="V162" s="1" t="s">
        <v>974</v>
      </c>
      <c r="W162" s="1">
        <v>1</v>
      </c>
      <c r="X162" s="1" t="s">
        <v>375</v>
      </c>
      <c r="Y162" s="1" t="s">
        <v>390</v>
      </c>
      <c r="AE162" s="1" t="s">
        <v>50</v>
      </c>
      <c r="AF162" s="1" t="s">
        <v>159</v>
      </c>
      <c r="AG162" s="1" t="s">
        <v>367</v>
      </c>
      <c r="AH162" s="1" t="s">
        <v>160</v>
      </c>
      <c r="AI162" s="7">
        <v>3647</v>
      </c>
      <c r="AJ162" s="1">
        <v>62907</v>
      </c>
      <c r="AK162" s="1" t="s">
        <v>212</v>
      </c>
      <c r="AL162" s="1">
        <v>11563</v>
      </c>
      <c r="AM162">
        <v>42.445561099999999</v>
      </c>
      <c r="AN162">
        <v>19.264344399999999</v>
      </c>
      <c r="AO162" s="5">
        <v>105</v>
      </c>
      <c r="AP162" s="5">
        <v>68</v>
      </c>
      <c r="AQ162" s="1" t="s">
        <v>998</v>
      </c>
      <c r="AU162" s="1" t="s">
        <v>999</v>
      </c>
      <c r="AV162" s="1" t="s">
        <v>213</v>
      </c>
      <c r="AW162" s="1" t="s">
        <v>214</v>
      </c>
      <c r="AX162" s="1" t="s">
        <v>214</v>
      </c>
      <c r="AY162" s="1" t="s">
        <v>214</v>
      </c>
      <c r="AZ162" s="1" t="s">
        <v>214</v>
      </c>
      <c r="BA162" s="1" t="s">
        <v>214</v>
      </c>
      <c r="BB162" t="s">
        <v>1127</v>
      </c>
      <c r="BC162">
        <v>0</v>
      </c>
    </row>
    <row r="163" spans="1:55" x14ac:dyDescent="0.35">
      <c r="A163" s="5">
        <v>2036417</v>
      </c>
      <c r="D163" t="s">
        <v>212</v>
      </c>
      <c r="E163" t="s">
        <v>83</v>
      </c>
      <c r="F163" s="4" t="s">
        <v>412</v>
      </c>
      <c r="G163" s="4" t="s">
        <v>82</v>
      </c>
      <c r="H163">
        <v>-3</v>
      </c>
      <c r="I163">
        <v>70000</v>
      </c>
      <c r="J163">
        <v>-3</v>
      </c>
      <c r="K163">
        <v>70000</v>
      </c>
      <c r="L163">
        <v>2</v>
      </c>
      <c r="M163">
        <v>1</v>
      </c>
      <c r="P163" s="4">
        <v>2</v>
      </c>
      <c r="Q163" s="4">
        <v>1</v>
      </c>
      <c r="R163" s="1" t="s">
        <v>412</v>
      </c>
      <c r="S163" s="1" t="s">
        <v>49</v>
      </c>
      <c r="T163" s="4">
        <v>2024</v>
      </c>
      <c r="U163" s="6">
        <v>45179</v>
      </c>
      <c r="V163" s="1" t="s">
        <v>793</v>
      </c>
      <c r="W163" s="1">
        <v>2</v>
      </c>
      <c r="X163" s="1" t="s">
        <v>375</v>
      </c>
      <c r="Y163" s="1" t="s">
        <v>386</v>
      </c>
      <c r="AE163" s="1" t="s">
        <v>50</v>
      </c>
      <c r="AF163" s="1" t="s">
        <v>159</v>
      </c>
      <c r="AG163" s="1" t="s">
        <v>367</v>
      </c>
      <c r="AH163" s="1" t="s">
        <v>160</v>
      </c>
      <c r="AI163" s="7">
        <v>4232</v>
      </c>
      <c r="AJ163" s="1">
        <v>62907</v>
      </c>
      <c r="AK163" s="1" t="s">
        <v>212</v>
      </c>
      <c r="AL163" s="1">
        <v>11563</v>
      </c>
      <c r="AM163">
        <v>42.445561099999999</v>
      </c>
      <c r="AN163">
        <v>19.264344399999999</v>
      </c>
      <c r="AO163" s="5">
        <v>105</v>
      </c>
      <c r="AP163" s="5">
        <v>68</v>
      </c>
      <c r="AQ163" s="1" t="s">
        <v>796</v>
      </c>
      <c r="AR163" s="1" t="s">
        <v>797</v>
      </c>
      <c r="AT163" s="1" t="s">
        <v>798</v>
      </c>
      <c r="AU163" s="1" t="s">
        <v>799</v>
      </c>
      <c r="AV163" s="1" t="s">
        <v>213</v>
      </c>
      <c r="AW163" s="1" t="s">
        <v>214</v>
      </c>
      <c r="AX163" s="1" t="s">
        <v>214</v>
      </c>
      <c r="AY163" s="1" t="s">
        <v>214</v>
      </c>
      <c r="AZ163" s="1" t="s">
        <v>214</v>
      </c>
      <c r="BA163" s="1" t="s">
        <v>214</v>
      </c>
      <c r="BB163" t="s">
        <v>1127</v>
      </c>
      <c r="BC163">
        <v>0</v>
      </c>
    </row>
    <row r="164" spans="1:55" x14ac:dyDescent="0.35">
      <c r="A164" s="5">
        <v>2036348</v>
      </c>
      <c r="D164" t="s">
        <v>212</v>
      </c>
      <c r="E164" t="s">
        <v>48</v>
      </c>
      <c r="F164" s="4" t="s">
        <v>412</v>
      </c>
      <c r="G164" s="4" t="s">
        <v>47</v>
      </c>
      <c r="H164">
        <v>-3</v>
      </c>
      <c r="I164">
        <v>70000</v>
      </c>
      <c r="J164">
        <f>_xlfn.IFNA(VLOOKUP(G164,xg!C$2:N$25,12,FALSE),0)</f>
        <v>-1.5</v>
      </c>
      <c r="K164">
        <f>_xlfn.IFNA(VLOOKUP(G164,odds!B$5:C$28,2,FALSE),0)</f>
        <v>40918</v>
      </c>
      <c r="L164">
        <v>0</v>
      </c>
      <c r="M164">
        <v>0</v>
      </c>
      <c r="P164" s="4">
        <v>0</v>
      </c>
      <c r="Q164" s="4">
        <v>0</v>
      </c>
      <c r="S164" s="1" t="s">
        <v>67</v>
      </c>
      <c r="T164" s="4">
        <v>2024</v>
      </c>
      <c r="U164" s="6">
        <v>45094</v>
      </c>
      <c r="V164" s="1" t="s">
        <v>662</v>
      </c>
      <c r="W164" s="1">
        <v>2</v>
      </c>
      <c r="X164" s="1" t="s">
        <v>375</v>
      </c>
      <c r="Y164" s="1" t="s">
        <v>379</v>
      </c>
      <c r="AE164" s="1" t="s">
        <v>50</v>
      </c>
      <c r="AF164" s="1" t="s">
        <v>159</v>
      </c>
      <c r="AG164" s="1" t="s">
        <v>367</v>
      </c>
      <c r="AH164" s="1" t="s">
        <v>160</v>
      </c>
      <c r="AI164" s="7">
        <v>6761</v>
      </c>
      <c r="AJ164" s="1">
        <v>62907</v>
      </c>
      <c r="AK164" s="1" t="s">
        <v>212</v>
      </c>
      <c r="AL164" s="1">
        <v>11563</v>
      </c>
      <c r="AM164">
        <v>42.445561099999999</v>
      </c>
      <c r="AN164">
        <v>19.264344399999999</v>
      </c>
      <c r="AO164" s="5">
        <v>105</v>
      </c>
      <c r="AP164" s="5">
        <v>68</v>
      </c>
      <c r="AU164" s="1" t="s">
        <v>663</v>
      </c>
      <c r="AV164" s="1" t="s">
        <v>213</v>
      </c>
      <c r="AW164" s="1" t="s">
        <v>214</v>
      </c>
      <c r="AX164" s="1" t="s">
        <v>214</v>
      </c>
      <c r="AY164" s="1" t="s">
        <v>214</v>
      </c>
      <c r="AZ164" s="1" t="s">
        <v>214</v>
      </c>
      <c r="BA164" s="1" t="s">
        <v>214</v>
      </c>
      <c r="BB164" t="s">
        <v>1127</v>
      </c>
      <c r="BC164">
        <v>0</v>
      </c>
    </row>
    <row r="165" spans="1:55" x14ac:dyDescent="0.35">
      <c r="A165" s="5">
        <v>2036326</v>
      </c>
      <c r="D165" t="s">
        <v>212</v>
      </c>
      <c r="E165" t="s">
        <v>84</v>
      </c>
      <c r="F165" s="4" t="s">
        <v>412</v>
      </c>
      <c r="G165" s="4" t="s">
        <v>378</v>
      </c>
      <c r="H165">
        <v>-3</v>
      </c>
      <c r="I165">
        <v>70000</v>
      </c>
      <c r="J165">
        <f>_xlfn.IFNA(VLOOKUP(G165,xg!C$2:N$25,12,FALSE),0)</f>
        <v>-0.3</v>
      </c>
      <c r="K165">
        <f>_xlfn.IFNA(VLOOKUP(G165,odds!B$5:C$28,2,FALSE),0)</f>
        <v>15858</v>
      </c>
      <c r="L165">
        <v>0</v>
      </c>
      <c r="M165">
        <v>2</v>
      </c>
      <c r="P165" s="4">
        <v>0</v>
      </c>
      <c r="Q165" s="4">
        <v>2</v>
      </c>
      <c r="R165" s="1" t="s">
        <v>378</v>
      </c>
      <c r="S165" s="1" t="s">
        <v>49</v>
      </c>
      <c r="T165" s="4">
        <v>2024</v>
      </c>
      <c r="U165" s="6">
        <v>45012</v>
      </c>
      <c r="V165" s="1" t="s">
        <v>577</v>
      </c>
      <c r="W165" s="1">
        <v>2</v>
      </c>
      <c r="X165" s="1" t="s">
        <v>375</v>
      </c>
      <c r="Y165" s="1" t="s">
        <v>372</v>
      </c>
      <c r="AE165" s="1" t="s">
        <v>50</v>
      </c>
      <c r="AF165" s="1" t="s">
        <v>159</v>
      </c>
      <c r="AG165" s="1" t="s">
        <v>367</v>
      </c>
      <c r="AH165" s="1" t="s">
        <v>160</v>
      </c>
      <c r="AI165" s="7">
        <v>9831</v>
      </c>
      <c r="AJ165" s="1">
        <v>62907</v>
      </c>
      <c r="AK165" s="1" t="s">
        <v>212</v>
      </c>
      <c r="AL165" s="1">
        <v>11563</v>
      </c>
      <c r="AM165">
        <v>42.445561099999999</v>
      </c>
      <c r="AN165">
        <v>19.264344399999999</v>
      </c>
      <c r="AO165" s="5">
        <v>105</v>
      </c>
      <c r="AP165" s="5">
        <v>68</v>
      </c>
      <c r="AQ165" s="1" t="s">
        <v>578</v>
      </c>
      <c r="AU165" s="1" t="s">
        <v>579</v>
      </c>
      <c r="AV165" s="1" t="s">
        <v>213</v>
      </c>
      <c r="AW165" s="1" t="s">
        <v>214</v>
      </c>
      <c r="AX165" s="1" t="s">
        <v>214</v>
      </c>
      <c r="AY165" s="1" t="s">
        <v>214</v>
      </c>
      <c r="AZ165" s="1" t="s">
        <v>214</v>
      </c>
      <c r="BA165" s="1" t="s">
        <v>214</v>
      </c>
      <c r="BB165" t="s">
        <v>1127</v>
      </c>
      <c r="BC165">
        <v>0</v>
      </c>
    </row>
    <row r="166" spans="1:55" x14ac:dyDescent="0.35">
      <c r="A166" s="5">
        <v>2036315</v>
      </c>
      <c r="D166" t="s">
        <v>132</v>
      </c>
      <c r="E166" t="s">
        <v>431</v>
      </c>
      <c r="F166" s="4" t="s">
        <v>130</v>
      </c>
      <c r="G166" s="4" t="s">
        <v>430</v>
      </c>
      <c r="H166">
        <f>_xlfn.IFNA(VLOOKUP(F166,xg!C$2:N$25,12,FALSE),0)</f>
        <v>0.1</v>
      </c>
      <c r="I166">
        <f>_xlfn.IFNA(VLOOKUP(F166,odds!B$5:C$28,2,FALSE),0)</f>
        <v>1553</v>
      </c>
      <c r="J166">
        <v>-3</v>
      </c>
      <c r="K166">
        <v>70000</v>
      </c>
      <c r="L166">
        <v>3</v>
      </c>
      <c r="M166">
        <v>0</v>
      </c>
      <c r="P166" s="4">
        <v>3</v>
      </c>
      <c r="Q166" s="4">
        <v>0</v>
      </c>
      <c r="R166" s="1" t="s">
        <v>130</v>
      </c>
      <c r="S166" s="1" t="s">
        <v>49</v>
      </c>
      <c r="T166" s="4">
        <v>2024</v>
      </c>
      <c r="U166" s="6">
        <v>45012</v>
      </c>
      <c r="V166" s="1" t="s">
        <v>577</v>
      </c>
      <c r="W166" s="1">
        <v>2</v>
      </c>
      <c r="X166" s="1" t="s">
        <v>365</v>
      </c>
      <c r="Y166" s="1" t="s">
        <v>372</v>
      </c>
      <c r="AE166" s="1" t="s">
        <v>50</v>
      </c>
      <c r="AF166" s="1" t="s">
        <v>159</v>
      </c>
      <c r="AG166" s="1" t="s">
        <v>367</v>
      </c>
      <c r="AH166" s="1" t="s">
        <v>160</v>
      </c>
      <c r="AI166" s="7">
        <v>36327</v>
      </c>
      <c r="AJ166" s="1">
        <v>52851</v>
      </c>
      <c r="AK166" s="1" t="s">
        <v>132</v>
      </c>
      <c r="AL166" s="1">
        <v>48100</v>
      </c>
      <c r="AM166">
        <v>51.893905599999997</v>
      </c>
      <c r="AN166">
        <v>4.5232000000000001</v>
      </c>
      <c r="AO166" s="5">
        <v>105</v>
      </c>
      <c r="AP166" s="5">
        <v>68</v>
      </c>
      <c r="AQ166" s="1" t="s">
        <v>592</v>
      </c>
      <c r="AT166" s="1" t="s">
        <v>593</v>
      </c>
      <c r="AU166" s="1" t="s">
        <v>594</v>
      </c>
      <c r="AV166" s="1" t="s">
        <v>154</v>
      </c>
      <c r="AW166" s="1" t="s">
        <v>155</v>
      </c>
      <c r="AX166" s="1" t="s">
        <v>156</v>
      </c>
      <c r="AY166" s="1" t="s">
        <v>155</v>
      </c>
      <c r="AZ166" s="1" t="s">
        <v>156</v>
      </c>
      <c r="BA166" s="1" t="s">
        <v>155</v>
      </c>
      <c r="BB166" t="s">
        <v>1127</v>
      </c>
      <c r="BC166">
        <v>0</v>
      </c>
    </row>
    <row r="167" spans="1:55" x14ac:dyDescent="0.35">
      <c r="A167" s="5">
        <v>2036385</v>
      </c>
      <c r="D167" t="s">
        <v>132</v>
      </c>
      <c r="E167" t="s">
        <v>59</v>
      </c>
      <c r="F167" s="4" t="s">
        <v>130</v>
      </c>
      <c r="G167" s="4" t="s">
        <v>57</v>
      </c>
      <c r="H167">
        <f>_xlfn.IFNA(VLOOKUP(F167,xg!C$2:N$25,12,FALSE),0)</f>
        <v>0.1</v>
      </c>
      <c r="I167">
        <f>_xlfn.IFNA(VLOOKUP(F167,odds!B$5:C$28,2,FALSE),0)</f>
        <v>1553</v>
      </c>
      <c r="J167">
        <v>-3</v>
      </c>
      <c r="K167">
        <v>70000</v>
      </c>
      <c r="L167">
        <v>3</v>
      </c>
      <c r="M167">
        <v>0</v>
      </c>
      <c r="P167" s="4">
        <v>3</v>
      </c>
      <c r="Q167" s="4">
        <v>0</v>
      </c>
      <c r="R167" s="1" t="s">
        <v>130</v>
      </c>
      <c r="S167" s="1" t="s">
        <v>49</v>
      </c>
      <c r="T167" s="4">
        <v>2024</v>
      </c>
      <c r="U167" s="6">
        <v>45176</v>
      </c>
      <c r="V167" s="1" t="s">
        <v>734</v>
      </c>
      <c r="W167" s="1">
        <v>2</v>
      </c>
      <c r="X167" s="1" t="s">
        <v>365</v>
      </c>
      <c r="Y167" s="1" t="s">
        <v>385</v>
      </c>
      <c r="AE167" s="1" t="s">
        <v>50</v>
      </c>
      <c r="AF167" s="1" t="s">
        <v>159</v>
      </c>
      <c r="AG167" s="1" t="s">
        <v>367</v>
      </c>
      <c r="AH167" s="1" t="s">
        <v>160</v>
      </c>
      <c r="AI167" s="7">
        <v>32079</v>
      </c>
      <c r="AJ167" s="1">
        <v>52853</v>
      </c>
      <c r="AK167" s="1" t="s">
        <v>132</v>
      </c>
      <c r="AL167" s="1">
        <v>35000</v>
      </c>
      <c r="AM167">
        <v>51.441644400000001</v>
      </c>
      <c r="AN167">
        <v>5.4673027999999997</v>
      </c>
      <c r="AO167" s="5">
        <v>105</v>
      </c>
      <c r="AP167" s="5">
        <v>68</v>
      </c>
      <c r="AQ167" s="1" t="s">
        <v>746</v>
      </c>
      <c r="AU167" s="1" t="s">
        <v>747</v>
      </c>
      <c r="AV167" s="1" t="s">
        <v>215</v>
      </c>
      <c r="AW167" s="1" t="s">
        <v>217</v>
      </c>
      <c r="AX167" s="1" t="s">
        <v>216</v>
      </c>
      <c r="AY167" s="1" t="s">
        <v>216</v>
      </c>
      <c r="AZ167" s="1" t="s">
        <v>216</v>
      </c>
      <c r="BA167" s="1" t="s">
        <v>217</v>
      </c>
      <c r="BB167" t="s">
        <v>1127</v>
      </c>
      <c r="BC167">
        <v>0</v>
      </c>
    </row>
    <row r="168" spans="1:55" x14ac:dyDescent="0.35">
      <c r="A168" s="5">
        <v>2036477</v>
      </c>
      <c r="D168" t="s">
        <v>132</v>
      </c>
      <c r="E168" t="s">
        <v>71</v>
      </c>
      <c r="F168" s="4" t="s">
        <v>130</v>
      </c>
      <c r="G168" s="4" t="s">
        <v>70</v>
      </c>
      <c r="H168">
        <f>_xlfn.IFNA(VLOOKUP(F168,xg!C$2:N$25,12,FALSE),0)</f>
        <v>0.1</v>
      </c>
      <c r="I168">
        <f>_xlfn.IFNA(VLOOKUP(F168,odds!B$5:C$28,2,FALSE),0)</f>
        <v>1553</v>
      </c>
      <c r="J168">
        <v>-3</v>
      </c>
      <c r="K168">
        <v>70000</v>
      </c>
      <c r="L168">
        <v>1</v>
      </c>
      <c r="M168">
        <v>0</v>
      </c>
      <c r="P168" s="4">
        <v>1</v>
      </c>
      <c r="Q168" s="4">
        <v>0</v>
      </c>
      <c r="R168" s="1" t="s">
        <v>130</v>
      </c>
      <c r="S168" s="1" t="s">
        <v>49</v>
      </c>
      <c r="T168" s="4">
        <v>2024</v>
      </c>
      <c r="U168" s="6">
        <v>45248</v>
      </c>
      <c r="V168" s="1" t="s">
        <v>1018</v>
      </c>
      <c r="W168" s="1">
        <v>1</v>
      </c>
      <c r="X168" s="1" t="s">
        <v>365</v>
      </c>
      <c r="Y168" s="1" t="s">
        <v>390</v>
      </c>
      <c r="AE168" s="1" t="s">
        <v>50</v>
      </c>
      <c r="AF168" s="1" t="s">
        <v>159</v>
      </c>
      <c r="AG168" s="1" t="s">
        <v>367</v>
      </c>
      <c r="AH168" s="1" t="s">
        <v>160</v>
      </c>
      <c r="AI168" s="7">
        <v>51811</v>
      </c>
      <c r="AJ168" s="1">
        <v>62417</v>
      </c>
      <c r="AK168" s="1" t="s">
        <v>132</v>
      </c>
      <c r="AL168" s="1">
        <v>53338</v>
      </c>
      <c r="AM168">
        <v>52.314171999999999</v>
      </c>
      <c r="AN168">
        <v>4.9418499999999996</v>
      </c>
      <c r="AO168" s="5">
        <v>105</v>
      </c>
      <c r="AP168" s="5">
        <v>68</v>
      </c>
      <c r="AQ168" s="1" t="s">
        <v>1035</v>
      </c>
      <c r="AU168" s="1" t="s">
        <v>1036</v>
      </c>
      <c r="AV168" s="1" t="s">
        <v>134</v>
      </c>
      <c r="AW168" s="1" t="s">
        <v>364</v>
      </c>
      <c r="AX168" s="1" t="s">
        <v>364</v>
      </c>
      <c r="AY168" s="1" t="s">
        <v>364</v>
      </c>
      <c r="AZ168" s="1" t="s">
        <v>364</v>
      </c>
      <c r="BA168" s="1" t="s">
        <v>364</v>
      </c>
      <c r="BB168" t="s">
        <v>1127</v>
      </c>
      <c r="BC168">
        <v>0</v>
      </c>
    </row>
    <row r="169" spans="1:55" x14ac:dyDescent="0.35">
      <c r="A169" s="5">
        <v>2036430</v>
      </c>
      <c r="D169" t="s">
        <v>132</v>
      </c>
      <c r="E169" t="s">
        <v>58</v>
      </c>
      <c r="F169" s="4" t="s">
        <v>130</v>
      </c>
      <c r="G169" s="4" t="s">
        <v>56</v>
      </c>
      <c r="H169">
        <f>_xlfn.IFNA(VLOOKUP(F169,xg!C$2:N$25,12,FALSE),0)</f>
        <v>0.1</v>
      </c>
      <c r="I169">
        <f>_xlfn.IFNA(VLOOKUP(F169,odds!B$5:C$28,2,FALSE),0)</f>
        <v>1553</v>
      </c>
      <c r="J169">
        <f>_xlfn.IFNA(VLOOKUP(G169,xg!C$2:N$25,12,FALSE),0)</f>
        <v>1.2</v>
      </c>
      <c r="K169">
        <f>_xlfn.IFNA(VLOOKUP(G169,odds!B$5:C$28,2,FALSE),0)</f>
        <v>401</v>
      </c>
      <c r="L169">
        <v>1</v>
      </c>
      <c r="M169">
        <v>2</v>
      </c>
      <c r="P169" s="4">
        <v>1</v>
      </c>
      <c r="Q169" s="4">
        <v>2</v>
      </c>
      <c r="R169" s="1" t="s">
        <v>56</v>
      </c>
      <c r="S169" s="1" t="s">
        <v>49</v>
      </c>
      <c r="T169" s="4">
        <v>2024</v>
      </c>
      <c r="U169" s="6">
        <v>45212</v>
      </c>
      <c r="V169" s="1" t="s">
        <v>871</v>
      </c>
      <c r="W169" s="1">
        <v>2</v>
      </c>
      <c r="X169" s="1" t="s">
        <v>365</v>
      </c>
      <c r="Y169" s="1" t="s">
        <v>387</v>
      </c>
      <c r="AE169" s="1" t="s">
        <v>50</v>
      </c>
      <c r="AF169" s="1" t="s">
        <v>159</v>
      </c>
      <c r="AG169" s="1" t="s">
        <v>367</v>
      </c>
      <c r="AH169" s="1" t="s">
        <v>160</v>
      </c>
      <c r="AI169" s="7">
        <v>51310</v>
      </c>
      <c r="AJ169" s="1">
        <v>62417</v>
      </c>
      <c r="AK169" s="1" t="s">
        <v>132</v>
      </c>
      <c r="AL169" s="1">
        <v>53338</v>
      </c>
      <c r="AM169">
        <v>52.314171999999999</v>
      </c>
      <c r="AN169">
        <v>4.9418499999999996</v>
      </c>
      <c r="AO169" s="5">
        <v>105</v>
      </c>
      <c r="AP169" s="5">
        <v>68</v>
      </c>
      <c r="AQ169" s="1" t="s">
        <v>881</v>
      </c>
      <c r="AU169" s="1" t="s">
        <v>882</v>
      </c>
      <c r="AV169" s="1" t="s">
        <v>134</v>
      </c>
      <c r="AW169" s="1" t="s">
        <v>364</v>
      </c>
      <c r="AX169" s="1" t="s">
        <v>364</v>
      </c>
      <c r="AY169" s="1" t="s">
        <v>364</v>
      </c>
      <c r="AZ169" s="1" t="s">
        <v>364</v>
      </c>
      <c r="BA169" s="1" t="s">
        <v>364</v>
      </c>
      <c r="BB169" t="s">
        <v>1127</v>
      </c>
      <c r="BC169">
        <v>0</v>
      </c>
    </row>
    <row r="170" spans="1:55" x14ac:dyDescent="0.35">
      <c r="A170" s="5">
        <v>2036442</v>
      </c>
      <c r="D170" t="s">
        <v>125</v>
      </c>
      <c r="E170" t="s">
        <v>263</v>
      </c>
      <c r="F170" s="4" t="s">
        <v>124</v>
      </c>
      <c r="G170" s="4" t="s">
        <v>262</v>
      </c>
      <c r="H170">
        <v>-3</v>
      </c>
      <c r="I170">
        <v>70000</v>
      </c>
      <c r="J170">
        <v>-3</v>
      </c>
      <c r="K170">
        <v>70000</v>
      </c>
      <c r="L170">
        <v>3</v>
      </c>
      <c r="M170">
        <v>0</v>
      </c>
      <c r="P170" s="4">
        <v>3</v>
      </c>
      <c r="Q170" s="4">
        <v>0</v>
      </c>
      <c r="R170" s="1" t="s">
        <v>124</v>
      </c>
      <c r="S170" s="1" t="s">
        <v>49</v>
      </c>
      <c r="T170" s="4">
        <v>2024</v>
      </c>
      <c r="U170" s="6">
        <v>45213</v>
      </c>
      <c r="V170" s="1" t="s">
        <v>888</v>
      </c>
      <c r="W170" s="1">
        <v>1</v>
      </c>
      <c r="X170" s="1" t="s">
        <v>407</v>
      </c>
      <c r="Y170" s="1" t="s">
        <v>387</v>
      </c>
      <c r="AE170" s="1" t="s">
        <v>50</v>
      </c>
      <c r="AF170" s="1" t="s">
        <v>159</v>
      </c>
      <c r="AG170" s="1" t="s">
        <v>367</v>
      </c>
      <c r="AH170" s="1" t="s">
        <v>160</v>
      </c>
      <c r="AI170" s="7">
        <v>17886</v>
      </c>
      <c r="AJ170" s="1">
        <v>62414</v>
      </c>
      <c r="AK170" s="1" t="s">
        <v>125</v>
      </c>
      <c r="AL170" s="1">
        <v>18434</v>
      </c>
      <c r="AM170">
        <v>54.582627799999997</v>
      </c>
      <c r="AN170">
        <v>-5.9551778000000004</v>
      </c>
      <c r="AO170" s="5">
        <v>105</v>
      </c>
      <c r="AP170" s="5">
        <v>68</v>
      </c>
      <c r="AQ170" s="1" t="s">
        <v>891</v>
      </c>
      <c r="AU170" s="1" t="s">
        <v>892</v>
      </c>
      <c r="AV170" s="1" t="s">
        <v>135</v>
      </c>
      <c r="AW170" s="1" t="s">
        <v>137</v>
      </c>
      <c r="AX170" s="1" t="s">
        <v>136</v>
      </c>
      <c r="AY170" s="1" t="s">
        <v>136</v>
      </c>
      <c r="AZ170" s="1" t="s">
        <v>136</v>
      </c>
      <c r="BA170" s="1" t="s">
        <v>137</v>
      </c>
      <c r="BB170" t="s">
        <v>1127</v>
      </c>
      <c r="BC170">
        <v>0</v>
      </c>
    </row>
    <row r="171" spans="1:55" x14ac:dyDescent="0.35">
      <c r="A171" s="5">
        <v>2036511</v>
      </c>
      <c r="D171" t="s">
        <v>125</v>
      </c>
      <c r="E171" t="s">
        <v>98</v>
      </c>
      <c r="F171" s="4" t="s">
        <v>124</v>
      </c>
      <c r="G171" s="4" t="s">
        <v>97</v>
      </c>
      <c r="H171">
        <v>-3</v>
      </c>
      <c r="I171">
        <v>70000</v>
      </c>
      <c r="J171">
        <f>_xlfn.IFNA(VLOOKUP(G171,xg!C$2:N$25,12,FALSE),0)</f>
        <v>0.6</v>
      </c>
      <c r="K171">
        <f>_xlfn.IFNA(VLOOKUP(G171,odds!B$5:C$28,2,FALSE),0)</f>
        <v>5264</v>
      </c>
      <c r="L171">
        <v>2</v>
      </c>
      <c r="M171">
        <v>0</v>
      </c>
      <c r="P171" s="4">
        <v>2</v>
      </c>
      <c r="Q171" s="4">
        <v>0</v>
      </c>
      <c r="R171" s="1" t="s">
        <v>124</v>
      </c>
      <c r="S171" s="1" t="s">
        <v>49</v>
      </c>
      <c r="T171" s="4">
        <v>2024</v>
      </c>
      <c r="U171" s="6">
        <v>45250</v>
      </c>
      <c r="V171" s="1" t="s">
        <v>1068</v>
      </c>
      <c r="W171" s="1">
        <v>0</v>
      </c>
      <c r="X171" s="1" t="s">
        <v>407</v>
      </c>
      <c r="Y171" s="1" t="s">
        <v>394</v>
      </c>
      <c r="AE171" s="1" t="s">
        <v>50</v>
      </c>
      <c r="AF171" s="1" t="s">
        <v>159</v>
      </c>
      <c r="AG171" s="1" t="s">
        <v>367</v>
      </c>
      <c r="AH171" s="1" t="s">
        <v>160</v>
      </c>
      <c r="AI171" s="7">
        <v>17366</v>
      </c>
      <c r="AJ171" s="1">
        <v>62414</v>
      </c>
      <c r="AK171" s="1" t="s">
        <v>125</v>
      </c>
      <c r="AL171" s="1">
        <v>18434</v>
      </c>
      <c r="AM171">
        <v>54.582627799999997</v>
      </c>
      <c r="AN171">
        <v>-5.9551778000000004</v>
      </c>
      <c r="AO171" s="5">
        <v>105</v>
      </c>
      <c r="AP171" s="5">
        <v>68</v>
      </c>
      <c r="AQ171" s="1" t="s">
        <v>1077</v>
      </c>
      <c r="AU171" s="1" t="s">
        <v>1078</v>
      </c>
      <c r="AV171" s="1" t="s">
        <v>135</v>
      </c>
      <c r="AW171" s="1" t="s">
        <v>137</v>
      </c>
      <c r="AX171" s="1" t="s">
        <v>136</v>
      </c>
      <c r="AY171" s="1" t="s">
        <v>136</v>
      </c>
      <c r="AZ171" s="1" t="s">
        <v>136</v>
      </c>
      <c r="BA171" s="1" t="s">
        <v>137</v>
      </c>
      <c r="BB171" t="s">
        <v>1127</v>
      </c>
      <c r="BC171">
        <v>0</v>
      </c>
    </row>
    <row r="172" spans="1:55" x14ac:dyDescent="0.35">
      <c r="A172" s="5">
        <v>2036329</v>
      </c>
      <c r="D172" t="s">
        <v>125</v>
      </c>
      <c r="E172" t="s">
        <v>162</v>
      </c>
      <c r="F172" s="4" t="s">
        <v>124</v>
      </c>
      <c r="G172" s="4" t="s">
        <v>161</v>
      </c>
      <c r="H172">
        <v>-3</v>
      </c>
      <c r="I172">
        <v>70000</v>
      </c>
      <c r="J172">
        <v>-3</v>
      </c>
      <c r="K172">
        <v>70000</v>
      </c>
      <c r="L172">
        <v>0</v>
      </c>
      <c r="M172">
        <v>1</v>
      </c>
      <c r="P172" s="4">
        <v>0</v>
      </c>
      <c r="Q172" s="4">
        <v>1</v>
      </c>
      <c r="R172" s="1" t="s">
        <v>161</v>
      </c>
      <c r="S172" s="1" t="s">
        <v>49</v>
      </c>
      <c r="T172" s="4">
        <v>2024</v>
      </c>
      <c r="U172" s="6">
        <v>45011</v>
      </c>
      <c r="V172" s="1" t="s">
        <v>566</v>
      </c>
      <c r="W172" s="1">
        <v>1</v>
      </c>
      <c r="X172" s="1" t="s">
        <v>407</v>
      </c>
      <c r="Y172" s="1" t="s">
        <v>372</v>
      </c>
      <c r="AE172" s="1" t="s">
        <v>50</v>
      </c>
      <c r="AF172" s="1" t="s">
        <v>159</v>
      </c>
      <c r="AG172" s="1" t="s">
        <v>367</v>
      </c>
      <c r="AH172" s="1" t="s">
        <v>160</v>
      </c>
      <c r="AI172" s="7">
        <v>17936</v>
      </c>
      <c r="AJ172" s="1">
        <v>62414</v>
      </c>
      <c r="AK172" s="1" t="s">
        <v>125</v>
      </c>
      <c r="AL172" s="1">
        <v>18434</v>
      </c>
      <c r="AM172">
        <v>54.582627799999997</v>
      </c>
      <c r="AN172">
        <v>-5.9551778000000004</v>
      </c>
      <c r="AO172" s="5">
        <v>105</v>
      </c>
      <c r="AP172" s="5">
        <v>68</v>
      </c>
      <c r="AQ172" s="1" t="s">
        <v>569</v>
      </c>
      <c r="AU172" s="1" t="s">
        <v>570</v>
      </c>
      <c r="AV172" s="1" t="s">
        <v>135</v>
      </c>
      <c r="AW172" s="1" t="s">
        <v>137</v>
      </c>
      <c r="AX172" s="1" t="s">
        <v>136</v>
      </c>
      <c r="AY172" s="1" t="s">
        <v>136</v>
      </c>
      <c r="AZ172" s="1" t="s">
        <v>136</v>
      </c>
      <c r="BA172" s="1" t="s">
        <v>137</v>
      </c>
      <c r="BB172" t="s">
        <v>1127</v>
      </c>
      <c r="BC172">
        <v>0</v>
      </c>
    </row>
    <row r="173" spans="1:55" x14ac:dyDescent="0.35">
      <c r="A173" s="5">
        <v>2036373</v>
      </c>
      <c r="D173" t="s">
        <v>125</v>
      </c>
      <c r="E173" t="s">
        <v>369</v>
      </c>
      <c r="F173" s="4" t="s">
        <v>124</v>
      </c>
      <c r="G173" s="4" t="s">
        <v>368</v>
      </c>
      <c r="H173">
        <v>-3</v>
      </c>
      <c r="I173">
        <v>70000</v>
      </c>
      <c r="J173">
        <v>-3</v>
      </c>
      <c r="K173">
        <v>70000</v>
      </c>
      <c r="L173">
        <v>0</v>
      </c>
      <c r="M173">
        <v>1</v>
      </c>
      <c r="P173" s="4">
        <v>0</v>
      </c>
      <c r="Q173" s="4">
        <v>1</v>
      </c>
      <c r="R173" s="1" t="s">
        <v>368</v>
      </c>
      <c r="S173" s="1" t="s">
        <v>49</v>
      </c>
      <c r="T173" s="4">
        <v>2024</v>
      </c>
      <c r="U173" s="6">
        <v>45096</v>
      </c>
      <c r="V173" s="1" t="s">
        <v>674</v>
      </c>
      <c r="W173" s="1">
        <v>1</v>
      </c>
      <c r="X173" s="1" t="s">
        <v>407</v>
      </c>
      <c r="Y173" s="1" t="s">
        <v>384</v>
      </c>
      <c r="AE173" s="1" t="s">
        <v>50</v>
      </c>
      <c r="AF173" s="1" t="s">
        <v>159</v>
      </c>
      <c r="AG173" s="1" t="s">
        <v>367</v>
      </c>
      <c r="AH173" s="1" t="s">
        <v>160</v>
      </c>
      <c r="AI173" s="7">
        <v>18002</v>
      </c>
      <c r="AJ173" s="1">
        <v>62414</v>
      </c>
      <c r="AK173" s="1" t="s">
        <v>125</v>
      </c>
      <c r="AL173" s="1">
        <v>18434</v>
      </c>
      <c r="AM173">
        <v>54.582627799999997</v>
      </c>
      <c r="AN173">
        <v>-5.9551778000000004</v>
      </c>
      <c r="AO173" s="5">
        <v>105</v>
      </c>
      <c r="AP173" s="5">
        <v>68</v>
      </c>
      <c r="AQ173" s="1" t="s">
        <v>681</v>
      </c>
      <c r="AU173" s="1" t="s">
        <v>682</v>
      </c>
      <c r="AV173" s="1" t="s">
        <v>135</v>
      </c>
      <c r="AW173" s="1" t="s">
        <v>137</v>
      </c>
      <c r="AX173" s="1" t="s">
        <v>136</v>
      </c>
      <c r="AY173" s="1" t="s">
        <v>136</v>
      </c>
      <c r="AZ173" s="1" t="s">
        <v>136</v>
      </c>
      <c r="BA173" s="1" t="s">
        <v>137</v>
      </c>
      <c r="BB173" t="s">
        <v>1127</v>
      </c>
      <c r="BC173">
        <v>0</v>
      </c>
    </row>
    <row r="174" spans="1:55" x14ac:dyDescent="0.35">
      <c r="A174" s="5">
        <v>2036465</v>
      </c>
      <c r="D174" t="s">
        <v>125</v>
      </c>
      <c r="E174" t="s">
        <v>289</v>
      </c>
      <c r="F174" s="4" t="s">
        <v>124</v>
      </c>
      <c r="G174" s="4" t="s">
        <v>288</v>
      </c>
      <c r="H174">
        <v>-3</v>
      </c>
      <c r="I174">
        <v>70000</v>
      </c>
      <c r="J174">
        <f>_xlfn.IFNA(VLOOKUP(G174,xg!C$2:N$25,12,FALSE),0)</f>
        <v>-0.6</v>
      </c>
      <c r="K174">
        <f>_xlfn.IFNA(VLOOKUP(G174,odds!B$5:C$28,2,FALSE),0)</f>
        <v>18358</v>
      </c>
      <c r="L174">
        <v>0</v>
      </c>
      <c r="M174">
        <v>1</v>
      </c>
      <c r="P174" s="4">
        <v>0</v>
      </c>
      <c r="Q174" s="4">
        <v>1</v>
      </c>
      <c r="R174" s="1" t="s">
        <v>288</v>
      </c>
      <c r="S174" s="1" t="s">
        <v>49</v>
      </c>
      <c r="T174" s="4">
        <v>2024</v>
      </c>
      <c r="U174" s="6">
        <v>45216</v>
      </c>
      <c r="V174" s="1" t="s">
        <v>946</v>
      </c>
      <c r="W174" s="1">
        <v>1</v>
      </c>
      <c r="X174" s="1" t="s">
        <v>407</v>
      </c>
      <c r="Y174" s="1" t="s">
        <v>388</v>
      </c>
      <c r="AE174" s="1" t="s">
        <v>50</v>
      </c>
      <c r="AF174" s="1" t="s">
        <v>159</v>
      </c>
      <c r="AG174" s="1" t="s">
        <v>367</v>
      </c>
      <c r="AH174" s="1" t="s">
        <v>160</v>
      </c>
      <c r="AI174" s="7">
        <v>16332</v>
      </c>
      <c r="AJ174" s="1">
        <v>62414</v>
      </c>
      <c r="AK174" s="1" t="s">
        <v>125</v>
      </c>
      <c r="AL174" s="1">
        <v>18434</v>
      </c>
      <c r="AM174">
        <v>54.582627799999997</v>
      </c>
      <c r="AN174">
        <v>-5.9551778000000004</v>
      </c>
      <c r="AO174" s="5">
        <v>105</v>
      </c>
      <c r="AP174" s="5">
        <v>68</v>
      </c>
      <c r="AQ174" s="1" t="s">
        <v>949</v>
      </c>
      <c r="AT174" s="1" t="s">
        <v>950</v>
      </c>
      <c r="AU174" s="1" t="s">
        <v>951</v>
      </c>
      <c r="AV174" s="1" t="s">
        <v>135</v>
      </c>
      <c r="AW174" s="1" t="s">
        <v>137</v>
      </c>
      <c r="AX174" s="1" t="s">
        <v>136</v>
      </c>
      <c r="AY174" s="1" t="s">
        <v>136</v>
      </c>
      <c r="AZ174" s="1" t="s">
        <v>136</v>
      </c>
      <c r="BA174" s="1" t="s">
        <v>137</v>
      </c>
      <c r="BB174" t="s">
        <v>1127</v>
      </c>
      <c r="BC174">
        <v>0</v>
      </c>
    </row>
    <row r="175" spans="1:55" x14ac:dyDescent="0.35">
      <c r="A175" s="5">
        <v>2036360</v>
      </c>
      <c r="D175" t="s">
        <v>78</v>
      </c>
      <c r="E175" t="s">
        <v>175</v>
      </c>
      <c r="F175" s="4" t="s">
        <v>76</v>
      </c>
      <c r="G175" s="4" t="s">
        <v>174</v>
      </c>
      <c r="H175">
        <v>-3</v>
      </c>
      <c r="I175">
        <v>70000</v>
      </c>
      <c r="J175">
        <v>-3</v>
      </c>
      <c r="K175">
        <v>70000</v>
      </c>
      <c r="L175">
        <v>3</v>
      </c>
      <c r="M175">
        <v>1</v>
      </c>
      <c r="P175" s="4">
        <v>3</v>
      </c>
      <c r="Q175" s="4">
        <v>1</v>
      </c>
      <c r="R175" s="1" t="s">
        <v>76</v>
      </c>
      <c r="S175" s="1" t="s">
        <v>49</v>
      </c>
      <c r="T175" s="4">
        <v>2024</v>
      </c>
      <c r="U175" s="6">
        <v>45097</v>
      </c>
      <c r="V175" s="1" t="s">
        <v>707</v>
      </c>
      <c r="W175" s="1">
        <v>2</v>
      </c>
      <c r="X175" s="1" t="s">
        <v>370</v>
      </c>
      <c r="Y175" s="1" t="s">
        <v>384</v>
      </c>
      <c r="AE175" s="1" t="s">
        <v>50</v>
      </c>
      <c r="AF175" s="1" t="s">
        <v>159</v>
      </c>
      <c r="AG175" s="1" t="s">
        <v>367</v>
      </c>
      <c r="AH175" s="1" t="s">
        <v>160</v>
      </c>
      <c r="AI175" s="7">
        <v>23643</v>
      </c>
      <c r="AJ175" s="1">
        <v>62397</v>
      </c>
      <c r="AK175" s="1" t="s">
        <v>78</v>
      </c>
      <c r="AL175" s="1">
        <v>27184</v>
      </c>
      <c r="AM175">
        <v>59.949047200000003</v>
      </c>
      <c r="AN175">
        <v>10.7342139</v>
      </c>
      <c r="AO175" s="5">
        <v>105</v>
      </c>
      <c r="AP175" s="5">
        <v>68</v>
      </c>
      <c r="AQ175" s="1" t="s">
        <v>727</v>
      </c>
      <c r="AU175" s="1" t="s">
        <v>728</v>
      </c>
      <c r="AV175" s="1" t="s">
        <v>80</v>
      </c>
      <c r="AW175" s="1" t="s">
        <v>81</v>
      </c>
      <c r="AX175" s="1" t="s">
        <v>81</v>
      </c>
      <c r="AY175" s="1" t="s">
        <v>81</v>
      </c>
      <c r="AZ175" s="1" t="s">
        <v>81</v>
      </c>
      <c r="BA175" s="1" t="s">
        <v>81</v>
      </c>
      <c r="BB175" t="s">
        <v>1127</v>
      </c>
      <c r="BC175">
        <v>0</v>
      </c>
    </row>
    <row r="176" spans="1:55" x14ac:dyDescent="0.35">
      <c r="A176" s="5">
        <v>2036406</v>
      </c>
      <c r="D176" t="s">
        <v>78</v>
      </c>
      <c r="E176" t="s">
        <v>180</v>
      </c>
      <c r="F176" s="4" t="s">
        <v>76</v>
      </c>
      <c r="G176" s="4" t="s">
        <v>307</v>
      </c>
      <c r="H176">
        <v>-3</v>
      </c>
      <c r="I176">
        <v>70000</v>
      </c>
      <c r="J176">
        <f>_xlfn.IFNA(VLOOKUP(G176,xg!C$2:N$25,12,FALSE),0)</f>
        <v>-1.7</v>
      </c>
      <c r="K176">
        <f>_xlfn.IFNA(VLOOKUP(G176,odds!B$5:C$28,2,FALSE),0)</f>
        <v>66820</v>
      </c>
      <c r="L176">
        <v>2</v>
      </c>
      <c r="M176">
        <v>1</v>
      </c>
      <c r="P176" s="4">
        <v>2</v>
      </c>
      <c r="Q176" s="4">
        <v>1</v>
      </c>
      <c r="R176" s="1" t="s">
        <v>76</v>
      </c>
      <c r="S176" s="1" t="s">
        <v>49</v>
      </c>
      <c r="T176" s="4">
        <v>2024</v>
      </c>
      <c r="U176" s="6">
        <v>45181</v>
      </c>
      <c r="V176" s="1" t="s">
        <v>825</v>
      </c>
      <c r="W176" s="1">
        <v>2</v>
      </c>
      <c r="X176" s="1" t="s">
        <v>370</v>
      </c>
      <c r="Y176" s="1" t="s">
        <v>386</v>
      </c>
      <c r="AE176" s="1" t="s">
        <v>50</v>
      </c>
      <c r="AF176" s="1" t="s">
        <v>159</v>
      </c>
      <c r="AG176" s="1" t="s">
        <v>367</v>
      </c>
      <c r="AH176" s="1" t="s">
        <v>160</v>
      </c>
      <c r="AI176" s="7">
        <v>23665</v>
      </c>
      <c r="AJ176" s="1">
        <v>62397</v>
      </c>
      <c r="AK176" s="1" t="s">
        <v>78</v>
      </c>
      <c r="AL176" s="1">
        <v>27184</v>
      </c>
      <c r="AM176">
        <v>59.949047200000003</v>
      </c>
      <c r="AN176">
        <v>10.7342139</v>
      </c>
      <c r="AO176" s="5">
        <v>105</v>
      </c>
      <c r="AP176" s="5">
        <v>68</v>
      </c>
      <c r="AQ176" s="1" t="s">
        <v>844</v>
      </c>
      <c r="AU176" s="1" t="s">
        <v>845</v>
      </c>
      <c r="AV176" s="1" t="s">
        <v>80</v>
      </c>
      <c r="AW176" s="1" t="s">
        <v>81</v>
      </c>
      <c r="AX176" s="1" t="s">
        <v>81</v>
      </c>
      <c r="AY176" s="1" t="s">
        <v>81</v>
      </c>
      <c r="AZ176" s="1" t="s">
        <v>81</v>
      </c>
      <c r="BA176" s="1" t="s">
        <v>81</v>
      </c>
      <c r="BB176" t="s">
        <v>1127</v>
      </c>
      <c r="BC176">
        <v>0</v>
      </c>
    </row>
    <row r="177" spans="1:55" x14ac:dyDescent="0.35">
      <c r="A177" s="5">
        <v>2036336</v>
      </c>
      <c r="D177" t="s">
        <v>78</v>
      </c>
      <c r="E177" t="s">
        <v>167</v>
      </c>
      <c r="F177" s="4" t="s">
        <v>76</v>
      </c>
      <c r="G177" s="4" t="s">
        <v>166</v>
      </c>
      <c r="H177">
        <v>-3</v>
      </c>
      <c r="I177">
        <v>70000</v>
      </c>
      <c r="J177">
        <f>_xlfn.IFNA(VLOOKUP(G177,xg!C$2:N$25,12,FALSE),0)</f>
        <v>-2.4</v>
      </c>
      <c r="K177">
        <f>_xlfn.IFNA(VLOOKUP(G177,odds!B$5:C$28,2,FALSE),0)</f>
        <v>20868</v>
      </c>
      <c r="L177">
        <v>1</v>
      </c>
      <c r="M177">
        <v>2</v>
      </c>
      <c r="P177" s="4">
        <v>1</v>
      </c>
      <c r="Q177" s="4">
        <v>2</v>
      </c>
      <c r="R177" s="1" t="s">
        <v>166</v>
      </c>
      <c r="S177" s="1" t="s">
        <v>49</v>
      </c>
      <c r="T177" s="4">
        <v>2024</v>
      </c>
      <c r="U177" s="6">
        <v>45094</v>
      </c>
      <c r="V177" s="1" t="s">
        <v>662</v>
      </c>
      <c r="W177" s="1">
        <v>2</v>
      </c>
      <c r="X177" s="1" t="s">
        <v>370</v>
      </c>
      <c r="Y177" s="1" t="s">
        <v>379</v>
      </c>
      <c r="AE177" s="1" t="s">
        <v>50</v>
      </c>
      <c r="AF177" s="1" t="s">
        <v>159</v>
      </c>
      <c r="AG177" s="1" t="s">
        <v>367</v>
      </c>
      <c r="AH177" s="1" t="s">
        <v>160</v>
      </c>
      <c r="AI177" s="7">
        <v>25791</v>
      </c>
      <c r="AJ177" s="1">
        <v>62397</v>
      </c>
      <c r="AK177" s="1" t="s">
        <v>78</v>
      </c>
      <c r="AL177" s="1">
        <v>27184</v>
      </c>
      <c r="AM177">
        <v>59.949047200000003</v>
      </c>
      <c r="AN177">
        <v>10.7342139</v>
      </c>
      <c r="AO177" s="5">
        <v>105</v>
      </c>
      <c r="AP177" s="5">
        <v>68</v>
      </c>
      <c r="AQ177" s="1" t="s">
        <v>666</v>
      </c>
      <c r="AU177" s="1" t="s">
        <v>667</v>
      </c>
      <c r="AV177" s="1" t="s">
        <v>80</v>
      </c>
      <c r="AW177" s="1" t="s">
        <v>81</v>
      </c>
      <c r="AX177" s="1" t="s">
        <v>81</v>
      </c>
      <c r="AY177" s="1" t="s">
        <v>81</v>
      </c>
      <c r="AZ177" s="1" t="s">
        <v>81</v>
      </c>
      <c r="BA177" s="1" t="s">
        <v>81</v>
      </c>
      <c r="BB177" t="s">
        <v>1127</v>
      </c>
      <c r="BC177">
        <v>0</v>
      </c>
    </row>
    <row r="178" spans="1:55" x14ac:dyDescent="0.35">
      <c r="A178" s="5">
        <v>2036452</v>
      </c>
      <c r="D178" t="s">
        <v>78</v>
      </c>
      <c r="E178" t="s">
        <v>94</v>
      </c>
      <c r="F178" s="4" t="s">
        <v>76</v>
      </c>
      <c r="G178" s="4" t="s">
        <v>92</v>
      </c>
      <c r="H178">
        <v>-3</v>
      </c>
      <c r="I178">
        <v>70000</v>
      </c>
      <c r="J178">
        <f>_xlfn.IFNA(VLOOKUP(G178,xg!C$2:N$25,12,FALSE),0)</f>
        <v>-0.1</v>
      </c>
      <c r="K178">
        <f>_xlfn.IFNA(VLOOKUP(G178,odds!B$5:C$28,2,FALSE),0)</f>
        <v>545</v>
      </c>
      <c r="L178">
        <v>0</v>
      </c>
      <c r="M178">
        <v>1</v>
      </c>
      <c r="P178" s="4">
        <v>0</v>
      </c>
      <c r="Q178" s="4">
        <v>1</v>
      </c>
      <c r="R178" s="1" t="s">
        <v>92</v>
      </c>
      <c r="S178" s="1" t="s">
        <v>49</v>
      </c>
      <c r="T178" s="4">
        <v>2024</v>
      </c>
      <c r="U178" s="6">
        <v>45214</v>
      </c>
      <c r="V178" s="1" t="s">
        <v>907</v>
      </c>
      <c r="W178" s="1">
        <v>2</v>
      </c>
      <c r="X178" s="1" t="s">
        <v>370</v>
      </c>
      <c r="Y178" s="1" t="s">
        <v>388</v>
      </c>
      <c r="AE178" s="1" t="s">
        <v>50</v>
      </c>
      <c r="AF178" s="1" t="s">
        <v>159</v>
      </c>
      <c r="AG178" s="1" t="s">
        <v>367</v>
      </c>
      <c r="AH178" s="1" t="s">
        <v>160</v>
      </c>
      <c r="AI178" s="7">
        <v>25885</v>
      </c>
      <c r="AJ178" s="1">
        <v>62397</v>
      </c>
      <c r="AK178" s="1" t="s">
        <v>78</v>
      </c>
      <c r="AL178" s="1">
        <v>27184</v>
      </c>
      <c r="AM178">
        <v>59.949047200000003</v>
      </c>
      <c r="AN178">
        <v>10.7342139</v>
      </c>
      <c r="AO178" s="5">
        <v>105</v>
      </c>
      <c r="AP178" s="5">
        <v>68</v>
      </c>
      <c r="AQ178" s="1" t="s">
        <v>918</v>
      </c>
      <c r="AU178" s="1" t="s">
        <v>919</v>
      </c>
      <c r="AV178" s="1" t="s">
        <v>80</v>
      </c>
      <c r="AW178" s="1" t="s">
        <v>81</v>
      </c>
      <c r="AX178" s="1" t="s">
        <v>81</v>
      </c>
      <c r="AY178" s="1" t="s">
        <v>81</v>
      </c>
      <c r="AZ178" s="1" t="s">
        <v>81</v>
      </c>
      <c r="BA178" s="1" t="s">
        <v>81</v>
      </c>
      <c r="BB178" t="s">
        <v>1127</v>
      </c>
      <c r="BC178">
        <v>0</v>
      </c>
    </row>
    <row r="179" spans="1:55" x14ac:dyDescent="0.35">
      <c r="A179" s="5">
        <v>2039645</v>
      </c>
      <c r="D179" t="s">
        <v>93</v>
      </c>
      <c r="E179" t="s">
        <v>281</v>
      </c>
      <c r="F179" s="4" t="s">
        <v>91</v>
      </c>
      <c r="G179" s="4" t="s">
        <v>279</v>
      </c>
      <c r="H179">
        <f>_xlfn.IFNA(VLOOKUP(F179,xg!C$2:N$25,12,FALSE),0)</f>
        <v>-0.1</v>
      </c>
      <c r="I179">
        <f>_xlfn.IFNA(VLOOKUP(F179,odds!B$5:C$28,2,FALSE),0)</f>
        <v>17538</v>
      </c>
      <c r="J179">
        <v>-3</v>
      </c>
      <c r="K179">
        <v>70000</v>
      </c>
      <c r="L179">
        <v>5</v>
      </c>
      <c r="M179">
        <v>1</v>
      </c>
      <c r="P179" s="4">
        <v>5</v>
      </c>
      <c r="Q179" s="4">
        <v>1</v>
      </c>
      <c r="R179" s="1" t="s">
        <v>91</v>
      </c>
      <c r="S179" s="1" t="s">
        <v>49</v>
      </c>
      <c r="T179" s="4">
        <v>2024</v>
      </c>
      <c r="U179" s="6">
        <v>45372</v>
      </c>
      <c r="V179" s="1" t="s">
        <v>1098</v>
      </c>
      <c r="W179" s="1">
        <v>1</v>
      </c>
      <c r="Y179" s="1" t="s">
        <v>396</v>
      </c>
      <c r="AE179" s="1" t="s">
        <v>50</v>
      </c>
      <c r="AF179" s="1" t="s">
        <v>321</v>
      </c>
      <c r="AG179" s="1" t="s">
        <v>322</v>
      </c>
      <c r="AH179" s="1" t="s">
        <v>52</v>
      </c>
      <c r="AI179" s="7">
        <v>53868</v>
      </c>
      <c r="AJ179" s="1">
        <v>250001178</v>
      </c>
      <c r="AK179" s="1" t="s">
        <v>93</v>
      </c>
      <c r="AL179" s="1">
        <v>58274</v>
      </c>
      <c r="AM179">
        <v>52.239406000000002</v>
      </c>
      <c r="AN179">
        <v>21.045881000000001</v>
      </c>
      <c r="AO179" s="5">
        <v>105</v>
      </c>
      <c r="AP179" s="5">
        <v>68</v>
      </c>
      <c r="AQ179" s="1" t="s">
        <v>1101</v>
      </c>
      <c r="AT179" s="1" t="s">
        <v>1102</v>
      </c>
      <c r="AU179" s="1" t="s">
        <v>1103</v>
      </c>
      <c r="AV179" s="1" t="s">
        <v>185</v>
      </c>
      <c r="AW179" s="1" t="s">
        <v>442</v>
      </c>
      <c r="AX179" s="1" t="s">
        <v>442</v>
      </c>
      <c r="AY179" s="1" t="s">
        <v>441</v>
      </c>
      <c r="AZ179" s="1" t="s">
        <v>441</v>
      </c>
      <c r="BA179" s="1" t="s">
        <v>442</v>
      </c>
      <c r="BB179" t="s">
        <v>1127</v>
      </c>
      <c r="BC179">
        <v>0</v>
      </c>
    </row>
    <row r="180" spans="1:55" x14ac:dyDescent="0.35">
      <c r="A180" s="5">
        <v>2036390</v>
      </c>
      <c r="D180" t="s">
        <v>93</v>
      </c>
      <c r="E180" t="s">
        <v>259</v>
      </c>
      <c r="F180" s="4" t="s">
        <v>91</v>
      </c>
      <c r="G180" s="4" t="s">
        <v>258</v>
      </c>
      <c r="H180">
        <f>_xlfn.IFNA(VLOOKUP(F180,xg!C$2:N$25,12,FALSE),0)</f>
        <v>-0.1</v>
      </c>
      <c r="I180">
        <f>_xlfn.IFNA(VLOOKUP(F180,odds!B$5:C$28,2,FALSE),0)</f>
        <v>17538</v>
      </c>
      <c r="J180">
        <v>-3</v>
      </c>
      <c r="K180">
        <v>70000</v>
      </c>
      <c r="L180">
        <v>2</v>
      </c>
      <c r="M180">
        <v>0</v>
      </c>
      <c r="P180" s="4">
        <v>2</v>
      </c>
      <c r="Q180" s="4">
        <v>0</v>
      </c>
      <c r="R180" s="1" t="s">
        <v>91</v>
      </c>
      <c r="S180" s="1" t="s">
        <v>49</v>
      </c>
      <c r="T180" s="4">
        <v>2024</v>
      </c>
      <c r="U180" s="6">
        <v>45176</v>
      </c>
      <c r="V180" s="1" t="s">
        <v>734</v>
      </c>
      <c r="W180" s="1">
        <v>2</v>
      </c>
      <c r="X180" s="1" t="s">
        <v>371</v>
      </c>
      <c r="Y180" s="1" t="s">
        <v>385</v>
      </c>
      <c r="AE180" s="1" t="s">
        <v>50</v>
      </c>
      <c r="AF180" s="1" t="s">
        <v>159</v>
      </c>
      <c r="AG180" s="1" t="s">
        <v>367</v>
      </c>
      <c r="AH180" s="1" t="s">
        <v>160</v>
      </c>
      <c r="AI180" s="7">
        <v>54129</v>
      </c>
      <c r="AJ180" s="1">
        <v>250001178</v>
      </c>
      <c r="AK180" s="1" t="s">
        <v>93</v>
      </c>
      <c r="AL180" s="1">
        <v>58274</v>
      </c>
      <c r="AM180">
        <v>52.239406000000002</v>
      </c>
      <c r="AN180">
        <v>21.045881000000001</v>
      </c>
      <c r="AO180" s="5">
        <v>105</v>
      </c>
      <c r="AP180" s="5">
        <v>68</v>
      </c>
      <c r="AQ180" s="1" t="s">
        <v>744</v>
      </c>
      <c r="AU180" s="1" t="s">
        <v>745</v>
      </c>
      <c r="AV180" s="1" t="s">
        <v>185</v>
      </c>
      <c r="AW180" s="1" t="s">
        <v>442</v>
      </c>
      <c r="AX180" s="1" t="s">
        <v>442</v>
      </c>
      <c r="AY180" s="1" t="s">
        <v>441</v>
      </c>
      <c r="AZ180" s="1" t="s">
        <v>441</v>
      </c>
      <c r="BA180" s="1" t="s">
        <v>442</v>
      </c>
      <c r="BB180" t="s">
        <v>1127</v>
      </c>
      <c r="BC180">
        <v>0</v>
      </c>
    </row>
    <row r="181" spans="1:55" x14ac:dyDescent="0.35">
      <c r="A181" s="5">
        <v>2036321</v>
      </c>
      <c r="D181" t="s">
        <v>93</v>
      </c>
      <c r="E181" t="s">
        <v>113</v>
      </c>
      <c r="F181" s="4" t="s">
        <v>91</v>
      </c>
      <c r="G181" s="4" t="s">
        <v>112</v>
      </c>
      <c r="H181">
        <f>_xlfn.IFNA(VLOOKUP(F181,xg!C$2:N$25,12,FALSE),0)</f>
        <v>-0.1</v>
      </c>
      <c r="I181">
        <f>_xlfn.IFNA(VLOOKUP(F181,odds!B$5:C$28,2,FALSE),0)</f>
        <v>17538</v>
      </c>
      <c r="J181">
        <f>_xlfn.IFNA(VLOOKUP(G181,xg!C$2:N$25,12,FALSE),0)</f>
        <v>-2.2000000000000002</v>
      </c>
      <c r="K181">
        <f>_xlfn.IFNA(VLOOKUP(G181,odds!B$5:C$28,2,FALSE),0)</f>
        <v>48468</v>
      </c>
      <c r="L181">
        <v>1</v>
      </c>
      <c r="M181">
        <v>0</v>
      </c>
      <c r="P181" s="4">
        <v>1</v>
      </c>
      <c r="Q181" s="4">
        <v>0</v>
      </c>
      <c r="R181" s="1" t="s">
        <v>91</v>
      </c>
      <c r="S181" s="1" t="s">
        <v>49</v>
      </c>
      <c r="T181" s="4">
        <v>2024</v>
      </c>
      <c r="U181" s="6">
        <v>45012</v>
      </c>
      <c r="V181" s="1" t="s">
        <v>577</v>
      </c>
      <c r="W181" s="1">
        <v>2</v>
      </c>
      <c r="X181" s="1" t="s">
        <v>371</v>
      </c>
      <c r="Y181" s="1" t="s">
        <v>372</v>
      </c>
      <c r="AE181" s="1" t="s">
        <v>50</v>
      </c>
      <c r="AF181" s="1" t="s">
        <v>159</v>
      </c>
      <c r="AG181" s="1" t="s">
        <v>367</v>
      </c>
      <c r="AH181" s="1" t="s">
        <v>160</v>
      </c>
      <c r="AI181" s="7">
        <v>56227</v>
      </c>
      <c r="AJ181" s="1">
        <v>250001178</v>
      </c>
      <c r="AK181" s="1" t="s">
        <v>93</v>
      </c>
      <c r="AL181" s="1">
        <v>58274</v>
      </c>
      <c r="AM181">
        <v>52.239406000000002</v>
      </c>
      <c r="AN181">
        <v>21.045881000000001</v>
      </c>
      <c r="AO181" s="5">
        <v>105</v>
      </c>
      <c r="AP181" s="5">
        <v>68</v>
      </c>
      <c r="AQ181" s="1" t="s">
        <v>586</v>
      </c>
      <c r="AU181" s="1" t="s">
        <v>587</v>
      </c>
      <c r="AV181" s="1" t="s">
        <v>185</v>
      </c>
      <c r="AW181" s="1" t="s">
        <v>442</v>
      </c>
      <c r="AX181" s="1" t="s">
        <v>442</v>
      </c>
      <c r="AY181" s="1" t="s">
        <v>441</v>
      </c>
      <c r="AZ181" s="1" t="s">
        <v>441</v>
      </c>
      <c r="BA181" s="1" t="s">
        <v>442</v>
      </c>
      <c r="BB181" t="s">
        <v>1127</v>
      </c>
      <c r="BC181">
        <v>0</v>
      </c>
    </row>
    <row r="182" spans="1:55" x14ac:dyDescent="0.35">
      <c r="A182" s="5">
        <v>2036460</v>
      </c>
      <c r="D182" t="s">
        <v>93</v>
      </c>
      <c r="E182" t="s">
        <v>309</v>
      </c>
      <c r="F182" s="4" t="s">
        <v>91</v>
      </c>
      <c r="G182" s="4" t="s">
        <v>308</v>
      </c>
      <c r="H182">
        <f>_xlfn.IFNA(VLOOKUP(F182,xg!C$2:N$25,12,FALSE),0)</f>
        <v>-0.1</v>
      </c>
      <c r="I182">
        <f>_xlfn.IFNA(VLOOKUP(F182,odds!B$5:C$28,2,FALSE),0)</f>
        <v>17538</v>
      </c>
      <c r="J182">
        <v>-3</v>
      </c>
      <c r="K182">
        <v>70000</v>
      </c>
      <c r="L182">
        <v>1</v>
      </c>
      <c r="M182">
        <v>1</v>
      </c>
      <c r="P182" s="4">
        <v>1</v>
      </c>
      <c r="Q182" s="4">
        <v>1</v>
      </c>
      <c r="S182" s="1" t="s">
        <v>67</v>
      </c>
      <c r="T182" s="4">
        <v>2024</v>
      </c>
      <c r="U182" s="6">
        <v>45214</v>
      </c>
      <c r="V182" s="1" t="s">
        <v>907</v>
      </c>
      <c r="W182" s="1">
        <v>2</v>
      </c>
      <c r="X182" s="1" t="s">
        <v>371</v>
      </c>
      <c r="Y182" s="1" t="s">
        <v>388</v>
      </c>
      <c r="AE182" s="1" t="s">
        <v>50</v>
      </c>
      <c r="AF182" s="1" t="s">
        <v>159</v>
      </c>
      <c r="AG182" s="1" t="s">
        <v>367</v>
      </c>
      <c r="AH182" s="1" t="s">
        <v>160</v>
      </c>
      <c r="AI182" s="7">
        <v>51672</v>
      </c>
      <c r="AJ182" s="1">
        <v>250001178</v>
      </c>
      <c r="AK182" s="1" t="s">
        <v>93</v>
      </c>
      <c r="AL182" s="1">
        <v>58274</v>
      </c>
      <c r="AM182">
        <v>52.239406000000002</v>
      </c>
      <c r="AN182">
        <v>21.045881000000001</v>
      </c>
      <c r="AO182" s="5">
        <v>105</v>
      </c>
      <c r="AP182" s="5">
        <v>68</v>
      </c>
      <c r="AQ182" s="1" t="s">
        <v>911</v>
      </c>
      <c r="AU182" s="1" t="s">
        <v>912</v>
      </c>
      <c r="AV182" s="1" t="s">
        <v>185</v>
      </c>
      <c r="AW182" s="1" t="s">
        <v>442</v>
      </c>
      <c r="AX182" s="1" t="s">
        <v>442</v>
      </c>
      <c r="AY182" s="1" t="s">
        <v>441</v>
      </c>
      <c r="AZ182" s="1" t="s">
        <v>441</v>
      </c>
      <c r="BA182" s="1" t="s">
        <v>442</v>
      </c>
      <c r="BB182" t="s">
        <v>1127</v>
      </c>
      <c r="BC182">
        <v>0</v>
      </c>
    </row>
    <row r="183" spans="1:55" x14ac:dyDescent="0.35">
      <c r="A183" s="5">
        <v>2036482</v>
      </c>
      <c r="D183" t="s">
        <v>93</v>
      </c>
      <c r="E183" t="s">
        <v>107</v>
      </c>
      <c r="F183" s="4" t="s">
        <v>91</v>
      </c>
      <c r="G183" s="4" t="s">
        <v>286</v>
      </c>
      <c r="H183">
        <f>_xlfn.IFNA(VLOOKUP(F183,xg!C$2:N$25,12,FALSE),0)</f>
        <v>-0.1</v>
      </c>
      <c r="I183">
        <f>_xlfn.IFNA(VLOOKUP(F183,odds!B$5:C$28,2,FALSE),0)</f>
        <v>17538</v>
      </c>
      <c r="J183">
        <f>_xlfn.IFNA(VLOOKUP(G183,xg!C$2:N$25,12,FALSE),0)</f>
        <v>-1.4</v>
      </c>
      <c r="K183">
        <f>_xlfn.IFNA(VLOOKUP(G183,odds!B$5:C$28,2,FALSE),0)</f>
        <v>15861</v>
      </c>
      <c r="L183">
        <v>1</v>
      </c>
      <c r="M183">
        <v>1</v>
      </c>
      <c r="P183" s="4">
        <v>1</v>
      </c>
      <c r="Q183" s="4">
        <v>1</v>
      </c>
      <c r="S183" s="1" t="s">
        <v>67</v>
      </c>
      <c r="T183" s="4">
        <v>2024</v>
      </c>
      <c r="U183" s="6">
        <v>45247</v>
      </c>
      <c r="V183" s="1" t="s">
        <v>1000</v>
      </c>
      <c r="W183" s="1">
        <v>1</v>
      </c>
      <c r="X183" s="1" t="s">
        <v>371</v>
      </c>
      <c r="Y183" s="1" t="s">
        <v>390</v>
      </c>
      <c r="AE183" s="1" t="s">
        <v>50</v>
      </c>
      <c r="AF183" s="1" t="s">
        <v>159</v>
      </c>
      <c r="AG183" s="1" t="s">
        <v>367</v>
      </c>
      <c r="AH183" s="1" t="s">
        <v>160</v>
      </c>
      <c r="AI183" s="7">
        <v>56310</v>
      </c>
      <c r="AJ183" s="1">
        <v>250001178</v>
      </c>
      <c r="AK183" s="1" t="s">
        <v>93</v>
      </c>
      <c r="AL183" s="1">
        <v>58274</v>
      </c>
      <c r="AM183">
        <v>52.239406000000002</v>
      </c>
      <c r="AN183">
        <v>21.045881000000001</v>
      </c>
      <c r="AO183" s="5">
        <v>105</v>
      </c>
      <c r="AP183" s="5">
        <v>68</v>
      </c>
      <c r="AQ183" s="1" t="s">
        <v>1005</v>
      </c>
      <c r="AU183" s="1" t="s">
        <v>1006</v>
      </c>
      <c r="AV183" s="1" t="s">
        <v>185</v>
      </c>
      <c r="AW183" s="1" t="s">
        <v>442</v>
      </c>
      <c r="AX183" s="1" t="s">
        <v>442</v>
      </c>
      <c r="AY183" s="1" t="s">
        <v>441</v>
      </c>
      <c r="AZ183" s="1" t="s">
        <v>441</v>
      </c>
      <c r="BA183" s="1" t="s">
        <v>442</v>
      </c>
      <c r="BB183" t="s">
        <v>1127</v>
      </c>
      <c r="BC183">
        <v>0</v>
      </c>
    </row>
    <row r="184" spans="1:55" x14ac:dyDescent="0.35">
      <c r="A184" s="5">
        <v>2036426</v>
      </c>
      <c r="D184" t="s">
        <v>87</v>
      </c>
      <c r="E184" t="s">
        <v>153</v>
      </c>
      <c r="F184" s="4" t="s">
        <v>86</v>
      </c>
      <c r="G184" s="4" t="s">
        <v>152</v>
      </c>
      <c r="H184">
        <f>_xlfn.IFNA(VLOOKUP(F184,xg!C$2:N$25,12,FALSE),0)</f>
        <v>1.4</v>
      </c>
      <c r="I184">
        <f>_xlfn.IFNA(VLOOKUP(F184,odds!B$5:C$28,2,FALSE),0)</f>
        <v>601</v>
      </c>
      <c r="J184">
        <v>-3</v>
      </c>
      <c r="K184">
        <v>70000</v>
      </c>
      <c r="L184">
        <v>9</v>
      </c>
      <c r="M184">
        <v>0</v>
      </c>
      <c r="P184" s="4">
        <v>9</v>
      </c>
      <c r="Q184" s="4">
        <v>0</v>
      </c>
      <c r="R184" s="1" t="s">
        <v>86</v>
      </c>
      <c r="S184" s="1" t="s">
        <v>49</v>
      </c>
      <c r="T184" s="4">
        <v>2024</v>
      </c>
      <c r="U184" s="6">
        <v>45180</v>
      </c>
      <c r="V184" s="1" t="s">
        <v>813</v>
      </c>
      <c r="W184" s="1">
        <v>1</v>
      </c>
      <c r="X184" s="1" t="s">
        <v>462</v>
      </c>
      <c r="Y184" s="1" t="s">
        <v>386</v>
      </c>
      <c r="AE184" s="1" t="s">
        <v>50</v>
      </c>
      <c r="AF184" s="1" t="s">
        <v>159</v>
      </c>
      <c r="AG184" s="1" t="s">
        <v>367</v>
      </c>
      <c r="AH184" s="1" t="s">
        <v>160</v>
      </c>
      <c r="AI184" s="7">
        <v>18932</v>
      </c>
      <c r="AJ184" s="1">
        <v>83174</v>
      </c>
      <c r="AK184" s="1" t="s">
        <v>87</v>
      </c>
      <c r="AL184" s="1">
        <v>21329</v>
      </c>
      <c r="AM184">
        <v>37.0882972</v>
      </c>
      <c r="AN184">
        <v>-7.9747528000000001</v>
      </c>
      <c r="AO184" s="5">
        <v>105</v>
      </c>
      <c r="AP184" s="5">
        <v>68</v>
      </c>
      <c r="AQ184" s="1" t="s">
        <v>821</v>
      </c>
      <c r="AU184" s="1" t="s">
        <v>822</v>
      </c>
      <c r="AV184" s="1" t="s">
        <v>432</v>
      </c>
      <c r="AW184" s="1" t="s">
        <v>433</v>
      </c>
      <c r="AX184" s="1" t="s">
        <v>433</v>
      </c>
      <c r="AY184" s="1" t="s">
        <v>433</v>
      </c>
      <c r="AZ184" s="1" t="s">
        <v>433</v>
      </c>
      <c r="BA184" s="1" t="s">
        <v>433</v>
      </c>
      <c r="BB184" t="s">
        <v>1127</v>
      </c>
      <c r="BC184">
        <v>1</v>
      </c>
    </row>
    <row r="185" spans="1:55" x14ac:dyDescent="0.35">
      <c r="A185" s="5">
        <v>2036310</v>
      </c>
      <c r="D185" t="s">
        <v>87</v>
      </c>
      <c r="E185" t="s">
        <v>278</v>
      </c>
      <c r="F185" s="4" t="s">
        <v>86</v>
      </c>
      <c r="G185" s="4" t="s">
        <v>277</v>
      </c>
      <c r="H185">
        <f>_xlfn.IFNA(VLOOKUP(F185,xg!C$2:N$25,12,FALSE),0)</f>
        <v>1.4</v>
      </c>
      <c r="I185">
        <f>_xlfn.IFNA(VLOOKUP(F185,odds!B$5:C$28,2,FALSE),0)</f>
        <v>601</v>
      </c>
      <c r="J185">
        <v>-3</v>
      </c>
      <c r="K185">
        <v>70000</v>
      </c>
      <c r="L185">
        <v>4</v>
      </c>
      <c r="M185">
        <v>0</v>
      </c>
      <c r="P185" s="4">
        <v>4</v>
      </c>
      <c r="Q185" s="4">
        <v>0</v>
      </c>
      <c r="R185" s="1" t="s">
        <v>86</v>
      </c>
      <c r="S185" s="1" t="s">
        <v>49</v>
      </c>
      <c r="T185" s="4">
        <v>2024</v>
      </c>
      <c r="U185" s="6">
        <v>45008</v>
      </c>
      <c r="V185" s="1" t="s">
        <v>492</v>
      </c>
      <c r="W185" s="1">
        <v>0</v>
      </c>
      <c r="X185" s="1" t="s">
        <v>462</v>
      </c>
      <c r="Y185" s="1" t="s">
        <v>366</v>
      </c>
      <c r="AE185" s="1" t="s">
        <v>50</v>
      </c>
      <c r="AF185" s="1" t="s">
        <v>159</v>
      </c>
      <c r="AG185" s="1" t="s">
        <v>367</v>
      </c>
      <c r="AH185" s="1" t="s">
        <v>160</v>
      </c>
      <c r="AI185" s="7">
        <v>45378</v>
      </c>
      <c r="AJ185" s="1">
        <v>83168</v>
      </c>
      <c r="AK185" s="1" t="s">
        <v>87</v>
      </c>
      <c r="AL185" s="1">
        <v>50061</v>
      </c>
      <c r="AM185">
        <v>38.761839999999999</v>
      </c>
      <c r="AN185">
        <v>-9.1642130000000002</v>
      </c>
      <c r="AO185" s="5">
        <v>105</v>
      </c>
      <c r="AP185" s="5">
        <v>68</v>
      </c>
      <c r="AQ185" s="1" t="s">
        <v>501</v>
      </c>
      <c r="AU185" s="1" t="s">
        <v>502</v>
      </c>
      <c r="AV185" s="1" t="s">
        <v>143</v>
      </c>
      <c r="AW185" s="1" t="s">
        <v>389</v>
      </c>
      <c r="AX185" s="1" t="s">
        <v>389</v>
      </c>
      <c r="AY185" s="1" t="s">
        <v>389</v>
      </c>
      <c r="AZ185" s="1" t="s">
        <v>389</v>
      </c>
      <c r="BA185" s="1" t="s">
        <v>389</v>
      </c>
      <c r="BB185" t="s">
        <v>1127</v>
      </c>
      <c r="BC185">
        <v>1</v>
      </c>
    </row>
    <row r="186" spans="1:55" x14ac:dyDescent="0.35">
      <c r="A186" s="5">
        <v>2036358</v>
      </c>
      <c r="D186" t="s">
        <v>87</v>
      </c>
      <c r="E186" t="s">
        <v>257</v>
      </c>
      <c r="F186" s="4" t="s">
        <v>86</v>
      </c>
      <c r="G186" s="4" t="s">
        <v>323</v>
      </c>
      <c r="H186">
        <f>_xlfn.IFNA(VLOOKUP(F186,xg!C$2:N$25,12,FALSE),0)</f>
        <v>1.4</v>
      </c>
      <c r="I186">
        <f>_xlfn.IFNA(VLOOKUP(F186,odds!B$5:C$28,2,FALSE),0)</f>
        <v>601</v>
      </c>
      <c r="J186">
        <v>-3</v>
      </c>
      <c r="K186">
        <v>70000</v>
      </c>
      <c r="L186">
        <v>3</v>
      </c>
      <c r="M186">
        <v>0</v>
      </c>
      <c r="P186" s="4">
        <v>3</v>
      </c>
      <c r="Q186" s="4">
        <v>0</v>
      </c>
      <c r="R186" s="1" t="s">
        <v>86</v>
      </c>
      <c r="S186" s="1" t="s">
        <v>49</v>
      </c>
      <c r="T186" s="4">
        <v>2024</v>
      </c>
      <c r="U186" s="6">
        <v>45094</v>
      </c>
      <c r="V186" s="1" t="s">
        <v>649</v>
      </c>
      <c r="W186" s="1">
        <v>1</v>
      </c>
      <c r="X186" s="1" t="s">
        <v>462</v>
      </c>
      <c r="Y186" s="1" t="s">
        <v>379</v>
      </c>
      <c r="AE186" s="1" t="s">
        <v>50</v>
      </c>
      <c r="AF186" s="1" t="s">
        <v>159</v>
      </c>
      <c r="AG186" s="1" t="s">
        <v>367</v>
      </c>
      <c r="AH186" s="1" t="s">
        <v>160</v>
      </c>
      <c r="AI186" s="7">
        <v>55058</v>
      </c>
      <c r="AJ186" s="1">
        <v>85265</v>
      </c>
      <c r="AK186" s="1" t="s">
        <v>87</v>
      </c>
      <c r="AL186" s="1">
        <v>64274</v>
      </c>
      <c r="AM186">
        <v>38.751488000000002</v>
      </c>
      <c r="AN186">
        <v>-9.1880220000000001</v>
      </c>
      <c r="AO186" s="5">
        <v>105</v>
      </c>
      <c r="AP186" s="5">
        <v>68</v>
      </c>
      <c r="AQ186" s="1" t="s">
        <v>654</v>
      </c>
      <c r="AU186" s="1" t="s">
        <v>655</v>
      </c>
      <c r="AV186" s="1" t="s">
        <v>143</v>
      </c>
      <c r="AW186" s="1" t="s">
        <v>168</v>
      </c>
      <c r="AX186" s="1" t="s">
        <v>168</v>
      </c>
      <c r="AY186" s="1" t="s">
        <v>168</v>
      </c>
      <c r="AZ186" s="1" t="s">
        <v>168</v>
      </c>
      <c r="BA186" s="1" t="s">
        <v>168</v>
      </c>
      <c r="BB186" t="s">
        <v>1127</v>
      </c>
      <c r="BC186">
        <v>1</v>
      </c>
    </row>
    <row r="187" spans="1:55" x14ac:dyDescent="0.35">
      <c r="A187" s="5">
        <v>2036517</v>
      </c>
      <c r="D187" t="s">
        <v>87</v>
      </c>
      <c r="E187" t="s">
        <v>119</v>
      </c>
      <c r="F187" s="4" t="s">
        <v>86</v>
      </c>
      <c r="G187" s="4" t="s">
        <v>118</v>
      </c>
      <c r="H187">
        <f>_xlfn.IFNA(VLOOKUP(F187,xg!C$2:N$25,12,FALSE),0)</f>
        <v>1.4</v>
      </c>
      <c r="I187">
        <f>_xlfn.IFNA(VLOOKUP(F187,odds!B$5:C$28,2,FALSE),0)</f>
        <v>601</v>
      </c>
      <c r="J187">
        <v>-3</v>
      </c>
      <c r="K187">
        <v>70000</v>
      </c>
      <c r="L187">
        <v>2</v>
      </c>
      <c r="M187">
        <v>0</v>
      </c>
      <c r="P187" s="4">
        <v>2</v>
      </c>
      <c r="Q187" s="4">
        <v>0</v>
      </c>
      <c r="R187" s="1" t="s">
        <v>86</v>
      </c>
      <c r="S187" s="1" t="s">
        <v>49</v>
      </c>
      <c r="T187" s="4">
        <v>2024</v>
      </c>
      <c r="U187" s="6">
        <v>45249</v>
      </c>
      <c r="V187" s="1" t="s">
        <v>1040</v>
      </c>
      <c r="W187" s="1">
        <v>0</v>
      </c>
      <c r="X187" s="1" t="s">
        <v>462</v>
      </c>
      <c r="Y187" s="1" t="s">
        <v>394</v>
      </c>
      <c r="AE187" s="1" t="s">
        <v>50</v>
      </c>
      <c r="AF187" s="1" t="s">
        <v>159</v>
      </c>
      <c r="AG187" s="1" t="s">
        <v>367</v>
      </c>
      <c r="AH187" s="1" t="s">
        <v>160</v>
      </c>
      <c r="AI187" s="7">
        <v>45655</v>
      </c>
      <c r="AJ187" s="1">
        <v>83168</v>
      </c>
      <c r="AK187" s="1" t="s">
        <v>87</v>
      </c>
      <c r="AL187" s="1">
        <v>50061</v>
      </c>
      <c r="AM187">
        <v>38.761839999999999</v>
      </c>
      <c r="AN187">
        <v>-9.1642130000000002</v>
      </c>
      <c r="AO187" s="5">
        <v>105</v>
      </c>
      <c r="AP187" s="5">
        <v>68</v>
      </c>
      <c r="AQ187" s="1" t="s">
        <v>1044</v>
      </c>
      <c r="AU187" s="1" t="s">
        <v>1045</v>
      </c>
      <c r="AV187" s="1" t="s">
        <v>143</v>
      </c>
      <c r="AW187" s="1" t="s">
        <v>389</v>
      </c>
      <c r="AX187" s="1" t="s">
        <v>389</v>
      </c>
      <c r="AY187" s="1" t="s">
        <v>389</v>
      </c>
      <c r="AZ187" s="1" t="s">
        <v>389</v>
      </c>
      <c r="BA187" s="1" t="s">
        <v>389</v>
      </c>
      <c r="BB187" t="s">
        <v>1127</v>
      </c>
      <c r="BC187">
        <v>1</v>
      </c>
    </row>
    <row r="188" spans="1:55" x14ac:dyDescent="0.35">
      <c r="A188" s="5">
        <v>2036449</v>
      </c>
      <c r="D188" t="s">
        <v>87</v>
      </c>
      <c r="E188" t="s">
        <v>74</v>
      </c>
      <c r="F188" s="4" t="s">
        <v>86</v>
      </c>
      <c r="G188" s="4" t="s">
        <v>287</v>
      </c>
      <c r="H188">
        <f>_xlfn.IFNA(VLOOKUP(F188,xg!C$2:N$25,12,FALSE),0)</f>
        <v>1.4</v>
      </c>
      <c r="I188">
        <f>_xlfn.IFNA(VLOOKUP(F188,odds!B$5:C$28,2,FALSE),0)</f>
        <v>601</v>
      </c>
      <c r="J188">
        <f>_xlfn.IFNA(VLOOKUP(G188,xg!C$2:N$25,12,FALSE),0)</f>
        <v>-1.1000000000000001</v>
      </c>
      <c r="K188">
        <f>_xlfn.IFNA(VLOOKUP(G188,odds!B$5:C$28,2,FALSE),0)</f>
        <v>15850</v>
      </c>
      <c r="L188">
        <v>3</v>
      </c>
      <c r="M188">
        <v>2</v>
      </c>
      <c r="P188" s="4">
        <v>3</v>
      </c>
      <c r="Q188" s="4">
        <v>2</v>
      </c>
      <c r="R188" s="1" t="s">
        <v>86</v>
      </c>
      <c r="S188" s="1" t="s">
        <v>49</v>
      </c>
      <c r="T188" s="4">
        <v>2024</v>
      </c>
      <c r="U188" s="6">
        <v>45212</v>
      </c>
      <c r="V188" s="1" t="s">
        <v>871</v>
      </c>
      <c r="W188" s="1">
        <v>1</v>
      </c>
      <c r="X188" s="1" t="s">
        <v>462</v>
      </c>
      <c r="Y188" s="1" t="s">
        <v>387</v>
      </c>
      <c r="AE188" s="1" t="s">
        <v>50</v>
      </c>
      <c r="AF188" s="1" t="s">
        <v>159</v>
      </c>
      <c r="AG188" s="1" t="s">
        <v>367</v>
      </c>
      <c r="AH188" s="1" t="s">
        <v>160</v>
      </c>
      <c r="AI188" s="7">
        <v>46601</v>
      </c>
      <c r="AJ188" s="1">
        <v>85429</v>
      </c>
      <c r="AK188" s="1" t="s">
        <v>87</v>
      </c>
      <c r="AL188" s="1">
        <v>50033</v>
      </c>
      <c r="AM188">
        <v>41.161794399999998</v>
      </c>
      <c r="AN188">
        <v>-8.5836860999999995</v>
      </c>
      <c r="AO188" s="5">
        <v>105</v>
      </c>
      <c r="AP188" s="5">
        <v>68</v>
      </c>
      <c r="AQ188" s="1" t="s">
        <v>872</v>
      </c>
      <c r="AU188" s="1" t="s">
        <v>873</v>
      </c>
      <c r="AV188" s="1" t="s">
        <v>90</v>
      </c>
      <c r="AW188" s="1" t="s">
        <v>403</v>
      </c>
      <c r="AX188" s="1" t="s">
        <v>403</v>
      </c>
      <c r="AY188" s="1" t="s">
        <v>403</v>
      </c>
      <c r="AZ188" s="1" t="s">
        <v>403</v>
      </c>
      <c r="BA188" s="1" t="s">
        <v>403</v>
      </c>
      <c r="BB188" t="s">
        <v>1127</v>
      </c>
      <c r="BC188">
        <v>1</v>
      </c>
    </row>
    <row r="189" spans="1:55" x14ac:dyDescent="0.35">
      <c r="A189" s="5">
        <v>2036469</v>
      </c>
      <c r="D189" t="s">
        <v>64</v>
      </c>
      <c r="E189" t="s">
        <v>325</v>
      </c>
      <c r="F189" s="4" t="s">
        <v>62</v>
      </c>
      <c r="G189" s="4" t="s">
        <v>324</v>
      </c>
      <c r="H189">
        <f>_xlfn.IFNA(VLOOKUP(F189,xg!C$2:N$25,12,FALSE),0)</f>
        <v>0.3</v>
      </c>
      <c r="I189">
        <f>_xlfn.IFNA(VLOOKUP(F189,odds!B$5:C$28,2,FALSE),0)</f>
        <v>12509</v>
      </c>
      <c r="J189">
        <v>-3</v>
      </c>
      <c r="K189">
        <v>70000</v>
      </c>
      <c r="L189">
        <v>4</v>
      </c>
      <c r="M189">
        <v>0</v>
      </c>
      <c r="P189" s="4">
        <v>4</v>
      </c>
      <c r="Q189" s="4">
        <v>0</v>
      </c>
      <c r="R189" s="1" t="s">
        <v>62</v>
      </c>
      <c r="S189" s="1" t="s">
        <v>49</v>
      </c>
      <c r="T189" s="4">
        <v>2024</v>
      </c>
      <c r="U189" s="6">
        <v>45214</v>
      </c>
      <c r="V189" s="1" t="s">
        <v>907</v>
      </c>
      <c r="W189" s="1">
        <v>3</v>
      </c>
      <c r="X189" s="1" t="s">
        <v>408</v>
      </c>
      <c r="Y189" s="1" t="s">
        <v>388</v>
      </c>
      <c r="AE189" s="1" t="s">
        <v>50</v>
      </c>
      <c r="AF189" s="1" t="s">
        <v>159</v>
      </c>
      <c r="AG189" s="1" t="s">
        <v>367</v>
      </c>
      <c r="AH189" s="1" t="s">
        <v>160</v>
      </c>
      <c r="AI189" s="7">
        <v>21723</v>
      </c>
      <c r="AJ189" s="1">
        <v>250001298</v>
      </c>
      <c r="AK189" s="1" t="s">
        <v>64</v>
      </c>
      <c r="AL189" s="1">
        <v>54231</v>
      </c>
      <c r="AM189">
        <v>44.438192000000001</v>
      </c>
      <c r="AN189">
        <v>26.151924000000001</v>
      </c>
      <c r="AO189" s="5">
        <v>105</v>
      </c>
      <c r="AP189" s="5">
        <v>68</v>
      </c>
      <c r="AQ189" s="1" t="s">
        <v>908</v>
      </c>
      <c r="AT189" s="1" t="s">
        <v>909</v>
      </c>
      <c r="AU189" s="1" t="s">
        <v>910</v>
      </c>
      <c r="AV189" s="1" t="s">
        <v>66</v>
      </c>
      <c r="AW189" s="1" t="s">
        <v>425</v>
      </c>
      <c r="AX189" s="1" t="s">
        <v>425</v>
      </c>
      <c r="AY189" s="1" t="s">
        <v>424</v>
      </c>
      <c r="AZ189" s="1" t="s">
        <v>425</v>
      </c>
      <c r="BA189" s="1" t="s">
        <v>425</v>
      </c>
      <c r="BB189" t="s">
        <v>1127</v>
      </c>
      <c r="BC189">
        <v>0</v>
      </c>
    </row>
    <row r="190" spans="1:55" x14ac:dyDescent="0.35">
      <c r="A190" s="5">
        <v>2036424</v>
      </c>
      <c r="D190" t="s">
        <v>64</v>
      </c>
      <c r="E190" t="s">
        <v>468</v>
      </c>
      <c r="F190" s="4" t="s">
        <v>62</v>
      </c>
      <c r="G190" s="4" t="s">
        <v>467</v>
      </c>
      <c r="H190">
        <f>_xlfn.IFNA(VLOOKUP(F190,xg!C$2:N$25,12,FALSE),0)</f>
        <v>0.3</v>
      </c>
      <c r="I190">
        <f>_xlfn.IFNA(VLOOKUP(F190,odds!B$5:C$28,2,FALSE),0)</f>
        <v>12509</v>
      </c>
      <c r="J190">
        <v>-3</v>
      </c>
      <c r="K190">
        <v>70000</v>
      </c>
      <c r="L190">
        <v>2</v>
      </c>
      <c r="M190">
        <v>0</v>
      </c>
      <c r="P190" s="4">
        <v>2</v>
      </c>
      <c r="Q190" s="4">
        <v>0</v>
      </c>
      <c r="R190" s="1" t="s">
        <v>62</v>
      </c>
      <c r="S190" s="1" t="s">
        <v>49</v>
      </c>
      <c r="T190" s="4">
        <v>2024</v>
      </c>
      <c r="U190" s="6">
        <v>45181</v>
      </c>
      <c r="V190" s="1" t="s">
        <v>825</v>
      </c>
      <c r="W190" s="1">
        <v>3</v>
      </c>
      <c r="X190" s="1" t="s">
        <v>408</v>
      </c>
      <c r="Y190" s="1" t="s">
        <v>386</v>
      </c>
      <c r="AE190" s="1" t="s">
        <v>50</v>
      </c>
      <c r="AF190" s="1" t="s">
        <v>159</v>
      </c>
      <c r="AG190" s="1" t="s">
        <v>367</v>
      </c>
      <c r="AH190" s="1" t="s">
        <v>160</v>
      </c>
      <c r="AI190" s="7">
        <v>29982</v>
      </c>
      <c r="AJ190" s="1">
        <v>250001298</v>
      </c>
      <c r="AK190" s="1" t="s">
        <v>64</v>
      </c>
      <c r="AL190" s="1">
        <v>54231</v>
      </c>
      <c r="AM190">
        <v>44.438192000000001</v>
      </c>
      <c r="AN190">
        <v>26.151924000000001</v>
      </c>
      <c r="AO190" s="5">
        <v>105</v>
      </c>
      <c r="AP190" s="5">
        <v>68</v>
      </c>
      <c r="AQ190" s="1" t="s">
        <v>838</v>
      </c>
      <c r="AR190" s="1" t="s">
        <v>839</v>
      </c>
      <c r="AT190" s="1" t="s">
        <v>840</v>
      </c>
      <c r="AU190" s="1" t="s">
        <v>841</v>
      </c>
      <c r="AV190" s="1" t="s">
        <v>66</v>
      </c>
      <c r="AW190" s="1" t="s">
        <v>425</v>
      </c>
      <c r="AX190" s="1" t="s">
        <v>425</v>
      </c>
      <c r="AY190" s="1" t="s">
        <v>424</v>
      </c>
      <c r="AZ190" s="1" t="s">
        <v>425</v>
      </c>
      <c r="BA190" s="1" t="s">
        <v>425</v>
      </c>
      <c r="BB190" t="s">
        <v>1127</v>
      </c>
      <c r="BC190">
        <v>0</v>
      </c>
    </row>
    <row r="191" spans="1:55" x14ac:dyDescent="0.35">
      <c r="A191" s="5">
        <v>2036331</v>
      </c>
      <c r="D191" t="s">
        <v>64</v>
      </c>
      <c r="E191" t="s">
        <v>292</v>
      </c>
      <c r="F191" s="4" t="s">
        <v>62</v>
      </c>
      <c r="G191" s="4" t="s">
        <v>291</v>
      </c>
      <c r="H191">
        <f>_xlfn.IFNA(VLOOKUP(F191,xg!C$2:N$25,12,FALSE),0)</f>
        <v>0.3</v>
      </c>
      <c r="I191">
        <f>_xlfn.IFNA(VLOOKUP(F191,odds!B$5:C$28,2,FALSE),0)</f>
        <v>12509</v>
      </c>
      <c r="J191">
        <v>-3</v>
      </c>
      <c r="K191">
        <v>70000</v>
      </c>
      <c r="L191">
        <v>2</v>
      </c>
      <c r="M191">
        <v>1</v>
      </c>
      <c r="P191" s="4">
        <v>2</v>
      </c>
      <c r="Q191" s="4">
        <v>1</v>
      </c>
      <c r="R191" s="1" t="s">
        <v>62</v>
      </c>
      <c r="S191" s="1" t="s">
        <v>49</v>
      </c>
      <c r="T191" s="4">
        <v>2024</v>
      </c>
      <c r="U191" s="6">
        <v>45013</v>
      </c>
      <c r="V191" s="1" t="s">
        <v>595</v>
      </c>
      <c r="W191" s="1">
        <v>3</v>
      </c>
      <c r="X191" s="1" t="s">
        <v>408</v>
      </c>
      <c r="Y191" s="1" t="s">
        <v>372</v>
      </c>
      <c r="AE191" s="1" t="s">
        <v>50</v>
      </c>
      <c r="AF191" s="1" t="s">
        <v>159</v>
      </c>
      <c r="AG191" s="1" t="s">
        <v>367</v>
      </c>
      <c r="AH191" s="1" t="s">
        <v>160</v>
      </c>
      <c r="AI191" s="7">
        <v>27837</v>
      </c>
      <c r="AJ191" s="1">
        <v>250001298</v>
      </c>
      <c r="AK191" s="1" t="s">
        <v>64</v>
      </c>
      <c r="AL191" s="1">
        <v>54231</v>
      </c>
      <c r="AM191">
        <v>44.438192000000001</v>
      </c>
      <c r="AN191">
        <v>26.151924000000001</v>
      </c>
      <c r="AO191" s="5">
        <v>105</v>
      </c>
      <c r="AP191" s="5">
        <v>68</v>
      </c>
      <c r="AQ191" s="1" t="s">
        <v>596</v>
      </c>
      <c r="AU191" s="1" t="s">
        <v>597</v>
      </c>
      <c r="AV191" s="1" t="s">
        <v>66</v>
      </c>
      <c r="AW191" s="1" t="s">
        <v>425</v>
      </c>
      <c r="AX191" s="1" t="s">
        <v>425</v>
      </c>
      <c r="AY191" s="1" t="s">
        <v>424</v>
      </c>
      <c r="AZ191" s="1" t="s">
        <v>425</v>
      </c>
      <c r="BA191" s="1" t="s">
        <v>425</v>
      </c>
      <c r="BB191" t="s">
        <v>1127</v>
      </c>
      <c r="BC191">
        <v>0</v>
      </c>
    </row>
    <row r="192" spans="1:55" x14ac:dyDescent="0.35">
      <c r="A192" s="5">
        <v>2036514</v>
      </c>
      <c r="D192" t="s">
        <v>64</v>
      </c>
      <c r="E192" t="s">
        <v>133</v>
      </c>
      <c r="F192" s="4" t="s">
        <v>62</v>
      </c>
      <c r="G192" s="4" t="s">
        <v>131</v>
      </c>
      <c r="H192">
        <f>_xlfn.IFNA(VLOOKUP(F192,xg!C$2:N$25,12,FALSE),0)</f>
        <v>0.3</v>
      </c>
      <c r="I192">
        <f>_xlfn.IFNA(VLOOKUP(F192,odds!B$5:C$28,2,FALSE),0)</f>
        <v>12509</v>
      </c>
      <c r="J192">
        <f>_xlfn.IFNA(VLOOKUP(G192,xg!C$2:N$25,12,FALSE),0)</f>
        <v>1.4</v>
      </c>
      <c r="K192">
        <f>_xlfn.IFNA(VLOOKUP(G192,odds!B$5:C$28,2,FALSE),0)</f>
        <v>4995</v>
      </c>
      <c r="L192">
        <v>1</v>
      </c>
      <c r="M192">
        <v>0</v>
      </c>
      <c r="P192" s="4">
        <v>1</v>
      </c>
      <c r="Q192" s="4">
        <v>0</v>
      </c>
      <c r="R192" s="1" t="s">
        <v>62</v>
      </c>
      <c r="S192" s="1" t="s">
        <v>49</v>
      </c>
      <c r="T192" s="4">
        <v>2024</v>
      </c>
      <c r="U192" s="6">
        <v>45251</v>
      </c>
      <c r="V192" s="1" t="s">
        <v>1083</v>
      </c>
      <c r="W192" s="1">
        <v>2</v>
      </c>
      <c r="X192" s="1" t="s">
        <v>408</v>
      </c>
      <c r="Y192" s="1" t="s">
        <v>394</v>
      </c>
      <c r="AE192" s="1" t="s">
        <v>50</v>
      </c>
      <c r="AF192" s="1" t="s">
        <v>159</v>
      </c>
      <c r="AG192" s="1" t="s">
        <v>367</v>
      </c>
      <c r="AH192" s="1" t="s">
        <v>160</v>
      </c>
      <c r="AI192" s="7">
        <v>50224</v>
      </c>
      <c r="AJ192" s="1">
        <v>250001298</v>
      </c>
      <c r="AK192" s="1" t="s">
        <v>64</v>
      </c>
      <c r="AL192" s="1">
        <v>54231</v>
      </c>
      <c r="AM192">
        <v>44.438192000000001</v>
      </c>
      <c r="AN192">
        <v>26.151924000000001</v>
      </c>
      <c r="AO192" s="5">
        <v>105</v>
      </c>
      <c r="AP192" s="5">
        <v>68</v>
      </c>
      <c r="AQ192" s="1" t="s">
        <v>1094</v>
      </c>
      <c r="AU192" s="1" t="s">
        <v>1095</v>
      </c>
      <c r="AV192" s="1" t="s">
        <v>66</v>
      </c>
      <c r="AW192" s="1" t="s">
        <v>425</v>
      </c>
      <c r="AX192" s="1" t="s">
        <v>425</v>
      </c>
      <c r="AY192" s="1" t="s">
        <v>424</v>
      </c>
      <c r="AZ192" s="1" t="s">
        <v>425</v>
      </c>
      <c r="BA192" s="1" t="s">
        <v>425</v>
      </c>
      <c r="BB192" t="s">
        <v>1127</v>
      </c>
      <c r="BC192">
        <v>0</v>
      </c>
    </row>
    <row r="193" spans="1:55" x14ac:dyDescent="0.35">
      <c r="A193" s="5">
        <v>2036400</v>
      </c>
      <c r="D193" t="s">
        <v>64</v>
      </c>
      <c r="E193" t="s">
        <v>284</v>
      </c>
      <c r="F193" s="4" t="s">
        <v>62</v>
      </c>
      <c r="G193" s="4" t="s">
        <v>283</v>
      </c>
      <c r="H193">
        <f>_xlfn.IFNA(VLOOKUP(F193,xg!C$2:N$25,12,FALSE),0)</f>
        <v>0.3</v>
      </c>
      <c r="I193">
        <f>_xlfn.IFNA(VLOOKUP(F193,odds!B$5:C$28,2,FALSE),0)</f>
        <v>12509</v>
      </c>
      <c r="J193">
        <v>-3</v>
      </c>
      <c r="K193">
        <v>70000</v>
      </c>
      <c r="L193">
        <v>1</v>
      </c>
      <c r="M193">
        <v>1</v>
      </c>
      <c r="P193" s="4">
        <v>1</v>
      </c>
      <c r="Q193" s="4">
        <v>1</v>
      </c>
      <c r="S193" s="1" t="s">
        <v>67</v>
      </c>
      <c r="T193" s="4">
        <v>2024</v>
      </c>
      <c r="U193" s="6">
        <v>45178</v>
      </c>
      <c r="V193" s="1" t="s">
        <v>772</v>
      </c>
      <c r="W193" s="1">
        <v>3</v>
      </c>
      <c r="X193" s="1" t="s">
        <v>408</v>
      </c>
      <c r="Y193" s="1" t="s">
        <v>385</v>
      </c>
      <c r="AE193" s="1" t="s">
        <v>50</v>
      </c>
      <c r="AF193" s="1" t="s">
        <v>159</v>
      </c>
      <c r="AG193" s="1" t="s">
        <v>367</v>
      </c>
      <c r="AH193" s="1" t="s">
        <v>160</v>
      </c>
      <c r="AI193" s="7">
        <v>49193</v>
      </c>
      <c r="AJ193" s="1">
        <v>250001298</v>
      </c>
      <c r="AK193" s="1" t="s">
        <v>64</v>
      </c>
      <c r="AL193" s="1">
        <v>54231</v>
      </c>
      <c r="AM193">
        <v>44.438192000000001</v>
      </c>
      <c r="AN193">
        <v>26.151924000000001</v>
      </c>
      <c r="AO193" s="5">
        <v>105</v>
      </c>
      <c r="AP193" s="5">
        <v>68</v>
      </c>
      <c r="AQ193" s="1" t="s">
        <v>775</v>
      </c>
      <c r="AU193" s="1" t="s">
        <v>776</v>
      </c>
      <c r="AV193" s="1" t="s">
        <v>66</v>
      </c>
      <c r="AW193" s="1" t="s">
        <v>425</v>
      </c>
      <c r="AX193" s="1" t="s">
        <v>425</v>
      </c>
      <c r="AY193" s="1" t="s">
        <v>424</v>
      </c>
      <c r="AZ193" s="1" t="s">
        <v>425</v>
      </c>
      <c r="BA193" s="1" t="s">
        <v>425</v>
      </c>
      <c r="BB193" t="s">
        <v>1127</v>
      </c>
      <c r="BC193">
        <v>0</v>
      </c>
    </row>
    <row r="194" spans="1:55" x14ac:dyDescent="0.35">
      <c r="A194" s="5">
        <v>2036290</v>
      </c>
      <c r="D194" t="s">
        <v>167</v>
      </c>
      <c r="E194" t="s">
        <v>175</v>
      </c>
      <c r="F194" s="4" t="s">
        <v>166</v>
      </c>
      <c r="G194" s="4" t="s">
        <v>174</v>
      </c>
      <c r="H194">
        <f>_xlfn.IFNA(VLOOKUP(F194,xg!C$2:N$25,12,FALSE),0)</f>
        <v>-2.4</v>
      </c>
      <c r="I194">
        <f>_xlfn.IFNA(VLOOKUP(F194,odds!B$5:C$28,2,FALSE),0)</f>
        <v>20868</v>
      </c>
      <c r="J194">
        <v>-3</v>
      </c>
      <c r="K194">
        <v>70000</v>
      </c>
      <c r="L194">
        <v>3</v>
      </c>
      <c r="M194">
        <v>0</v>
      </c>
      <c r="P194" s="4">
        <v>3</v>
      </c>
      <c r="Q194" s="4">
        <v>0</v>
      </c>
      <c r="R194" s="1" t="s">
        <v>166</v>
      </c>
      <c r="S194" s="1" t="s">
        <v>49</v>
      </c>
      <c r="T194" s="4">
        <v>2024</v>
      </c>
      <c r="U194" s="6">
        <v>45010</v>
      </c>
      <c r="V194" s="1" t="s">
        <v>535</v>
      </c>
      <c r="W194" s="1">
        <v>0</v>
      </c>
      <c r="X194" s="1" t="s">
        <v>370</v>
      </c>
      <c r="Y194" s="1" t="s">
        <v>366</v>
      </c>
      <c r="AE194" s="1" t="s">
        <v>50</v>
      </c>
      <c r="AF194" s="1" t="s">
        <v>159</v>
      </c>
      <c r="AG194" s="1" t="s">
        <v>367</v>
      </c>
      <c r="AH194" s="1" t="s">
        <v>160</v>
      </c>
      <c r="AI194" s="7">
        <v>48195</v>
      </c>
      <c r="AJ194" s="1">
        <v>62427</v>
      </c>
      <c r="AK194" s="1" t="s">
        <v>167</v>
      </c>
      <c r="AL194" s="1">
        <v>51824</v>
      </c>
      <c r="AM194">
        <v>55.8258583</v>
      </c>
      <c r="AN194">
        <v>-4.2519416999999997</v>
      </c>
      <c r="AO194" s="5">
        <v>105</v>
      </c>
      <c r="AP194" s="5">
        <v>68</v>
      </c>
      <c r="AQ194" s="1" t="s">
        <v>536</v>
      </c>
      <c r="AT194" s="1" t="s">
        <v>537</v>
      </c>
      <c r="AU194" s="1" t="s">
        <v>538</v>
      </c>
      <c r="AV194" s="1" t="s">
        <v>170</v>
      </c>
      <c r="AW194" s="1" t="s">
        <v>171</v>
      </c>
      <c r="AX194" s="1" t="s">
        <v>171</v>
      </c>
      <c r="AY194" s="1" t="s">
        <v>171</v>
      </c>
      <c r="AZ194" s="1" t="s">
        <v>171</v>
      </c>
      <c r="BA194" s="1" t="s">
        <v>171</v>
      </c>
      <c r="BB194" t="s">
        <v>1127</v>
      </c>
      <c r="BC194">
        <v>0</v>
      </c>
    </row>
    <row r="195" spans="1:55" x14ac:dyDescent="0.35">
      <c r="A195" s="5">
        <v>2036314</v>
      </c>
      <c r="D195" t="s">
        <v>167</v>
      </c>
      <c r="E195" t="s">
        <v>94</v>
      </c>
      <c r="F195" s="4" t="s">
        <v>166</v>
      </c>
      <c r="G195" s="4" t="s">
        <v>92</v>
      </c>
      <c r="H195">
        <f>_xlfn.IFNA(VLOOKUP(F195,xg!C$2:N$25,12,FALSE),0)</f>
        <v>-2.4</v>
      </c>
      <c r="I195">
        <f>_xlfn.IFNA(VLOOKUP(F195,odds!B$5:C$28,2,FALSE),0)</f>
        <v>20868</v>
      </c>
      <c r="J195">
        <f>_xlfn.IFNA(VLOOKUP(G195,xg!C$2:N$25,12,FALSE),0)</f>
        <v>-0.1</v>
      </c>
      <c r="K195">
        <f>_xlfn.IFNA(VLOOKUP(G195,odds!B$5:C$28,2,FALSE),0)</f>
        <v>545</v>
      </c>
      <c r="L195">
        <v>2</v>
      </c>
      <c r="M195">
        <v>0</v>
      </c>
      <c r="P195" s="4">
        <v>2</v>
      </c>
      <c r="Q195" s="4">
        <v>0</v>
      </c>
      <c r="R195" s="1" t="s">
        <v>166</v>
      </c>
      <c r="S195" s="1" t="s">
        <v>49</v>
      </c>
      <c r="T195" s="4">
        <v>2024</v>
      </c>
      <c r="U195" s="6">
        <v>45013</v>
      </c>
      <c r="V195" s="1" t="s">
        <v>595</v>
      </c>
      <c r="W195" s="1">
        <v>1</v>
      </c>
      <c r="X195" s="1" t="s">
        <v>370</v>
      </c>
      <c r="Y195" s="1" t="s">
        <v>372</v>
      </c>
      <c r="AE195" s="1" t="s">
        <v>50</v>
      </c>
      <c r="AF195" s="1" t="s">
        <v>159</v>
      </c>
      <c r="AG195" s="1" t="s">
        <v>367</v>
      </c>
      <c r="AH195" s="1" t="s">
        <v>160</v>
      </c>
      <c r="AI195" s="7">
        <v>47976</v>
      </c>
      <c r="AJ195" s="1">
        <v>62427</v>
      </c>
      <c r="AK195" s="1" t="s">
        <v>167</v>
      </c>
      <c r="AL195" s="1">
        <v>51824</v>
      </c>
      <c r="AM195">
        <v>55.8258583</v>
      </c>
      <c r="AN195">
        <v>-4.2519416999999997</v>
      </c>
      <c r="AO195" s="5">
        <v>105</v>
      </c>
      <c r="AP195" s="5">
        <v>68</v>
      </c>
      <c r="AQ195" s="1" t="s">
        <v>605</v>
      </c>
      <c r="AU195" s="1" t="s">
        <v>606</v>
      </c>
      <c r="AV195" s="1" t="s">
        <v>170</v>
      </c>
      <c r="AW195" s="1" t="s">
        <v>171</v>
      </c>
      <c r="AX195" s="1" t="s">
        <v>171</v>
      </c>
      <c r="AY195" s="1" t="s">
        <v>171</v>
      </c>
      <c r="AZ195" s="1" t="s">
        <v>171</v>
      </c>
      <c r="BA195" s="1" t="s">
        <v>171</v>
      </c>
      <c r="BB195" t="s">
        <v>1127</v>
      </c>
      <c r="BC195">
        <v>0</v>
      </c>
    </row>
    <row r="196" spans="1:55" x14ac:dyDescent="0.35">
      <c r="A196" s="5">
        <v>2036359</v>
      </c>
      <c r="D196" t="s">
        <v>167</v>
      </c>
      <c r="E196" t="s">
        <v>180</v>
      </c>
      <c r="F196" s="4" t="s">
        <v>166</v>
      </c>
      <c r="G196" s="4" t="s">
        <v>307</v>
      </c>
      <c r="H196">
        <f>_xlfn.IFNA(VLOOKUP(F196,xg!C$2:N$25,12,FALSE),0)</f>
        <v>-2.4</v>
      </c>
      <c r="I196">
        <f>_xlfn.IFNA(VLOOKUP(F196,odds!B$5:C$28,2,FALSE),0)</f>
        <v>20868</v>
      </c>
      <c r="J196">
        <f>_xlfn.IFNA(VLOOKUP(G196,xg!C$2:N$25,12,FALSE),0)</f>
        <v>-1.7</v>
      </c>
      <c r="K196">
        <f>_xlfn.IFNA(VLOOKUP(G196,odds!B$5:C$28,2,FALSE),0)</f>
        <v>66820</v>
      </c>
      <c r="L196">
        <v>2</v>
      </c>
      <c r="M196">
        <v>0</v>
      </c>
      <c r="P196" s="4">
        <v>2</v>
      </c>
      <c r="Q196" s="4">
        <v>0</v>
      </c>
      <c r="R196" s="1" t="s">
        <v>166</v>
      </c>
      <c r="S196" s="1" t="s">
        <v>49</v>
      </c>
      <c r="T196" s="4">
        <v>2024</v>
      </c>
      <c r="U196" s="6">
        <v>45097</v>
      </c>
      <c r="V196" s="1" t="s">
        <v>707</v>
      </c>
      <c r="W196" s="1">
        <v>1</v>
      </c>
      <c r="X196" s="1" t="s">
        <v>370</v>
      </c>
      <c r="Y196" s="1" t="s">
        <v>384</v>
      </c>
      <c r="AE196" s="1" t="s">
        <v>50</v>
      </c>
      <c r="AF196" s="1" t="s">
        <v>159</v>
      </c>
      <c r="AG196" s="1" t="s">
        <v>367</v>
      </c>
      <c r="AH196" s="1" t="s">
        <v>160</v>
      </c>
      <c r="AI196" s="7">
        <v>50062</v>
      </c>
      <c r="AJ196" s="1">
        <v>62427</v>
      </c>
      <c r="AK196" s="1" t="s">
        <v>167</v>
      </c>
      <c r="AL196" s="1">
        <v>51824</v>
      </c>
      <c r="AM196">
        <v>55.8258583</v>
      </c>
      <c r="AN196">
        <v>-4.2519416999999997</v>
      </c>
      <c r="AO196" s="5">
        <v>105</v>
      </c>
      <c r="AP196" s="5">
        <v>68</v>
      </c>
      <c r="AQ196" s="1" t="s">
        <v>729</v>
      </c>
      <c r="AR196" s="1" t="s">
        <v>730</v>
      </c>
      <c r="AU196" s="1" t="s">
        <v>731</v>
      </c>
      <c r="AV196" s="1" t="s">
        <v>170</v>
      </c>
      <c r="AW196" s="1" t="s">
        <v>171</v>
      </c>
      <c r="AX196" s="1" t="s">
        <v>171</v>
      </c>
      <c r="AY196" s="1" t="s">
        <v>171</v>
      </c>
      <c r="AZ196" s="1" t="s">
        <v>171</v>
      </c>
      <c r="BA196" s="1" t="s">
        <v>171</v>
      </c>
      <c r="BB196" t="s">
        <v>1127</v>
      </c>
      <c r="BC196">
        <v>0</v>
      </c>
    </row>
    <row r="197" spans="1:55" x14ac:dyDescent="0.35">
      <c r="A197" s="5">
        <v>2036498</v>
      </c>
      <c r="D197" t="s">
        <v>167</v>
      </c>
      <c r="E197" t="s">
        <v>78</v>
      </c>
      <c r="F197" s="4" t="s">
        <v>166</v>
      </c>
      <c r="G197" s="4" t="s">
        <v>76</v>
      </c>
      <c r="H197">
        <f>_xlfn.IFNA(VLOOKUP(F197,xg!C$2:N$25,12,FALSE),0)</f>
        <v>-2.4</v>
      </c>
      <c r="I197">
        <f>_xlfn.IFNA(VLOOKUP(F197,odds!B$5:C$28,2,FALSE),0)</f>
        <v>20868</v>
      </c>
      <c r="J197">
        <v>-3</v>
      </c>
      <c r="K197">
        <v>70000</v>
      </c>
      <c r="L197">
        <v>3</v>
      </c>
      <c r="M197">
        <v>3</v>
      </c>
      <c r="P197" s="4">
        <v>3</v>
      </c>
      <c r="Q197" s="4">
        <v>3</v>
      </c>
      <c r="S197" s="1" t="s">
        <v>67</v>
      </c>
      <c r="T197" s="4">
        <v>2024</v>
      </c>
      <c r="U197" s="6">
        <v>45249</v>
      </c>
      <c r="V197" s="1" t="s">
        <v>1040</v>
      </c>
      <c r="W197" s="1">
        <v>0</v>
      </c>
      <c r="X197" s="1" t="s">
        <v>370</v>
      </c>
      <c r="Y197" s="1" t="s">
        <v>394</v>
      </c>
      <c r="AE197" s="1" t="s">
        <v>50</v>
      </c>
      <c r="AF197" s="1" t="s">
        <v>159</v>
      </c>
      <c r="AG197" s="1" t="s">
        <v>367</v>
      </c>
      <c r="AH197" s="1" t="s">
        <v>160</v>
      </c>
      <c r="AI197" s="7">
        <v>48138</v>
      </c>
      <c r="AJ197" s="1">
        <v>62427</v>
      </c>
      <c r="AK197" s="1" t="s">
        <v>167</v>
      </c>
      <c r="AL197" s="1">
        <v>51824</v>
      </c>
      <c r="AM197">
        <v>55.8258583</v>
      </c>
      <c r="AN197">
        <v>-4.2519416999999997</v>
      </c>
      <c r="AO197" s="5">
        <v>105</v>
      </c>
      <c r="AP197" s="5">
        <v>68</v>
      </c>
      <c r="AQ197" s="1" t="s">
        <v>1046</v>
      </c>
      <c r="AU197" s="1" t="s">
        <v>1047</v>
      </c>
      <c r="AV197" s="1" t="s">
        <v>170</v>
      </c>
      <c r="AW197" s="1" t="s">
        <v>171</v>
      </c>
      <c r="AX197" s="1" t="s">
        <v>171</v>
      </c>
      <c r="AY197" s="1" t="s">
        <v>171</v>
      </c>
      <c r="AZ197" s="1" t="s">
        <v>171</v>
      </c>
      <c r="BA197" s="1" t="s">
        <v>171</v>
      </c>
      <c r="BB197" t="s">
        <v>1127</v>
      </c>
      <c r="BC197">
        <v>0</v>
      </c>
    </row>
    <row r="198" spans="1:55" x14ac:dyDescent="0.35">
      <c r="A198" s="5">
        <v>2036467</v>
      </c>
      <c r="D198" t="s">
        <v>263</v>
      </c>
      <c r="E198" t="s">
        <v>98</v>
      </c>
      <c r="F198" s="4" t="s">
        <v>262</v>
      </c>
      <c r="G198" s="4" t="s">
        <v>97</v>
      </c>
      <c r="H198">
        <v>-3</v>
      </c>
      <c r="I198">
        <v>70000</v>
      </c>
      <c r="J198">
        <f>_xlfn.IFNA(VLOOKUP(G198,xg!C$2:N$25,12,FALSE),0)</f>
        <v>0.6</v>
      </c>
      <c r="K198">
        <f>_xlfn.IFNA(VLOOKUP(G198,odds!B$5:C$28,2,FALSE),0)</f>
        <v>5264</v>
      </c>
      <c r="L198">
        <v>1</v>
      </c>
      <c r="M198">
        <v>2</v>
      </c>
      <c r="P198" s="4">
        <v>1</v>
      </c>
      <c r="Q198" s="4">
        <v>2</v>
      </c>
      <c r="R198" s="1" t="s">
        <v>97</v>
      </c>
      <c r="S198" s="1" t="s">
        <v>49</v>
      </c>
      <c r="T198" s="4">
        <v>2024</v>
      </c>
      <c r="U198" s="6">
        <v>45216</v>
      </c>
      <c r="V198" s="1" t="s">
        <v>946</v>
      </c>
      <c r="W198" s="1">
        <v>2</v>
      </c>
      <c r="X198" s="1" t="s">
        <v>407</v>
      </c>
      <c r="Y198" s="1" t="s">
        <v>388</v>
      </c>
      <c r="Z198" s="1">
        <v>76</v>
      </c>
      <c r="AA198" s="1" t="s">
        <v>460</v>
      </c>
      <c r="AB198" s="1">
        <v>10</v>
      </c>
      <c r="AC198" s="1" t="s">
        <v>413</v>
      </c>
      <c r="AD198" s="1">
        <v>4</v>
      </c>
      <c r="AE198" s="1" t="s">
        <v>50</v>
      </c>
      <c r="AF198" s="1" t="s">
        <v>159</v>
      </c>
      <c r="AG198" s="1" t="s">
        <v>367</v>
      </c>
      <c r="AH198" s="1" t="s">
        <v>160</v>
      </c>
      <c r="AI198" s="7">
        <v>2984</v>
      </c>
      <c r="AJ198" s="1">
        <v>62265</v>
      </c>
      <c r="AK198" s="1" t="s">
        <v>263</v>
      </c>
      <c r="AL198" s="1">
        <v>4798</v>
      </c>
      <c r="AM198">
        <v>43.971252800000002</v>
      </c>
      <c r="AN198">
        <v>12.4769694</v>
      </c>
      <c r="AO198" s="5">
        <v>105</v>
      </c>
      <c r="AP198" s="5">
        <v>68</v>
      </c>
      <c r="AQ198" s="1" t="s">
        <v>947</v>
      </c>
      <c r="AU198" s="1" t="s">
        <v>948</v>
      </c>
      <c r="AV198" s="1" t="s">
        <v>264</v>
      </c>
      <c r="AW198" s="1" t="s">
        <v>265</v>
      </c>
      <c r="AX198" s="1" t="s">
        <v>265</v>
      </c>
      <c r="AY198" s="1" t="s">
        <v>265</v>
      </c>
      <c r="AZ198" s="1" t="s">
        <v>265</v>
      </c>
      <c r="BA198" s="1" t="s">
        <v>265</v>
      </c>
      <c r="BB198" t="s">
        <v>1127</v>
      </c>
      <c r="BC198">
        <v>0</v>
      </c>
    </row>
    <row r="199" spans="1:55" x14ac:dyDescent="0.35">
      <c r="A199" s="5">
        <v>2036513</v>
      </c>
      <c r="D199" t="s">
        <v>263</v>
      </c>
      <c r="E199" t="s">
        <v>162</v>
      </c>
      <c r="F199" s="4" t="s">
        <v>262</v>
      </c>
      <c r="G199" s="4" t="s">
        <v>161</v>
      </c>
      <c r="H199">
        <v>-3</v>
      </c>
      <c r="I199">
        <v>70000</v>
      </c>
      <c r="J199">
        <v>-3</v>
      </c>
      <c r="K199">
        <v>70000</v>
      </c>
      <c r="L199">
        <v>1</v>
      </c>
      <c r="M199">
        <v>2</v>
      </c>
      <c r="P199" s="4">
        <v>1</v>
      </c>
      <c r="Q199" s="4">
        <v>2</v>
      </c>
      <c r="R199" s="1" t="s">
        <v>161</v>
      </c>
      <c r="S199" s="1" t="s">
        <v>49</v>
      </c>
      <c r="T199" s="4">
        <v>2024</v>
      </c>
      <c r="U199" s="6">
        <v>45250</v>
      </c>
      <c r="V199" s="1" t="s">
        <v>1068</v>
      </c>
      <c r="W199" s="1">
        <v>1</v>
      </c>
      <c r="X199" s="1" t="s">
        <v>407</v>
      </c>
      <c r="Y199" s="1" t="s">
        <v>394</v>
      </c>
      <c r="AE199" s="1" t="s">
        <v>50</v>
      </c>
      <c r="AF199" s="1" t="s">
        <v>159</v>
      </c>
      <c r="AG199" s="1" t="s">
        <v>367</v>
      </c>
      <c r="AH199" s="1" t="s">
        <v>160</v>
      </c>
      <c r="AI199" s="7">
        <v>1427</v>
      </c>
      <c r="AJ199" s="1">
        <v>62265</v>
      </c>
      <c r="AK199" s="1" t="s">
        <v>263</v>
      </c>
      <c r="AL199" s="1">
        <v>4798</v>
      </c>
      <c r="AM199">
        <v>43.971252800000002</v>
      </c>
      <c r="AN199">
        <v>12.4769694</v>
      </c>
      <c r="AO199" s="5">
        <v>105</v>
      </c>
      <c r="AP199" s="5">
        <v>68</v>
      </c>
      <c r="AQ199" s="1" t="s">
        <v>1081</v>
      </c>
      <c r="AU199" s="1" t="s">
        <v>1082</v>
      </c>
      <c r="AV199" s="1" t="s">
        <v>264</v>
      </c>
      <c r="AW199" s="1" t="s">
        <v>265</v>
      </c>
      <c r="AX199" s="1" t="s">
        <v>265</v>
      </c>
      <c r="AY199" s="1" t="s">
        <v>265</v>
      </c>
      <c r="AZ199" s="1" t="s">
        <v>265</v>
      </c>
      <c r="BA199" s="1" t="s">
        <v>265</v>
      </c>
      <c r="BB199" t="s">
        <v>1127</v>
      </c>
      <c r="BC199">
        <v>0</v>
      </c>
    </row>
    <row r="200" spans="1:55" x14ac:dyDescent="0.35">
      <c r="A200" s="5">
        <v>2036306</v>
      </c>
      <c r="D200" t="s">
        <v>263</v>
      </c>
      <c r="E200" t="s">
        <v>125</v>
      </c>
      <c r="F200" s="4" t="s">
        <v>262</v>
      </c>
      <c r="G200" s="4" t="s">
        <v>124</v>
      </c>
      <c r="H200">
        <v>-3</v>
      </c>
      <c r="I200">
        <v>70000</v>
      </c>
      <c r="J200">
        <v>-3</v>
      </c>
      <c r="K200">
        <v>70000</v>
      </c>
      <c r="L200">
        <v>0</v>
      </c>
      <c r="M200">
        <v>2</v>
      </c>
      <c r="P200" s="4">
        <v>0</v>
      </c>
      <c r="Q200" s="4">
        <v>2</v>
      </c>
      <c r="R200" s="1" t="s">
        <v>124</v>
      </c>
      <c r="S200" s="1" t="s">
        <v>49</v>
      </c>
      <c r="T200" s="4">
        <v>2024</v>
      </c>
      <c r="U200" s="6">
        <v>45008</v>
      </c>
      <c r="V200" s="1" t="s">
        <v>492</v>
      </c>
      <c r="W200" s="1">
        <v>1</v>
      </c>
      <c r="X200" s="1" t="s">
        <v>407</v>
      </c>
      <c r="Y200" s="1" t="s">
        <v>366</v>
      </c>
      <c r="AE200" s="1" t="s">
        <v>50</v>
      </c>
      <c r="AF200" s="1" t="s">
        <v>159</v>
      </c>
      <c r="AG200" s="1" t="s">
        <v>367</v>
      </c>
      <c r="AH200" s="1" t="s">
        <v>160</v>
      </c>
      <c r="AI200" s="7">
        <v>2099</v>
      </c>
      <c r="AJ200" s="1">
        <v>62265</v>
      </c>
      <c r="AK200" s="1" t="s">
        <v>263</v>
      </c>
      <c r="AL200" s="1">
        <v>4798</v>
      </c>
      <c r="AM200">
        <v>43.971252800000002</v>
      </c>
      <c r="AN200">
        <v>12.4769694</v>
      </c>
      <c r="AO200" s="5">
        <v>105</v>
      </c>
      <c r="AP200" s="5">
        <v>68</v>
      </c>
      <c r="AQ200" s="1" t="s">
        <v>499</v>
      </c>
      <c r="AU200" s="1" t="s">
        <v>500</v>
      </c>
      <c r="AV200" s="1" t="s">
        <v>264</v>
      </c>
      <c r="AW200" s="1" t="s">
        <v>265</v>
      </c>
      <c r="AX200" s="1" t="s">
        <v>265</v>
      </c>
      <c r="AY200" s="1" t="s">
        <v>265</v>
      </c>
      <c r="AZ200" s="1" t="s">
        <v>265</v>
      </c>
      <c r="BA200" s="1" t="s">
        <v>265</v>
      </c>
      <c r="BB200" t="s">
        <v>1127</v>
      </c>
      <c r="BC200">
        <v>0</v>
      </c>
    </row>
    <row r="201" spans="1:55" x14ac:dyDescent="0.35">
      <c r="A201" s="5">
        <v>2036352</v>
      </c>
      <c r="D201" t="s">
        <v>263</v>
      </c>
      <c r="E201" t="s">
        <v>369</v>
      </c>
      <c r="F201" s="4" t="s">
        <v>262</v>
      </c>
      <c r="G201" s="4" t="s">
        <v>368</v>
      </c>
      <c r="H201">
        <v>-3</v>
      </c>
      <c r="I201">
        <v>70000</v>
      </c>
      <c r="J201">
        <v>-3</v>
      </c>
      <c r="K201">
        <v>70000</v>
      </c>
      <c r="L201">
        <v>0</v>
      </c>
      <c r="M201">
        <v>3</v>
      </c>
      <c r="P201" s="4">
        <v>0</v>
      </c>
      <c r="Q201" s="4">
        <v>3</v>
      </c>
      <c r="R201" s="1" t="s">
        <v>368</v>
      </c>
      <c r="S201" s="1" t="s">
        <v>49</v>
      </c>
      <c r="T201" s="4">
        <v>2024</v>
      </c>
      <c r="U201" s="6">
        <v>45093</v>
      </c>
      <c r="V201" s="1" t="s">
        <v>618</v>
      </c>
      <c r="W201" s="1">
        <v>2</v>
      </c>
      <c r="X201" s="1" t="s">
        <v>407</v>
      </c>
      <c r="Y201" s="1" t="s">
        <v>379</v>
      </c>
      <c r="AE201" s="1" t="s">
        <v>50</v>
      </c>
      <c r="AF201" s="1" t="s">
        <v>159</v>
      </c>
      <c r="AG201" s="1" t="s">
        <v>367</v>
      </c>
      <c r="AH201" s="1" t="s">
        <v>160</v>
      </c>
      <c r="AI201" s="7">
        <v>528</v>
      </c>
      <c r="AJ201" s="1">
        <v>63187</v>
      </c>
      <c r="AK201" s="1" t="s">
        <v>139</v>
      </c>
      <c r="AL201" s="1">
        <v>23324</v>
      </c>
      <c r="AM201">
        <v>44.794980600000002</v>
      </c>
      <c r="AN201">
        <v>10.338324999999999</v>
      </c>
      <c r="AO201" s="5">
        <v>105</v>
      </c>
      <c r="AP201" s="5">
        <v>68</v>
      </c>
      <c r="AQ201" s="1" t="s">
        <v>626</v>
      </c>
      <c r="AU201" s="1" t="s">
        <v>627</v>
      </c>
      <c r="AV201" s="1" t="s">
        <v>472</v>
      </c>
      <c r="AW201" s="1" t="s">
        <v>473</v>
      </c>
      <c r="AX201" s="1" t="s">
        <v>474</v>
      </c>
      <c r="AY201" s="1" t="s">
        <v>473</v>
      </c>
      <c r="AZ201" s="1" t="s">
        <v>473</v>
      </c>
      <c r="BA201" s="1" t="s">
        <v>473</v>
      </c>
      <c r="BB201" t="s">
        <v>1127</v>
      </c>
      <c r="BC201">
        <v>0</v>
      </c>
    </row>
    <row r="202" spans="1:55" x14ac:dyDescent="0.35">
      <c r="A202" s="5">
        <v>2036421</v>
      </c>
      <c r="D202" t="s">
        <v>263</v>
      </c>
      <c r="E202" t="s">
        <v>289</v>
      </c>
      <c r="F202" s="4" t="s">
        <v>262</v>
      </c>
      <c r="G202" s="4" t="s">
        <v>288</v>
      </c>
      <c r="H202">
        <v>-3</v>
      </c>
      <c r="I202">
        <v>70000</v>
      </c>
      <c r="J202">
        <f>_xlfn.IFNA(VLOOKUP(G202,xg!C$2:N$25,12,FALSE),0)</f>
        <v>-0.6</v>
      </c>
      <c r="K202">
        <f>_xlfn.IFNA(VLOOKUP(G202,odds!B$5:C$28,2,FALSE),0)</f>
        <v>18358</v>
      </c>
      <c r="L202">
        <v>0</v>
      </c>
      <c r="M202">
        <v>4</v>
      </c>
      <c r="P202" s="4">
        <v>0</v>
      </c>
      <c r="Q202" s="4">
        <v>4</v>
      </c>
      <c r="R202" s="1" t="s">
        <v>288</v>
      </c>
      <c r="S202" s="1" t="s">
        <v>49</v>
      </c>
      <c r="T202" s="4">
        <v>2024</v>
      </c>
      <c r="U202" s="6">
        <v>45179</v>
      </c>
      <c r="V202" s="1" t="s">
        <v>800</v>
      </c>
      <c r="W202" s="1">
        <v>2</v>
      </c>
      <c r="X202" s="1" t="s">
        <v>407</v>
      </c>
      <c r="Y202" s="1" t="s">
        <v>386</v>
      </c>
      <c r="AE202" s="1" t="s">
        <v>50</v>
      </c>
      <c r="AF202" s="1" t="s">
        <v>159</v>
      </c>
      <c r="AG202" s="1" t="s">
        <v>367</v>
      </c>
      <c r="AH202" s="1" t="s">
        <v>160</v>
      </c>
      <c r="AI202" s="7">
        <v>844</v>
      </c>
      <c r="AJ202" s="1">
        <v>62265</v>
      </c>
      <c r="AK202" s="1" t="s">
        <v>263</v>
      </c>
      <c r="AL202" s="1">
        <v>4798</v>
      </c>
      <c r="AM202">
        <v>43.971252800000002</v>
      </c>
      <c r="AN202">
        <v>12.4769694</v>
      </c>
      <c r="AO202" s="5">
        <v>105</v>
      </c>
      <c r="AP202" s="5">
        <v>68</v>
      </c>
      <c r="AQ202" s="1" t="s">
        <v>809</v>
      </c>
      <c r="AU202" s="1" t="s">
        <v>810</v>
      </c>
      <c r="AV202" s="1" t="s">
        <v>264</v>
      </c>
      <c r="AW202" s="1" t="s">
        <v>265</v>
      </c>
      <c r="AX202" s="1" t="s">
        <v>265</v>
      </c>
      <c r="AY202" s="1" t="s">
        <v>265</v>
      </c>
      <c r="AZ202" s="1" t="s">
        <v>265</v>
      </c>
      <c r="BA202" s="1" t="s">
        <v>265</v>
      </c>
      <c r="BB202" t="s">
        <v>1127</v>
      </c>
      <c r="BC202">
        <v>0</v>
      </c>
    </row>
    <row r="203" spans="1:55" x14ac:dyDescent="0.35">
      <c r="A203" s="5">
        <v>2036303</v>
      </c>
      <c r="D203" t="s">
        <v>84</v>
      </c>
      <c r="E203" t="s">
        <v>300</v>
      </c>
      <c r="F203" s="4" t="s">
        <v>378</v>
      </c>
      <c r="G203" s="4" t="s">
        <v>299</v>
      </c>
      <c r="H203">
        <f>_xlfn.IFNA(VLOOKUP(F203,xg!C$2:N$25,12,FALSE),0)</f>
        <v>-0.3</v>
      </c>
      <c r="I203">
        <f>_xlfn.IFNA(VLOOKUP(F203,odds!B$5:C$28,2,FALSE),0)</f>
        <v>15858</v>
      </c>
      <c r="J203">
        <v>-3</v>
      </c>
      <c r="K203">
        <v>70000</v>
      </c>
      <c r="L203">
        <v>2</v>
      </c>
      <c r="M203">
        <v>0</v>
      </c>
      <c r="P203" s="4">
        <v>2</v>
      </c>
      <c r="Q203" s="4">
        <v>0</v>
      </c>
      <c r="R203" s="1" t="s">
        <v>378</v>
      </c>
      <c r="S203" s="1" t="s">
        <v>49</v>
      </c>
      <c r="T203" s="4">
        <v>2024</v>
      </c>
      <c r="U203" s="6">
        <v>45009</v>
      </c>
      <c r="V203" s="1" t="s">
        <v>517</v>
      </c>
      <c r="W203" s="1">
        <v>1</v>
      </c>
      <c r="X203" s="1" t="s">
        <v>375</v>
      </c>
      <c r="Y203" s="1" t="s">
        <v>366</v>
      </c>
      <c r="AE203" s="1" t="s">
        <v>50</v>
      </c>
      <c r="AF203" s="1" t="s">
        <v>159</v>
      </c>
      <c r="AG203" s="1" t="s">
        <v>367</v>
      </c>
      <c r="AH203" s="1" t="s">
        <v>160</v>
      </c>
      <c r="AI203" s="7">
        <v>21125</v>
      </c>
      <c r="AJ203" s="1">
        <v>53479</v>
      </c>
      <c r="AK203" s="1" t="s">
        <v>84</v>
      </c>
      <c r="AL203" s="1">
        <v>49450</v>
      </c>
      <c r="AM203">
        <v>44.783202799999998</v>
      </c>
      <c r="AN203">
        <v>20.4649167</v>
      </c>
      <c r="AO203" s="5">
        <v>105</v>
      </c>
      <c r="AP203" s="5">
        <v>68</v>
      </c>
      <c r="AQ203" s="1" t="s">
        <v>533</v>
      </c>
      <c r="AU203" s="1" t="s">
        <v>534</v>
      </c>
      <c r="AV203" s="1" t="s">
        <v>85</v>
      </c>
      <c r="AW203" s="1" t="s">
        <v>223</v>
      </c>
      <c r="AX203" s="1" t="s">
        <v>224</v>
      </c>
      <c r="AY203" s="1" t="s">
        <v>223</v>
      </c>
      <c r="AZ203" s="1" t="s">
        <v>223</v>
      </c>
      <c r="BA203" s="1" t="s">
        <v>223</v>
      </c>
      <c r="BB203" t="s">
        <v>1127</v>
      </c>
      <c r="BC203">
        <v>0</v>
      </c>
    </row>
    <row r="204" spans="1:55" x14ac:dyDescent="0.35">
      <c r="A204" s="5">
        <v>2036463</v>
      </c>
      <c r="D204" t="s">
        <v>84</v>
      </c>
      <c r="E204" t="s">
        <v>212</v>
      </c>
      <c r="F204" s="4" t="s">
        <v>378</v>
      </c>
      <c r="G204" s="4" t="s">
        <v>412</v>
      </c>
      <c r="H204">
        <f>_xlfn.IFNA(VLOOKUP(F204,xg!C$2:N$25,12,FALSE),0)</f>
        <v>-0.3</v>
      </c>
      <c r="I204">
        <f>_xlfn.IFNA(VLOOKUP(F204,odds!B$5:C$28,2,FALSE),0)</f>
        <v>15858</v>
      </c>
      <c r="J204">
        <v>-3</v>
      </c>
      <c r="K204">
        <v>70000</v>
      </c>
      <c r="L204">
        <v>3</v>
      </c>
      <c r="M204">
        <v>1</v>
      </c>
      <c r="P204" s="4">
        <v>3</v>
      </c>
      <c r="Q204" s="4">
        <v>1</v>
      </c>
      <c r="R204" s="1" t="s">
        <v>378</v>
      </c>
      <c r="S204" s="1" t="s">
        <v>49</v>
      </c>
      <c r="T204" s="4">
        <v>2024</v>
      </c>
      <c r="U204" s="6">
        <v>45216</v>
      </c>
      <c r="V204" s="1" t="s">
        <v>946</v>
      </c>
      <c r="W204" s="1">
        <v>2</v>
      </c>
      <c r="X204" s="1" t="s">
        <v>375</v>
      </c>
      <c r="Y204" s="1" t="s">
        <v>388</v>
      </c>
      <c r="Z204" s="1">
        <v>71</v>
      </c>
      <c r="AA204" s="1" t="s">
        <v>404</v>
      </c>
      <c r="AB204" s="1">
        <v>8</v>
      </c>
      <c r="AC204" s="1" t="s">
        <v>413</v>
      </c>
      <c r="AD204" s="1">
        <v>5</v>
      </c>
      <c r="AE204" s="1" t="s">
        <v>50</v>
      </c>
      <c r="AF204" s="1" t="s">
        <v>159</v>
      </c>
      <c r="AG204" s="1" t="s">
        <v>367</v>
      </c>
      <c r="AH204" s="1" t="s">
        <v>160</v>
      </c>
      <c r="AI204" s="7">
        <v>25884</v>
      </c>
      <c r="AJ204" s="1">
        <v>53479</v>
      </c>
      <c r="AK204" s="1" t="s">
        <v>84</v>
      </c>
      <c r="AL204" s="1">
        <v>49450</v>
      </c>
      <c r="AM204">
        <v>44.783202799999998</v>
      </c>
      <c r="AN204">
        <v>20.4649167</v>
      </c>
      <c r="AO204" s="5">
        <v>105</v>
      </c>
      <c r="AP204" s="5">
        <v>68</v>
      </c>
      <c r="AQ204" s="1" t="s">
        <v>954</v>
      </c>
      <c r="AU204" s="1" t="s">
        <v>955</v>
      </c>
      <c r="AV204" s="1" t="s">
        <v>85</v>
      </c>
      <c r="AW204" s="1" t="s">
        <v>223</v>
      </c>
      <c r="AX204" s="1" t="s">
        <v>224</v>
      </c>
      <c r="AY204" s="1" t="s">
        <v>223</v>
      </c>
      <c r="AZ204" s="1" t="s">
        <v>223</v>
      </c>
      <c r="BA204" s="1" t="s">
        <v>223</v>
      </c>
      <c r="BB204" t="s">
        <v>1127</v>
      </c>
      <c r="BC204">
        <v>0</v>
      </c>
    </row>
    <row r="205" spans="1:55" x14ac:dyDescent="0.35">
      <c r="A205" s="5">
        <v>2036510</v>
      </c>
      <c r="D205" t="s">
        <v>84</v>
      </c>
      <c r="E205" t="s">
        <v>83</v>
      </c>
      <c r="F205" s="4" t="s">
        <v>378</v>
      </c>
      <c r="G205" s="4" t="s">
        <v>82</v>
      </c>
      <c r="H205">
        <f>_xlfn.IFNA(VLOOKUP(F205,xg!C$2:N$25,12,FALSE),0)</f>
        <v>-0.3</v>
      </c>
      <c r="I205">
        <f>_xlfn.IFNA(VLOOKUP(F205,odds!B$5:C$28,2,FALSE),0)</f>
        <v>15858</v>
      </c>
      <c r="J205">
        <v>-3</v>
      </c>
      <c r="K205">
        <v>70000</v>
      </c>
      <c r="L205">
        <v>2</v>
      </c>
      <c r="M205">
        <v>2</v>
      </c>
      <c r="P205" s="4">
        <v>2</v>
      </c>
      <c r="Q205" s="4">
        <v>2</v>
      </c>
      <c r="S205" s="1" t="s">
        <v>67</v>
      </c>
      <c r="T205" s="4">
        <v>2024</v>
      </c>
      <c r="U205" s="6">
        <v>45249</v>
      </c>
      <c r="V205" s="1" t="s">
        <v>1055</v>
      </c>
      <c r="W205" s="1">
        <v>1</v>
      </c>
      <c r="X205" s="1" t="s">
        <v>375</v>
      </c>
      <c r="Y205" s="1" t="s">
        <v>394</v>
      </c>
      <c r="AE205" s="1" t="s">
        <v>50</v>
      </c>
      <c r="AF205" s="1" t="s">
        <v>159</v>
      </c>
      <c r="AG205" s="1" t="s">
        <v>367</v>
      </c>
      <c r="AH205" s="1" t="s">
        <v>160</v>
      </c>
      <c r="AI205" s="7">
        <v>7325</v>
      </c>
      <c r="AJ205" s="1">
        <v>250005253</v>
      </c>
      <c r="AK205" s="1" t="s">
        <v>84</v>
      </c>
      <c r="AL205" s="1">
        <v>8136</v>
      </c>
      <c r="AM205">
        <v>42.991773999999999</v>
      </c>
      <c r="AN205">
        <v>21.960612999999999</v>
      </c>
      <c r="AO205" s="5">
        <v>105</v>
      </c>
      <c r="AP205" s="5">
        <v>68</v>
      </c>
      <c r="AQ205" s="1" t="s">
        <v>1056</v>
      </c>
      <c r="AU205" s="1" t="s">
        <v>1057</v>
      </c>
      <c r="AV205" s="1" t="s">
        <v>1058</v>
      </c>
      <c r="AW205" s="1" t="s">
        <v>1059</v>
      </c>
      <c r="AX205" s="1" t="s">
        <v>1059</v>
      </c>
      <c r="AY205" s="1" t="s">
        <v>1059</v>
      </c>
      <c r="AZ205" s="1" t="s">
        <v>1059</v>
      </c>
      <c r="BA205" s="1" t="s">
        <v>1059</v>
      </c>
      <c r="BB205" t="s">
        <v>1127</v>
      </c>
      <c r="BC205">
        <v>0</v>
      </c>
    </row>
    <row r="206" spans="1:55" x14ac:dyDescent="0.35">
      <c r="A206" s="5">
        <v>2036394</v>
      </c>
      <c r="D206" t="s">
        <v>84</v>
      </c>
      <c r="E206" t="s">
        <v>48</v>
      </c>
      <c r="F206" s="4" t="s">
        <v>378</v>
      </c>
      <c r="G206" s="4" t="s">
        <v>47</v>
      </c>
      <c r="H206">
        <f>_xlfn.IFNA(VLOOKUP(F206,xg!C$2:N$25,12,FALSE),0)</f>
        <v>-0.3</v>
      </c>
      <c r="I206">
        <f>_xlfn.IFNA(VLOOKUP(F206,odds!B$5:C$28,2,FALSE),0)</f>
        <v>15858</v>
      </c>
      <c r="J206">
        <f>_xlfn.IFNA(VLOOKUP(G206,xg!C$2:N$25,12,FALSE),0)</f>
        <v>-1.5</v>
      </c>
      <c r="K206">
        <f>_xlfn.IFNA(VLOOKUP(G206,odds!B$5:C$28,2,FALSE),0)</f>
        <v>40918</v>
      </c>
      <c r="L206">
        <v>1</v>
      </c>
      <c r="M206">
        <v>2</v>
      </c>
      <c r="P206" s="4">
        <v>1</v>
      </c>
      <c r="Q206" s="4">
        <v>2</v>
      </c>
      <c r="R206" s="1" t="s">
        <v>47</v>
      </c>
      <c r="S206" s="1" t="s">
        <v>49</v>
      </c>
      <c r="T206" s="4">
        <v>2024</v>
      </c>
      <c r="U206" s="6">
        <v>45176</v>
      </c>
      <c r="V206" s="1" t="s">
        <v>734</v>
      </c>
      <c r="W206" s="1">
        <v>2</v>
      </c>
      <c r="X206" s="1" t="s">
        <v>375</v>
      </c>
      <c r="Y206" s="1" t="s">
        <v>385</v>
      </c>
      <c r="AE206" s="1" t="s">
        <v>50</v>
      </c>
      <c r="AF206" s="1" t="s">
        <v>159</v>
      </c>
      <c r="AG206" s="1" t="s">
        <v>367</v>
      </c>
      <c r="AH206" s="1" t="s">
        <v>160</v>
      </c>
      <c r="AI206" s="7">
        <v>6924</v>
      </c>
      <c r="AJ206" s="1">
        <v>53479</v>
      </c>
      <c r="AK206" s="1" t="s">
        <v>84</v>
      </c>
      <c r="AL206" s="1">
        <v>49450</v>
      </c>
      <c r="AM206">
        <v>44.783202799999998</v>
      </c>
      <c r="AN206">
        <v>20.4649167</v>
      </c>
      <c r="AO206" s="5">
        <v>105</v>
      </c>
      <c r="AP206" s="5">
        <v>68</v>
      </c>
      <c r="AQ206" s="1" t="s">
        <v>739</v>
      </c>
      <c r="AU206" s="1" t="s">
        <v>740</v>
      </c>
      <c r="AV206" s="1" t="s">
        <v>85</v>
      </c>
      <c r="AW206" s="1" t="s">
        <v>223</v>
      </c>
      <c r="AX206" s="1" t="s">
        <v>224</v>
      </c>
      <c r="AY206" s="1" t="s">
        <v>223</v>
      </c>
      <c r="AZ206" s="1" t="s">
        <v>223</v>
      </c>
      <c r="BA206" s="1" t="s">
        <v>223</v>
      </c>
      <c r="BB206" t="s">
        <v>1127</v>
      </c>
      <c r="BC206">
        <v>0</v>
      </c>
    </row>
    <row r="207" spans="1:55" x14ac:dyDescent="0.35">
      <c r="A207" s="5">
        <v>2036330</v>
      </c>
      <c r="D207" t="s">
        <v>133</v>
      </c>
      <c r="E207" t="s">
        <v>284</v>
      </c>
      <c r="F207" s="4" t="s">
        <v>131</v>
      </c>
      <c r="G207" s="4" t="s">
        <v>283</v>
      </c>
      <c r="H207">
        <f>_xlfn.IFNA(VLOOKUP(F207,xg!C$2:N$25,12,FALSE),0)</f>
        <v>1.4</v>
      </c>
      <c r="I207">
        <f>_xlfn.IFNA(VLOOKUP(F207,odds!B$5:C$28,2,FALSE),0)</f>
        <v>4995</v>
      </c>
      <c r="J207">
        <v>-3</v>
      </c>
      <c r="K207">
        <v>70000</v>
      </c>
      <c r="L207">
        <v>3</v>
      </c>
      <c r="M207">
        <v>0</v>
      </c>
      <c r="P207" s="4">
        <v>3</v>
      </c>
      <c r="Q207" s="4">
        <v>0</v>
      </c>
      <c r="R207" s="1" t="s">
        <v>131</v>
      </c>
      <c r="S207" s="1" t="s">
        <v>49</v>
      </c>
      <c r="T207" s="4">
        <v>2024</v>
      </c>
      <c r="U207" s="6">
        <v>45013</v>
      </c>
      <c r="V207" s="1" t="s">
        <v>595</v>
      </c>
      <c r="W207" s="1">
        <v>2</v>
      </c>
      <c r="X207" s="1" t="s">
        <v>408</v>
      </c>
      <c r="Y207" s="1" t="s">
        <v>372</v>
      </c>
      <c r="AE207" s="1" t="s">
        <v>50</v>
      </c>
      <c r="AF207" s="1" t="s">
        <v>159</v>
      </c>
      <c r="AG207" s="1" t="s">
        <v>367</v>
      </c>
      <c r="AH207" s="1" t="s">
        <v>160</v>
      </c>
      <c r="AI207" s="7">
        <v>14819</v>
      </c>
      <c r="AJ207" s="1">
        <v>83180</v>
      </c>
      <c r="AK207" s="1" t="s">
        <v>133</v>
      </c>
      <c r="AL207" s="1">
        <v>26000</v>
      </c>
      <c r="AM207">
        <v>46.1779972</v>
      </c>
      <c r="AN207">
        <v>6.1272833000000002</v>
      </c>
      <c r="AO207" s="5">
        <v>105</v>
      </c>
      <c r="AP207" s="5">
        <v>68</v>
      </c>
      <c r="AQ207" s="1" t="s">
        <v>614</v>
      </c>
      <c r="AU207" s="1" t="s">
        <v>615</v>
      </c>
      <c r="AV207" s="1" t="s">
        <v>260</v>
      </c>
      <c r="AW207" s="1" t="s">
        <v>361</v>
      </c>
      <c r="AX207" s="1" t="s">
        <v>361</v>
      </c>
      <c r="AY207" s="1" t="s">
        <v>361</v>
      </c>
      <c r="AZ207" s="1" t="s">
        <v>361</v>
      </c>
      <c r="BA207" s="1" t="s">
        <v>361</v>
      </c>
      <c r="BB207" t="s">
        <v>1127</v>
      </c>
      <c r="BC207">
        <v>0</v>
      </c>
    </row>
    <row r="208" spans="1:55" x14ac:dyDescent="0.35">
      <c r="A208" s="5">
        <v>2036422</v>
      </c>
      <c r="D208" t="s">
        <v>133</v>
      </c>
      <c r="E208" t="s">
        <v>325</v>
      </c>
      <c r="F208" s="4" t="s">
        <v>131</v>
      </c>
      <c r="G208" s="4" t="s">
        <v>324</v>
      </c>
      <c r="H208">
        <f>_xlfn.IFNA(VLOOKUP(F208,xg!C$2:N$25,12,FALSE),0)</f>
        <v>1.4</v>
      </c>
      <c r="I208">
        <f>_xlfn.IFNA(VLOOKUP(F208,odds!B$5:C$28,2,FALSE),0)</f>
        <v>4995</v>
      </c>
      <c r="J208">
        <v>-3</v>
      </c>
      <c r="K208">
        <v>70000</v>
      </c>
      <c r="L208">
        <v>3</v>
      </c>
      <c r="M208">
        <v>0</v>
      </c>
      <c r="P208" s="4">
        <v>3</v>
      </c>
      <c r="Q208" s="4">
        <v>0</v>
      </c>
      <c r="R208" s="1" t="s">
        <v>131</v>
      </c>
      <c r="S208" s="1" t="s">
        <v>49</v>
      </c>
      <c r="T208" s="4">
        <v>2024</v>
      </c>
      <c r="U208" s="6">
        <v>45181</v>
      </c>
      <c r="V208" s="1" t="s">
        <v>825</v>
      </c>
      <c r="W208" s="1">
        <v>2</v>
      </c>
      <c r="X208" s="1" t="s">
        <v>408</v>
      </c>
      <c r="Y208" s="1" t="s">
        <v>386</v>
      </c>
      <c r="AE208" s="1" t="s">
        <v>50</v>
      </c>
      <c r="AF208" s="1" t="s">
        <v>159</v>
      </c>
      <c r="AG208" s="1" t="s">
        <v>367</v>
      </c>
      <c r="AH208" s="1" t="s">
        <v>160</v>
      </c>
      <c r="AI208" s="7">
        <v>9000</v>
      </c>
      <c r="AJ208" s="1">
        <v>63173</v>
      </c>
      <c r="AK208" s="1" t="s">
        <v>133</v>
      </c>
      <c r="AL208" s="1">
        <v>9086</v>
      </c>
      <c r="AM208">
        <v>46.233352799999999</v>
      </c>
      <c r="AN208">
        <v>7.3759193999999999</v>
      </c>
      <c r="AO208" s="5">
        <v>105</v>
      </c>
      <c r="AP208" s="5">
        <v>68</v>
      </c>
      <c r="AQ208" s="1" t="s">
        <v>834</v>
      </c>
      <c r="AU208" s="1" t="s">
        <v>835</v>
      </c>
      <c r="AV208" s="1" t="s">
        <v>478</v>
      </c>
      <c r="AW208" s="1" t="s">
        <v>479</v>
      </c>
      <c r="AX208" s="1" t="s">
        <v>479</v>
      </c>
      <c r="AY208" s="1" t="s">
        <v>479</v>
      </c>
      <c r="AZ208" s="1" t="s">
        <v>479</v>
      </c>
      <c r="BA208" s="1" t="s">
        <v>479</v>
      </c>
      <c r="BB208" t="s">
        <v>1127</v>
      </c>
      <c r="BC208">
        <v>0</v>
      </c>
    </row>
    <row r="209" spans="1:55" x14ac:dyDescent="0.35">
      <c r="A209" s="5">
        <v>2036376</v>
      </c>
      <c r="D209" t="s">
        <v>133</v>
      </c>
      <c r="E209" t="s">
        <v>64</v>
      </c>
      <c r="F209" s="4" t="s">
        <v>131</v>
      </c>
      <c r="G209" s="4" t="s">
        <v>62</v>
      </c>
      <c r="H209">
        <f>_xlfn.IFNA(VLOOKUP(F209,xg!C$2:N$25,12,FALSE),0)</f>
        <v>1.4</v>
      </c>
      <c r="I209">
        <f>_xlfn.IFNA(VLOOKUP(F209,odds!B$5:C$28,2,FALSE),0)</f>
        <v>4995</v>
      </c>
      <c r="J209">
        <f>_xlfn.IFNA(VLOOKUP(G209,xg!C$2:N$25,12,FALSE),0)</f>
        <v>0.3</v>
      </c>
      <c r="K209">
        <f>_xlfn.IFNA(VLOOKUP(G209,odds!B$5:C$28,2,FALSE),0)</f>
        <v>12509</v>
      </c>
      <c r="L209">
        <v>2</v>
      </c>
      <c r="M209">
        <v>2</v>
      </c>
      <c r="P209" s="4">
        <v>2</v>
      </c>
      <c r="Q209" s="4">
        <v>2</v>
      </c>
      <c r="S209" s="1" t="s">
        <v>67</v>
      </c>
      <c r="T209" s="4">
        <v>2024</v>
      </c>
      <c r="U209" s="6">
        <v>45096</v>
      </c>
      <c r="V209" s="1" t="s">
        <v>674</v>
      </c>
      <c r="W209" s="1">
        <v>2</v>
      </c>
      <c r="X209" s="1" t="s">
        <v>408</v>
      </c>
      <c r="Y209" s="1" t="s">
        <v>384</v>
      </c>
      <c r="AE209" s="1" t="s">
        <v>50</v>
      </c>
      <c r="AF209" s="1" t="s">
        <v>159</v>
      </c>
      <c r="AG209" s="1" t="s">
        <v>367</v>
      </c>
      <c r="AH209" s="1" t="s">
        <v>160</v>
      </c>
      <c r="AI209" s="7">
        <v>14400</v>
      </c>
      <c r="AJ209" s="1">
        <v>250001291</v>
      </c>
      <c r="AK209" s="1" t="s">
        <v>133</v>
      </c>
      <c r="AL209" s="1">
        <v>15697</v>
      </c>
      <c r="AM209">
        <v>47.033264000000003</v>
      </c>
      <c r="AN209">
        <v>8.3051870000000001</v>
      </c>
      <c r="AO209" s="5">
        <v>105</v>
      </c>
      <c r="AP209" s="5">
        <v>68</v>
      </c>
      <c r="AQ209" s="1" t="s">
        <v>677</v>
      </c>
      <c r="AU209" s="1" t="s">
        <v>678</v>
      </c>
      <c r="AV209" s="1" t="s">
        <v>202</v>
      </c>
      <c r="AW209" s="1" t="s">
        <v>204</v>
      </c>
      <c r="AX209" s="1" t="s">
        <v>204</v>
      </c>
      <c r="AY209" s="1" t="s">
        <v>203</v>
      </c>
      <c r="AZ209" s="1" t="s">
        <v>203</v>
      </c>
      <c r="BA209" s="1" t="s">
        <v>204</v>
      </c>
      <c r="BB209" t="s">
        <v>1127</v>
      </c>
      <c r="BC209">
        <v>0</v>
      </c>
    </row>
    <row r="210" spans="1:55" x14ac:dyDescent="0.35">
      <c r="A210" s="5">
        <v>2036468</v>
      </c>
      <c r="D210" t="s">
        <v>133</v>
      </c>
      <c r="E210" t="s">
        <v>292</v>
      </c>
      <c r="F210" s="4" t="s">
        <v>131</v>
      </c>
      <c r="G210" s="4" t="s">
        <v>291</v>
      </c>
      <c r="H210">
        <f>_xlfn.IFNA(VLOOKUP(F210,xg!C$2:N$25,12,FALSE),0)</f>
        <v>1.4</v>
      </c>
      <c r="I210">
        <f>_xlfn.IFNA(VLOOKUP(F210,odds!B$5:C$28,2,FALSE),0)</f>
        <v>4995</v>
      </c>
      <c r="J210">
        <v>-3</v>
      </c>
      <c r="K210">
        <v>70000</v>
      </c>
      <c r="L210">
        <v>3</v>
      </c>
      <c r="M210">
        <v>3</v>
      </c>
      <c r="P210" s="4">
        <v>3</v>
      </c>
      <c r="Q210" s="4">
        <v>3</v>
      </c>
      <c r="S210" s="1" t="s">
        <v>67</v>
      </c>
      <c r="T210" s="4">
        <v>2024</v>
      </c>
      <c r="U210" s="6">
        <v>45214</v>
      </c>
      <c r="V210" s="1" t="s">
        <v>915</v>
      </c>
      <c r="W210" s="1">
        <v>2</v>
      </c>
      <c r="X210" s="1" t="s">
        <v>408</v>
      </c>
      <c r="Y210" s="1" t="s">
        <v>388</v>
      </c>
      <c r="AE210" s="1" t="s">
        <v>50</v>
      </c>
      <c r="AF210" s="1" t="s">
        <v>159</v>
      </c>
      <c r="AG210" s="1" t="s">
        <v>367</v>
      </c>
      <c r="AH210" s="1" t="s">
        <v>160</v>
      </c>
      <c r="AI210" s="7">
        <v>17000</v>
      </c>
      <c r="AJ210" s="1">
        <v>250000018</v>
      </c>
      <c r="AK210" s="1" t="s">
        <v>133</v>
      </c>
      <c r="AL210" s="1">
        <v>17152</v>
      </c>
      <c r="AM210">
        <v>47.407019400000003</v>
      </c>
      <c r="AN210">
        <v>9.3041861000000008</v>
      </c>
      <c r="AO210" s="5">
        <v>105</v>
      </c>
      <c r="AP210" s="5">
        <v>68</v>
      </c>
      <c r="AQ210" s="1" t="s">
        <v>920</v>
      </c>
      <c r="AU210" s="1" t="s">
        <v>921</v>
      </c>
      <c r="AV210" s="1" t="s">
        <v>237</v>
      </c>
      <c r="AW210" s="1" t="s">
        <v>444</v>
      </c>
      <c r="AX210" s="1" t="s">
        <v>444</v>
      </c>
      <c r="AY210" s="1" t="s">
        <v>443</v>
      </c>
      <c r="AZ210" s="1" t="s">
        <v>445</v>
      </c>
      <c r="BA210" s="1" t="s">
        <v>444</v>
      </c>
      <c r="BB210" t="s">
        <v>1127</v>
      </c>
      <c r="BC210">
        <v>0</v>
      </c>
    </row>
    <row r="211" spans="1:55" x14ac:dyDescent="0.35">
      <c r="A211" s="5">
        <v>2036492</v>
      </c>
      <c r="D211" t="s">
        <v>133</v>
      </c>
      <c r="E211" t="s">
        <v>468</v>
      </c>
      <c r="F211" s="4" t="s">
        <v>131</v>
      </c>
      <c r="G211" s="4" t="s">
        <v>467</v>
      </c>
      <c r="H211">
        <f>_xlfn.IFNA(VLOOKUP(F211,xg!C$2:N$25,12,FALSE),0)</f>
        <v>1.4</v>
      </c>
      <c r="I211">
        <f>_xlfn.IFNA(VLOOKUP(F211,odds!B$5:C$28,2,FALSE),0)</f>
        <v>4995</v>
      </c>
      <c r="J211">
        <v>-3</v>
      </c>
      <c r="K211">
        <v>70000</v>
      </c>
      <c r="L211">
        <v>1</v>
      </c>
      <c r="M211">
        <v>1</v>
      </c>
      <c r="P211" s="4">
        <v>1</v>
      </c>
      <c r="Q211" s="4">
        <v>1</v>
      </c>
      <c r="S211" s="1" t="s">
        <v>67</v>
      </c>
      <c r="T211" s="4">
        <v>2024</v>
      </c>
      <c r="U211" s="6">
        <v>45248</v>
      </c>
      <c r="V211" s="1" t="s">
        <v>1018</v>
      </c>
      <c r="W211" s="1">
        <v>1</v>
      </c>
      <c r="X211" s="1" t="s">
        <v>408</v>
      </c>
      <c r="Y211" s="1" t="s">
        <v>390</v>
      </c>
      <c r="AE211" s="1" t="s">
        <v>50</v>
      </c>
      <c r="AF211" s="1" t="s">
        <v>159</v>
      </c>
      <c r="AG211" s="1" t="s">
        <v>367</v>
      </c>
      <c r="AH211" s="1" t="s">
        <v>160</v>
      </c>
      <c r="AI211" s="7">
        <v>33000</v>
      </c>
      <c r="AJ211" s="1">
        <v>63171</v>
      </c>
      <c r="AK211" s="1" t="s">
        <v>133</v>
      </c>
      <c r="AL211" s="1">
        <v>36000</v>
      </c>
      <c r="AM211">
        <v>47.541636099999998</v>
      </c>
      <c r="AN211">
        <v>7.6201249999999998</v>
      </c>
      <c r="AO211" s="5">
        <v>105</v>
      </c>
      <c r="AP211" s="5">
        <v>68</v>
      </c>
      <c r="AQ211" s="1" t="s">
        <v>1022</v>
      </c>
      <c r="AU211" s="1" t="s">
        <v>1023</v>
      </c>
      <c r="AV211" s="1" t="s">
        <v>210</v>
      </c>
      <c r="AW211" s="1" t="s">
        <v>211</v>
      </c>
      <c r="AX211" s="1" t="s">
        <v>211</v>
      </c>
      <c r="AY211" s="1" t="s">
        <v>211</v>
      </c>
      <c r="AZ211" s="1" t="s">
        <v>211</v>
      </c>
      <c r="BA211" s="1" t="s">
        <v>211</v>
      </c>
      <c r="BB211" t="s">
        <v>1127</v>
      </c>
      <c r="BC211">
        <v>0</v>
      </c>
    </row>
    <row r="212" spans="1:55" x14ac:dyDescent="0.35">
      <c r="A212" s="5">
        <v>2036427</v>
      </c>
      <c r="D212" t="s">
        <v>74</v>
      </c>
      <c r="E212" t="s">
        <v>278</v>
      </c>
      <c r="F212" s="4" t="s">
        <v>287</v>
      </c>
      <c r="G212" s="4" t="s">
        <v>277</v>
      </c>
      <c r="H212">
        <f>_xlfn.IFNA(VLOOKUP(F212,xg!C$2:N$25,12,FALSE),0)</f>
        <v>-1.1000000000000001</v>
      </c>
      <c r="I212">
        <f>_xlfn.IFNA(VLOOKUP(F212,odds!B$5:C$28,2,FALSE),0)</f>
        <v>15850</v>
      </c>
      <c r="J212">
        <v>-3</v>
      </c>
      <c r="K212">
        <v>70000</v>
      </c>
      <c r="L212">
        <v>3</v>
      </c>
      <c r="M212">
        <v>0</v>
      </c>
      <c r="P212" s="4">
        <v>3</v>
      </c>
      <c r="Q212" s="4">
        <v>0</v>
      </c>
      <c r="R212" s="1" t="s">
        <v>287</v>
      </c>
      <c r="S212" s="1" t="s">
        <v>49</v>
      </c>
      <c r="T212" s="4">
        <v>2024</v>
      </c>
      <c r="U212" s="6">
        <v>45180</v>
      </c>
      <c r="V212" s="1" t="s">
        <v>813</v>
      </c>
      <c r="W212" s="1">
        <v>2</v>
      </c>
      <c r="X212" s="1" t="s">
        <v>462</v>
      </c>
      <c r="Y212" s="1" t="s">
        <v>386</v>
      </c>
      <c r="AE212" s="1" t="s">
        <v>50</v>
      </c>
      <c r="AF212" s="1" t="s">
        <v>159</v>
      </c>
      <c r="AG212" s="1" t="s">
        <v>367</v>
      </c>
      <c r="AH212" s="1" t="s">
        <v>160</v>
      </c>
      <c r="AI212" s="7">
        <v>13679</v>
      </c>
      <c r="AJ212" s="1">
        <v>250003855</v>
      </c>
      <c r="AK212" s="1" t="s">
        <v>74</v>
      </c>
      <c r="AL212" s="1">
        <v>22500</v>
      </c>
      <c r="AM212">
        <v>48.177579999999999</v>
      </c>
      <c r="AN212">
        <v>17.154043000000001</v>
      </c>
      <c r="AO212" s="5">
        <v>105</v>
      </c>
      <c r="AP212" s="5">
        <v>68</v>
      </c>
      <c r="AQ212" s="1" t="s">
        <v>814</v>
      </c>
      <c r="AU212" s="1" t="s">
        <v>815</v>
      </c>
      <c r="AV212" s="1" t="s">
        <v>75</v>
      </c>
      <c r="AW212" s="1" t="s">
        <v>490</v>
      </c>
      <c r="AX212" s="1" t="s">
        <v>491</v>
      </c>
      <c r="AY212" s="1" t="s">
        <v>491</v>
      </c>
      <c r="AZ212" s="1" t="s">
        <v>491</v>
      </c>
      <c r="BA212" s="1" t="s">
        <v>490</v>
      </c>
      <c r="BB212" t="s">
        <v>1127</v>
      </c>
      <c r="BC212">
        <v>0</v>
      </c>
    </row>
    <row r="213" spans="1:55" x14ac:dyDescent="0.35">
      <c r="A213" s="5">
        <v>2036334</v>
      </c>
      <c r="D213" t="s">
        <v>74</v>
      </c>
      <c r="E213" t="s">
        <v>257</v>
      </c>
      <c r="F213" s="4" t="s">
        <v>287</v>
      </c>
      <c r="G213" s="4" t="s">
        <v>323</v>
      </c>
      <c r="H213">
        <f>_xlfn.IFNA(VLOOKUP(F213,xg!C$2:N$25,12,FALSE),0)</f>
        <v>-1.1000000000000001</v>
      </c>
      <c r="I213">
        <f>_xlfn.IFNA(VLOOKUP(F213,odds!B$5:C$28,2,FALSE),0)</f>
        <v>15850</v>
      </c>
      <c r="J213">
        <v>-3</v>
      </c>
      <c r="K213">
        <v>70000</v>
      </c>
      <c r="L213">
        <v>2</v>
      </c>
      <c r="M213">
        <v>0</v>
      </c>
      <c r="P213" s="4">
        <v>2</v>
      </c>
      <c r="Q213" s="4">
        <v>0</v>
      </c>
      <c r="R213" s="1" t="s">
        <v>287</v>
      </c>
      <c r="S213" s="1" t="s">
        <v>49</v>
      </c>
      <c r="T213" s="4">
        <v>2024</v>
      </c>
      <c r="U213" s="6">
        <v>45011</v>
      </c>
      <c r="V213" s="1" t="s">
        <v>566</v>
      </c>
      <c r="W213" s="1">
        <v>2</v>
      </c>
      <c r="X213" s="1" t="s">
        <v>462</v>
      </c>
      <c r="Y213" s="1" t="s">
        <v>372</v>
      </c>
      <c r="AE213" s="1" t="s">
        <v>50</v>
      </c>
      <c r="AF213" s="1" t="s">
        <v>159</v>
      </c>
      <c r="AG213" s="1" t="s">
        <v>367</v>
      </c>
      <c r="AH213" s="1" t="s">
        <v>160</v>
      </c>
      <c r="AI213" s="7">
        <v>6052</v>
      </c>
      <c r="AJ213" s="1">
        <v>250003855</v>
      </c>
      <c r="AK213" s="1" t="s">
        <v>74</v>
      </c>
      <c r="AL213" s="1">
        <v>22500</v>
      </c>
      <c r="AM213">
        <v>48.177579999999999</v>
      </c>
      <c r="AN213">
        <v>17.154043000000001</v>
      </c>
      <c r="AO213" s="5">
        <v>105</v>
      </c>
      <c r="AP213" s="5">
        <v>68</v>
      </c>
      <c r="AQ213" s="1" t="s">
        <v>571</v>
      </c>
      <c r="AU213" s="1" t="s">
        <v>572</v>
      </c>
      <c r="AV213" s="1" t="s">
        <v>75</v>
      </c>
      <c r="AW213" s="1" t="s">
        <v>490</v>
      </c>
      <c r="AX213" s="1" t="s">
        <v>491</v>
      </c>
      <c r="AY213" s="1" t="s">
        <v>491</v>
      </c>
      <c r="AZ213" s="1" t="s">
        <v>491</v>
      </c>
      <c r="BA213" s="1" t="s">
        <v>490</v>
      </c>
      <c r="BB213" t="s">
        <v>1127</v>
      </c>
      <c r="BC213">
        <v>0</v>
      </c>
    </row>
    <row r="214" spans="1:55" x14ac:dyDescent="0.35">
      <c r="A214" s="5">
        <v>2036494</v>
      </c>
      <c r="D214" t="s">
        <v>74</v>
      </c>
      <c r="E214" t="s">
        <v>119</v>
      </c>
      <c r="F214" s="4" t="s">
        <v>287</v>
      </c>
      <c r="G214" s="4" t="s">
        <v>118</v>
      </c>
      <c r="H214">
        <f>_xlfn.IFNA(VLOOKUP(F214,xg!C$2:N$25,12,FALSE),0)</f>
        <v>-1.1000000000000001</v>
      </c>
      <c r="I214">
        <f>_xlfn.IFNA(VLOOKUP(F214,odds!B$5:C$28,2,FALSE),0)</f>
        <v>15850</v>
      </c>
      <c r="J214">
        <v>-3</v>
      </c>
      <c r="K214">
        <v>70000</v>
      </c>
      <c r="L214">
        <v>4</v>
      </c>
      <c r="M214">
        <v>2</v>
      </c>
      <c r="P214" s="4">
        <v>4</v>
      </c>
      <c r="Q214" s="4">
        <v>2</v>
      </c>
      <c r="R214" s="1" t="s">
        <v>287</v>
      </c>
      <c r="S214" s="1" t="s">
        <v>49</v>
      </c>
      <c r="T214" s="4">
        <v>2024</v>
      </c>
      <c r="U214" s="6">
        <v>45246</v>
      </c>
      <c r="V214" s="1" t="s">
        <v>974</v>
      </c>
      <c r="W214" s="1">
        <v>1</v>
      </c>
      <c r="X214" s="1" t="s">
        <v>462</v>
      </c>
      <c r="Y214" s="1" t="s">
        <v>390</v>
      </c>
      <c r="AE214" s="1" t="s">
        <v>50</v>
      </c>
      <c r="AF214" s="1" t="s">
        <v>159</v>
      </c>
      <c r="AG214" s="1" t="s">
        <v>367</v>
      </c>
      <c r="AH214" s="1" t="s">
        <v>160</v>
      </c>
      <c r="AI214" s="7">
        <v>21548</v>
      </c>
      <c r="AJ214" s="1">
        <v>250003855</v>
      </c>
      <c r="AK214" s="1" t="s">
        <v>74</v>
      </c>
      <c r="AL214" s="1">
        <v>22500</v>
      </c>
      <c r="AM214">
        <v>48.177579999999999</v>
      </c>
      <c r="AN214">
        <v>17.154043000000001</v>
      </c>
      <c r="AO214" s="5">
        <v>105</v>
      </c>
      <c r="AP214" s="5">
        <v>68</v>
      </c>
      <c r="AQ214" s="1" t="s">
        <v>979</v>
      </c>
      <c r="AU214" s="1" t="s">
        <v>980</v>
      </c>
      <c r="AV214" s="1" t="s">
        <v>75</v>
      </c>
      <c r="AW214" s="1" t="s">
        <v>490</v>
      </c>
      <c r="AX214" s="1" t="s">
        <v>491</v>
      </c>
      <c r="AY214" s="1" t="s">
        <v>491</v>
      </c>
      <c r="AZ214" s="1" t="s">
        <v>491</v>
      </c>
      <c r="BA214" s="1" t="s">
        <v>490</v>
      </c>
      <c r="BB214" t="s">
        <v>1127</v>
      </c>
      <c r="BC214">
        <v>0</v>
      </c>
    </row>
    <row r="215" spans="1:55" x14ac:dyDescent="0.35">
      <c r="A215" s="5">
        <v>2036311</v>
      </c>
      <c r="D215" t="s">
        <v>74</v>
      </c>
      <c r="E215" t="s">
        <v>153</v>
      </c>
      <c r="F215" s="4" t="s">
        <v>287</v>
      </c>
      <c r="G215" s="4" t="s">
        <v>152</v>
      </c>
      <c r="H215">
        <f>_xlfn.IFNA(VLOOKUP(F215,xg!C$2:N$25,12,FALSE),0)</f>
        <v>-1.1000000000000001</v>
      </c>
      <c r="I215">
        <f>_xlfn.IFNA(VLOOKUP(F215,odds!B$5:C$28,2,FALSE),0)</f>
        <v>15850</v>
      </c>
      <c r="J215">
        <v>-3</v>
      </c>
      <c r="K215">
        <v>70000</v>
      </c>
      <c r="L215">
        <v>0</v>
      </c>
      <c r="M215">
        <v>0</v>
      </c>
      <c r="P215" s="4">
        <v>0</v>
      </c>
      <c r="Q215" s="4">
        <v>0</v>
      </c>
      <c r="S215" s="1" t="s">
        <v>67</v>
      </c>
      <c r="T215" s="4">
        <v>2024</v>
      </c>
      <c r="U215" s="6">
        <v>45008</v>
      </c>
      <c r="V215" s="1" t="s">
        <v>492</v>
      </c>
      <c r="W215" s="1">
        <v>1</v>
      </c>
      <c r="X215" s="1" t="s">
        <v>462</v>
      </c>
      <c r="Y215" s="1" t="s">
        <v>366</v>
      </c>
      <c r="AE215" s="1" t="s">
        <v>50</v>
      </c>
      <c r="AF215" s="1" t="s">
        <v>159</v>
      </c>
      <c r="AG215" s="1" t="s">
        <v>367</v>
      </c>
      <c r="AH215" s="1" t="s">
        <v>160</v>
      </c>
      <c r="AI215" s="7">
        <v>3523</v>
      </c>
      <c r="AJ215" s="1">
        <v>62308</v>
      </c>
      <c r="AK215" s="1" t="s">
        <v>74</v>
      </c>
      <c r="AL215" s="1">
        <v>18100</v>
      </c>
      <c r="AM215">
        <v>48.373844400000003</v>
      </c>
      <c r="AN215">
        <v>17.591627800000001</v>
      </c>
      <c r="AO215" s="5">
        <v>105</v>
      </c>
      <c r="AP215" s="5">
        <v>68</v>
      </c>
      <c r="AU215" s="1" t="s">
        <v>503</v>
      </c>
      <c r="AV215" s="1" t="s">
        <v>358</v>
      </c>
      <c r="AW215" s="1" t="s">
        <v>359</v>
      </c>
      <c r="AX215" s="1" t="s">
        <v>359</v>
      </c>
      <c r="AY215" s="1" t="s">
        <v>359</v>
      </c>
      <c r="AZ215" s="1" t="s">
        <v>359</v>
      </c>
      <c r="BA215" s="1" t="s">
        <v>359</v>
      </c>
      <c r="BB215" t="s">
        <v>1127</v>
      </c>
      <c r="BC215">
        <v>0</v>
      </c>
    </row>
    <row r="216" spans="1:55" x14ac:dyDescent="0.35">
      <c r="A216" s="5">
        <v>2036402</v>
      </c>
      <c r="D216" t="s">
        <v>74</v>
      </c>
      <c r="E216" t="s">
        <v>87</v>
      </c>
      <c r="F216" s="4" t="s">
        <v>287</v>
      </c>
      <c r="G216" s="4" t="s">
        <v>86</v>
      </c>
      <c r="H216">
        <f>_xlfn.IFNA(VLOOKUP(F216,xg!C$2:N$25,12,FALSE),0)</f>
        <v>-1.1000000000000001</v>
      </c>
      <c r="I216">
        <f>_xlfn.IFNA(VLOOKUP(F216,odds!B$5:C$28,2,FALSE),0)</f>
        <v>15850</v>
      </c>
      <c r="J216">
        <f>_xlfn.IFNA(VLOOKUP(G216,xg!C$2:N$25,12,FALSE),0)</f>
        <v>1.4</v>
      </c>
      <c r="K216">
        <f>_xlfn.IFNA(VLOOKUP(G216,odds!B$5:C$28,2,FALSE),0)</f>
        <v>601</v>
      </c>
      <c r="L216">
        <v>0</v>
      </c>
      <c r="M216">
        <v>1</v>
      </c>
      <c r="P216" s="4">
        <v>0</v>
      </c>
      <c r="Q216" s="4">
        <v>1</v>
      </c>
      <c r="R216" s="1" t="s">
        <v>86</v>
      </c>
      <c r="S216" s="1" t="s">
        <v>49</v>
      </c>
      <c r="T216" s="4">
        <v>2024</v>
      </c>
      <c r="U216" s="6">
        <v>45177</v>
      </c>
      <c r="V216" s="1" t="s">
        <v>758</v>
      </c>
      <c r="W216" s="1">
        <v>2</v>
      </c>
      <c r="X216" s="1" t="s">
        <v>462</v>
      </c>
      <c r="Y216" s="1" t="s">
        <v>385</v>
      </c>
      <c r="AE216" s="1" t="s">
        <v>50</v>
      </c>
      <c r="AF216" s="1" t="s">
        <v>159</v>
      </c>
      <c r="AG216" s="1" t="s">
        <v>367</v>
      </c>
      <c r="AH216" s="1" t="s">
        <v>160</v>
      </c>
      <c r="AI216" s="7">
        <v>21473</v>
      </c>
      <c r="AJ216" s="1">
        <v>250003855</v>
      </c>
      <c r="AK216" s="1" t="s">
        <v>74</v>
      </c>
      <c r="AL216" s="1">
        <v>22500</v>
      </c>
      <c r="AM216">
        <v>48.177579999999999</v>
      </c>
      <c r="AN216">
        <v>17.154043000000001</v>
      </c>
      <c r="AO216" s="5">
        <v>105</v>
      </c>
      <c r="AP216" s="5">
        <v>68</v>
      </c>
      <c r="AQ216" s="1" t="s">
        <v>765</v>
      </c>
      <c r="AU216" s="1" t="s">
        <v>766</v>
      </c>
      <c r="AV216" s="1" t="s">
        <v>75</v>
      </c>
      <c r="AW216" s="1" t="s">
        <v>490</v>
      </c>
      <c r="AX216" s="1" t="s">
        <v>491</v>
      </c>
      <c r="AY216" s="1" t="s">
        <v>491</v>
      </c>
      <c r="AZ216" s="1" t="s">
        <v>491</v>
      </c>
      <c r="BA216" s="1" t="s">
        <v>490</v>
      </c>
      <c r="BB216" t="s">
        <v>1127</v>
      </c>
      <c r="BC216">
        <v>0</v>
      </c>
    </row>
    <row r="217" spans="1:55" x14ac:dyDescent="0.35">
      <c r="A217" s="5">
        <v>2036443</v>
      </c>
      <c r="D217" t="s">
        <v>289</v>
      </c>
      <c r="E217" t="s">
        <v>162</v>
      </c>
      <c r="F217" s="4" t="s">
        <v>288</v>
      </c>
      <c r="G217" s="4" t="s">
        <v>161</v>
      </c>
      <c r="H217">
        <f>_xlfn.IFNA(VLOOKUP(F217,xg!C$2:N$25,12,FALSE),0)</f>
        <v>-0.6</v>
      </c>
      <c r="I217">
        <f>_xlfn.IFNA(VLOOKUP(F217,odds!B$5:C$28,2,FALSE),0)</f>
        <v>18358</v>
      </c>
      <c r="J217">
        <v>-3</v>
      </c>
      <c r="K217">
        <v>70000</v>
      </c>
      <c r="L217">
        <v>3</v>
      </c>
      <c r="M217">
        <v>0</v>
      </c>
      <c r="P217" s="4">
        <v>3</v>
      </c>
      <c r="Q217" s="4">
        <v>0</v>
      </c>
      <c r="R217" s="1" t="s">
        <v>288</v>
      </c>
      <c r="S217" s="1" t="s">
        <v>49</v>
      </c>
      <c r="T217" s="4">
        <v>2024</v>
      </c>
      <c r="U217" s="6">
        <v>45213</v>
      </c>
      <c r="V217" s="1" t="s">
        <v>893</v>
      </c>
      <c r="W217" s="1">
        <v>2</v>
      </c>
      <c r="X217" s="1" t="s">
        <v>407</v>
      </c>
      <c r="Y217" s="1" t="s">
        <v>387</v>
      </c>
      <c r="AE217" s="1" t="s">
        <v>50</v>
      </c>
      <c r="AF217" s="1" t="s">
        <v>159</v>
      </c>
      <c r="AG217" s="1" t="s">
        <v>367</v>
      </c>
      <c r="AH217" s="1" t="s">
        <v>160</v>
      </c>
      <c r="AI217" s="7">
        <v>15823</v>
      </c>
      <c r="AJ217" s="1">
        <v>250001140</v>
      </c>
      <c r="AK217" s="1" t="s">
        <v>289</v>
      </c>
      <c r="AL217" s="1">
        <v>15796</v>
      </c>
      <c r="AM217">
        <v>46.080641</v>
      </c>
      <c r="AN217">
        <v>14.52444</v>
      </c>
      <c r="AO217" s="5">
        <v>105</v>
      </c>
      <c r="AP217" s="5">
        <v>68</v>
      </c>
      <c r="AQ217" s="1" t="s">
        <v>897</v>
      </c>
      <c r="AU217" s="1" t="s">
        <v>898</v>
      </c>
      <c r="AV217" s="1" t="s">
        <v>317</v>
      </c>
      <c r="AW217" s="1" t="s">
        <v>418</v>
      </c>
      <c r="AX217" s="1" t="s">
        <v>418</v>
      </c>
      <c r="AY217" s="1" t="s">
        <v>418</v>
      </c>
      <c r="AZ217" s="1" t="s">
        <v>418</v>
      </c>
      <c r="BA217" s="1" t="s">
        <v>418</v>
      </c>
      <c r="BB217" t="s">
        <v>1127</v>
      </c>
      <c r="BC217">
        <v>0</v>
      </c>
    </row>
    <row r="218" spans="1:55" x14ac:dyDescent="0.35">
      <c r="A218" s="5">
        <v>2036327</v>
      </c>
      <c r="D218" t="s">
        <v>289</v>
      </c>
      <c r="E218" t="s">
        <v>263</v>
      </c>
      <c r="F218" s="4" t="s">
        <v>288</v>
      </c>
      <c r="G218" s="4" t="s">
        <v>262</v>
      </c>
      <c r="H218">
        <f>_xlfn.IFNA(VLOOKUP(F218,xg!C$2:N$25,12,FALSE),0)</f>
        <v>-0.6</v>
      </c>
      <c r="I218">
        <f>_xlfn.IFNA(VLOOKUP(F218,odds!B$5:C$28,2,FALSE),0)</f>
        <v>18358</v>
      </c>
      <c r="J218">
        <v>-3</v>
      </c>
      <c r="K218">
        <v>70000</v>
      </c>
      <c r="L218">
        <v>2</v>
      </c>
      <c r="M218">
        <v>0</v>
      </c>
      <c r="P218" s="4">
        <v>2</v>
      </c>
      <c r="Q218" s="4">
        <v>0</v>
      </c>
      <c r="R218" s="1" t="s">
        <v>288</v>
      </c>
      <c r="S218" s="1" t="s">
        <v>49</v>
      </c>
      <c r="T218" s="4">
        <v>2024</v>
      </c>
      <c r="U218" s="6">
        <v>45011</v>
      </c>
      <c r="V218" s="1" t="s">
        <v>559</v>
      </c>
      <c r="W218" s="1">
        <v>2</v>
      </c>
      <c r="X218" s="1" t="s">
        <v>407</v>
      </c>
      <c r="Y218" s="1" t="s">
        <v>372</v>
      </c>
      <c r="AE218" s="1" t="s">
        <v>50</v>
      </c>
      <c r="AF218" s="1" t="s">
        <v>159</v>
      </c>
      <c r="AG218" s="1" t="s">
        <v>367</v>
      </c>
      <c r="AH218" s="1" t="s">
        <v>160</v>
      </c>
      <c r="AI218" s="7">
        <v>10282</v>
      </c>
      <c r="AJ218" s="1">
        <v>250001140</v>
      </c>
      <c r="AK218" s="1" t="s">
        <v>289</v>
      </c>
      <c r="AL218" s="1">
        <v>15796</v>
      </c>
      <c r="AM218">
        <v>46.080641</v>
      </c>
      <c r="AN218">
        <v>14.52444</v>
      </c>
      <c r="AO218" s="5">
        <v>105</v>
      </c>
      <c r="AP218" s="5">
        <v>68</v>
      </c>
      <c r="AQ218" s="1" t="s">
        <v>562</v>
      </c>
      <c r="AU218" s="1" t="s">
        <v>563</v>
      </c>
      <c r="AV218" s="1" t="s">
        <v>317</v>
      </c>
      <c r="AW218" s="1" t="s">
        <v>418</v>
      </c>
      <c r="AX218" s="1" t="s">
        <v>418</v>
      </c>
      <c r="AY218" s="1" t="s">
        <v>418</v>
      </c>
      <c r="AZ218" s="1" t="s">
        <v>418</v>
      </c>
      <c r="BA218" s="1" t="s">
        <v>418</v>
      </c>
      <c r="BB218" t="s">
        <v>1127</v>
      </c>
      <c r="BC218">
        <v>0</v>
      </c>
    </row>
    <row r="219" spans="1:55" x14ac:dyDescent="0.35">
      <c r="A219" s="5">
        <v>2036398</v>
      </c>
      <c r="D219" t="s">
        <v>289</v>
      </c>
      <c r="E219" t="s">
        <v>125</v>
      </c>
      <c r="F219" s="4" t="s">
        <v>288</v>
      </c>
      <c r="G219" s="4" t="s">
        <v>124</v>
      </c>
      <c r="H219">
        <f>_xlfn.IFNA(VLOOKUP(F219,xg!C$2:N$25,12,FALSE),0)</f>
        <v>-0.6</v>
      </c>
      <c r="I219">
        <f>_xlfn.IFNA(VLOOKUP(F219,odds!B$5:C$28,2,FALSE),0)</f>
        <v>18358</v>
      </c>
      <c r="J219">
        <v>-3</v>
      </c>
      <c r="K219">
        <v>70000</v>
      </c>
      <c r="L219">
        <v>4</v>
      </c>
      <c r="M219">
        <v>2</v>
      </c>
      <c r="P219" s="4">
        <v>4</v>
      </c>
      <c r="Q219" s="4">
        <v>2</v>
      </c>
      <c r="R219" s="1" t="s">
        <v>288</v>
      </c>
      <c r="S219" s="1" t="s">
        <v>49</v>
      </c>
      <c r="T219" s="4">
        <v>2024</v>
      </c>
      <c r="U219" s="6">
        <v>45176</v>
      </c>
      <c r="V219" s="1" t="s">
        <v>734</v>
      </c>
      <c r="W219" s="1">
        <v>2</v>
      </c>
      <c r="X219" s="1" t="s">
        <v>407</v>
      </c>
      <c r="Y219" s="1" t="s">
        <v>385</v>
      </c>
      <c r="AE219" s="1" t="s">
        <v>50</v>
      </c>
      <c r="AF219" s="1" t="s">
        <v>159</v>
      </c>
      <c r="AG219" s="1" t="s">
        <v>367</v>
      </c>
      <c r="AH219" s="1" t="s">
        <v>160</v>
      </c>
      <c r="AI219" s="7">
        <v>12587</v>
      </c>
      <c r="AJ219" s="1">
        <v>250001140</v>
      </c>
      <c r="AK219" s="1" t="s">
        <v>289</v>
      </c>
      <c r="AL219" s="1">
        <v>15796</v>
      </c>
      <c r="AM219">
        <v>46.080641</v>
      </c>
      <c r="AN219">
        <v>14.52444</v>
      </c>
      <c r="AO219" s="5">
        <v>105</v>
      </c>
      <c r="AP219" s="5">
        <v>68</v>
      </c>
      <c r="AQ219" s="1" t="s">
        <v>737</v>
      </c>
      <c r="AU219" s="1" t="s">
        <v>738</v>
      </c>
      <c r="AV219" s="1" t="s">
        <v>317</v>
      </c>
      <c r="AW219" s="1" t="s">
        <v>418</v>
      </c>
      <c r="AX219" s="1" t="s">
        <v>418</v>
      </c>
      <c r="AY219" s="1" t="s">
        <v>418</v>
      </c>
      <c r="AZ219" s="1" t="s">
        <v>418</v>
      </c>
      <c r="BA219" s="1" t="s">
        <v>418</v>
      </c>
      <c r="BB219" t="s">
        <v>1127</v>
      </c>
      <c r="BC219">
        <v>0</v>
      </c>
    </row>
    <row r="220" spans="1:55" x14ac:dyDescent="0.35">
      <c r="A220" s="5">
        <v>2036512</v>
      </c>
      <c r="D220" t="s">
        <v>289</v>
      </c>
      <c r="E220" t="s">
        <v>369</v>
      </c>
      <c r="F220" s="4" t="s">
        <v>288</v>
      </c>
      <c r="G220" s="4" t="s">
        <v>368</v>
      </c>
      <c r="H220">
        <f>_xlfn.IFNA(VLOOKUP(F220,xg!C$2:N$25,12,FALSE),0)</f>
        <v>-0.6</v>
      </c>
      <c r="I220">
        <f>_xlfn.IFNA(VLOOKUP(F220,odds!B$5:C$28,2,FALSE),0)</f>
        <v>18358</v>
      </c>
      <c r="J220">
        <v>-3</v>
      </c>
      <c r="K220">
        <v>70000</v>
      </c>
      <c r="L220">
        <v>2</v>
      </c>
      <c r="M220">
        <v>1</v>
      </c>
      <c r="P220" s="4">
        <v>2</v>
      </c>
      <c r="Q220" s="4">
        <v>1</v>
      </c>
      <c r="R220" s="1" t="s">
        <v>288</v>
      </c>
      <c r="S220" s="1" t="s">
        <v>49</v>
      </c>
      <c r="T220" s="4">
        <v>2024</v>
      </c>
      <c r="U220" s="6">
        <v>45250</v>
      </c>
      <c r="V220" s="1" t="s">
        <v>1068</v>
      </c>
      <c r="W220" s="1">
        <v>1</v>
      </c>
      <c r="X220" s="1" t="s">
        <v>407</v>
      </c>
      <c r="Y220" s="1" t="s">
        <v>394</v>
      </c>
      <c r="AE220" s="1" t="s">
        <v>50</v>
      </c>
      <c r="AF220" s="1" t="s">
        <v>159</v>
      </c>
      <c r="AG220" s="1" t="s">
        <v>367</v>
      </c>
      <c r="AH220" s="1" t="s">
        <v>160</v>
      </c>
      <c r="AI220" s="7">
        <v>16432</v>
      </c>
      <c r="AJ220" s="1">
        <v>250001140</v>
      </c>
      <c r="AK220" s="1" t="s">
        <v>289</v>
      </c>
      <c r="AL220" s="1">
        <v>15796</v>
      </c>
      <c r="AM220">
        <v>46.080641</v>
      </c>
      <c r="AN220">
        <v>14.52444</v>
      </c>
      <c r="AO220" s="5">
        <v>105</v>
      </c>
      <c r="AP220" s="5">
        <v>68</v>
      </c>
      <c r="AQ220" s="1" t="s">
        <v>1079</v>
      </c>
      <c r="AU220" s="1" t="s">
        <v>1080</v>
      </c>
      <c r="AV220" s="1" t="s">
        <v>317</v>
      </c>
      <c r="AW220" s="1" t="s">
        <v>418</v>
      </c>
      <c r="AX220" s="1" t="s">
        <v>418</v>
      </c>
      <c r="AY220" s="1" t="s">
        <v>418</v>
      </c>
      <c r="AZ220" s="1" t="s">
        <v>418</v>
      </c>
      <c r="BA220" s="1" t="s">
        <v>418</v>
      </c>
      <c r="BB220" t="s">
        <v>1127</v>
      </c>
      <c r="BC220">
        <v>0</v>
      </c>
    </row>
    <row r="221" spans="1:55" x14ac:dyDescent="0.35">
      <c r="A221" s="5">
        <v>2036375</v>
      </c>
      <c r="D221" t="s">
        <v>289</v>
      </c>
      <c r="E221" t="s">
        <v>98</v>
      </c>
      <c r="F221" s="4" t="s">
        <v>288</v>
      </c>
      <c r="G221" s="4" t="s">
        <v>97</v>
      </c>
      <c r="H221">
        <f>_xlfn.IFNA(VLOOKUP(F221,xg!C$2:N$25,12,FALSE),0)</f>
        <v>-0.6</v>
      </c>
      <c r="I221">
        <f>_xlfn.IFNA(VLOOKUP(F221,odds!B$5:C$28,2,FALSE),0)</f>
        <v>18358</v>
      </c>
      <c r="J221">
        <f>_xlfn.IFNA(VLOOKUP(G221,xg!C$2:N$25,12,FALSE),0)</f>
        <v>0.6</v>
      </c>
      <c r="K221">
        <f>_xlfn.IFNA(VLOOKUP(G221,odds!B$5:C$28,2,FALSE),0)</f>
        <v>5264</v>
      </c>
      <c r="L221">
        <v>1</v>
      </c>
      <c r="M221">
        <v>1</v>
      </c>
      <c r="P221" s="4">
        <v>1</v>
      </c>
      <c r="Q221" s="4">
        <v>1</v>
      </c>
      <c r="S221" s="1" t="s">
        <v>67</v>
      </c>
      <c r="T221" s="4">
        <v>2024</v>
      </c>
      <c r="U221" s="6">
        <v>45096</v>
      </c>
      <c r="V221" s="1" t="s">
        <v>674</v>
      </c>
      <c r="W221" s="1">
        <v>2</v>
      </c>
      <c r="X221" s="1" t="s">
        <v>407</v>
      </c>
      <c r="Y221" s="1" t="s">
        <v>384</v>
      </c>
      <c r="AE221" s="1" t="s">
        <v>50</v>
      </c>
      <c r="AF221" s="1" t="s">
        <v>159</v>
      </c>
      <c r="AG221" s="1" t="s">
        <v>367</v>
      </c>
      <c r="AH221" s="1" t="s">
        <v>160</v>
      </c>
      <c r="AI221" s="7">
        <v>14382</v>
      </c>
      <c r="AJ221" s="1">
        <v>250001140</v>
      </c>
      <c r="AK221" s="1" t="s">
        <v>289</v>
      </c>
      <c r="AL221" s="1">
        <v>15796</v>
      </c>
      <c r="AM221">
        <v>46.080641</v>
      </c>
      <c r="AN221">
        <v>14.52444</v>
      </c>
      <c r="AO221" s="5">
        <v>105</v>
      </c>
      <c r="AP221" s="5">
        <v>68</v>
      </c>
      <c r="AQ221" s="1" t="s">
        <v>679</v>
      </c>
      <c r="AU221" s="1" t="s">
        <v>680</v>
      </c>
      <c r="AV221" s="1" t="s">
        <v>317</v>
      </c>
      <c r="AW221" s="1" t="s">
        <v>418</v>
      </c>
      <c r="AX221" s="1" t="s">
        <v>418</v>
      </c>
      <c r="AY221" s="1" t="s">
        <v>418</v>
      </c>
      <c r="AZ221" s="1" t="s">
        <v>418</v>
      </c>
      <c r="BA221" s="1" t="s">
        <v>418</v>
      </c>
      <c r="BB221" t="s">
        <v>1127</v>
      </c>
      <c r="BC221">
        <v>0</v>
      </c>
    </row>
    <row r="222" spans="1:55" x14ac:dyDescent="0.35">
      <c r="A222" s="5">
        <v>2036323</v>
      </c>
      <c r="D222" t="s">
        <v>115</v>
      </c>
      <c r="E222" t="s">
        <v>306</v>
      </c>
      <c r="F222" s="4" t="s">
        <v>114</v>
      </c>
      <c r="G222" s="4" t="s">
        <v>305</v>
      </c>
      <c r="H222">
        <v>-3</v>
      </c>
      <c r="I222">
        <v>70000</v>
      </c>
      <c r="J222">
        <v>-3</v>
      </c>
      <c r="K222">
        <v>70000</v>
      </c>
      <c r="L222">
        <v>5</v>
      </c>
      <c r="M222">
        <v>0</v>
      </c>
      <c r="P222" s="4">
        <v>5</v>
      </c>
      <c r="Q222" s="4">
        <v>0</v>
      </c>
      <c r="R222" s="1" t="s">
        <v>114</v>
      </c>
      <c r="S222" s="1" t="s">
        <v>49</v>
      </c>
      <c r="T222" s="4">
        <v>2024</v>
      </c>
      <c r="U222" s="6">
        <v>45012</v>
      </c>
      <c r="V222" s="1" t="s">
        <v>577</v>
      </c>
      <c r="W222" s="1">
        <v>2</v>
      </c>
      <c r="X222" s="1" t="s">
        <v>373</v>
      </c>
      <c r="Y222" s="1" t="s">
        <v>372</v>
      </c>
      <c r="AE222" s="1" t="s">
        <v>50</v>
      </c>
      <c r="AF222" s="1" t="s">
        <v>159</v>
      </c>
      <c r="AG222" s="1" t="s">
        <v>367</v>
      </c>
      <c r="AH222" s="1" t="s">
        <v>160</v>
      </c>
      <c r="AI222" s="7">
        <v>23674</v>
      </c>
      <c r="AJ222" s="1">
        <v>250001872</v>
      </c>
      <c r="AK222" s="1" t="s">
        <v>115</v>
      </c>
      <c r="AL222" s="1">
        <v>50573</v>
      </c>
      <c r="AM222">
        <v>59.372500000000002</v>
      </c>
      <c r="AN222">
        <v>18</v>
      </c>
      <c r="AO222" s="5">
        <v>105</v>
      </c>
      <c r="AP222" s="5">
        <v>68</v>
      </c>
      <c r="AQ222" s="1" t="s">
        <v>590</v>
      </c>
      <c r="AU222" s="1" t="s">
        <v>591</v>
      </c>
      <c r="AV222" s="1" t="s">
        <v>158</v>
      </c>
      <c r="AW222" s="1" t="s">
        <v>439</v>
      </c>
      <c r="AX222" s="1" t="s">
        <v>439</v>
      </c>
      <c r="AY222" s="1" t="s">
        <v>439</v>
      </c>
      <c r="AZ222" s="1" t="s">
        <v>440</v>
      </c>
      <c r="BA222" s="1" t="s">
        <v>439</v>
      </c>
      <c r="BB222" t="s">
        <v>1127</v>
      </c>
      <c r="BC222">
        <v>0</v>
      </c>
    </row>
    <row r="223" spans="1:55" x14ac:dyDescent="0.35">
      <c r="A223" s="5">
        <v>2036508</v>
      </c>
      <c r="D223" t="s">
        <v>115</v>
      </c>
      <c r="E223" t="s">
        <v>281</v>
      </c>
      <c r="F223" s="4" t="s">
        <v>114</v>
      </c>
      <c r="G223" s="4" t="s">
        <v>279</v>
      </c>
      <c r="H223">
        <v>-3</v>
      </c>
      <c r="I223">
        <v>70000</v>
      </c>
      <c r="J223">
        <v>-3</v>
      </c>
      <c r="K223">
        <v>70000</v>
      </c>
      <c r="L223">
        <v>2</v>
      </c>
      <c r="M223">
        <v>0</v>
      </c>
      <c r="P223" s="4">
        <v>2</v>
      </c>
      <c r="Q223" s="4">
        <v>0</v>
      </c>
      <c r="R223" s="1" t="s">
        <v>114</v>
      </c>
      <c r="S223" s="1" t="s">
        <v>49</v>
      </c>
      <c r="T223" s="4">
        <v>2024</v>
      </c>
      <c r="U223" s="6">
        <v>45249</v>
      </c>
      <c r="V223" s="1" t="s">
        <v>1051</v>
      </c>
      <c r="W223" s="1">
        <v>1</v>
      </c>
      <c r="X223" s="1" t="s">
        <v>373</v>
      </c>
      <c r="Y223" s="1" t="s">
        <v>394</v>
      </c>
      <c r="AE223" s="1" t="s">
        <v>50</v>
      </c>
      <c r="AF223" s="1" t="s">
        <v>159</v>
      </c>
      <c r="AG223" s="1" t="s">
        <v>367</v>
      </c>
      <c r="AH223" s="1" t="s">
        <v>160</v>
      </c>
      <c r="AI223" s="7">
        <v>11201</v>
      </c>
      <c r="AJ223" s="1">
        <v>250001872</v>
      </c>
      <c r="AK223" s="1" t="s">
        <v>115</v>
      </c>
      <c r="AL223" s="1">
        <v>50573</v>
      </c>
      <c r="AM223">
        <v>59.372500000000002</v>
      </c>
      <c r="AN223">
        <v>18</v>
      </c>
      <c r="AO223" s="5">
        <v>105</v>
      </c>
      <c r="AP223" s="5">
        <v>68</v>
      </c>
      <c r="AQ223" s="1" t="s">
        <v>1062</v>
      </c>
      <c r="AU223" s="1" t="s">
        <v>1063</v>
      </c>
      <c r="AV223" s="1" t="s">
        <v>158</v>
      </c>
      <c r="AW223" s="1" t="s">
        <v>439</v>
      </c>
      <c r="AX223" s="1" t="s">
        <v>439</v>
      </c>
      <c r="AY223" s="1" t="s">
        <v>439</v>
      </c>
      <c r="AZ223" s="1" t="s">
        <v>440</v>
      </c>
      <c r="BA223" s="1" t="s">
        <v>439</v>
      </c>
      <c r="BB223" t="s">
        <v>1127</v>
      </c>
      <c r="BC223">
        <v>0</v>
      </c>
    </row>
    <row r="224" spans="1:55" x14ac:dyDescent="0.35">
      <c r="A224" s="5">
        <v>2036416</v>
      </c>
      <c r="D224" t="s">
        <v>115</v>
      </c>
      <c r="E224" t="s">
        <v>79</v>
      </c>
      <c r="F224" s="4" t="s">
        <v>114</v>
      </c>
      <c r="G224" s="4" t="s">
        <v>77</v>
      </c>
      <c r="H224">
        <v>-3</v>
      </c>
      <c r="I224">
        <v>70000</v>
      </c>
      <c r="J224">
        <f>_xlfn.IFNA(VLOOKUP(G224,xg!C$2:N$25,12,FALSE),0)</f>
        <v>-1.2</v>
      </c>
      <c r="K224">
        <f>_xlfn.IFNA(VLOOKUP(G224,odds!B$5:C$28,2,FALSE),0)</f>
        <v>6048</v>
      </c>
      <c r="L224">
        <v>1</v>
      </c>
      <c r="M224">
        <v>3</v>
      </c>
      <c r="P224" s="4">
        <v>1</v>
      </c>
      <c r="Q224" s="4">
        <v>3</v>
      </c>
      <c r="R224" s="1" t="s">
        <v>77</v>
      </c>
      <c r="S224" s="1" t="s">
        <v>49</v>
      </c>
      <c r="T224" s="4">
        <v>2024</v>
      </c>
      <c r="U224" s="6">
        <v>45181</v>
      </c>
      <c r="V224" s="1" t="s">
        <v>825</v>
      </c>
      <c r="W224" s="1">
        <v>2</v>
      </c>
      <c r="X224" s="1" t="s">
        <v>373</v>
      </c>
      <c r="Y224" s="1" t="s">
        <v>386</v>
      </c>
      <c r="AE224" s="1" t="s">
        <v>50</v>
      </c>
      <c r="AF224" s="1" t="s">
        <v>159</v>
      </c>
      <c r="AG224" s="1" t="s">
        <v>367</v>
      </c>
      <c r="AH224" s="1" t="s">
        <v>160</v>
      </c>
      <c r="AI224" s="7">
        <v>43228</v>
      </c>
      <c r="AJ224" s="1">
        <v>250001872</v>
      </c>
      <c r="AK224" s="1" t="s">
        <v>115</v>
      </c>
      <c r="AL224" s="1">
        <v>50573</v>
      </c>
      <c r="AM224">
        <v>59.372500000000002</v>
      </c>
      <c r="AN224">
        <v>18</v>
      </c>
      <c r="AO224" s="5">
        <v>105</v>
      </c>
      <c r="AP224" s="5">
        <v>68</v>
      </c>
      <c r="AQ224" s="1" t="s">
        <v>832</v>
      </c>
      <c r="AU224" s="1" t="s">
        <v>833</v>
      </c>
      <c r="AV224" s="1" t="s">
        <v>158</v>
      </c>
      <c r="AW224" s="1" t="s">
        <v>439</v>
      </c>
      <c r="AX224" s="1" t="s">
        <v>439</v>
      </c>
      <c r="AY224" s="1" t="s">
        <v>439</v>
      </c>
      <c r="AZ224" s="1" t="s">
        <v>440</v>
      </c>
      <c r="BA224" s="1" t="s">
        <v>439</v>
      </c>
      <c r="BB224" t="s">
        <v>1127</v>
      </c>
      <c r="BC224">
        <v>0</v>
      </c>
    </row>
    <row r="225" spans="1:55" x14ac:dyDescent="0.35">
      <c r="A225" s="5">
        <v>2036300</v>
      </c>
      <c r="D225" t="s">
        <v>115</v>
      </c>
      <c r="E225" t="s">
        <v>127</v>
      </c>
      <c r="F225" s="4" t="s">
        <v>114</v>
      </c>
      <c r="G225" s="4" t="s">
        <v>126</v>
      </c>
      <c r="H225">
        <v>-3</v>
      </c>
      <c r="I225">
        <v>70000</v>
      </c>
      <c r="J225">
        <f>_xlfn.IFNA(VLOOKUP(G225,xg!C$2:N$25,12,FALSE),0)</f>
        <v>1.1000000000000001</v>
      </c>
      <c r="K225">
        <f>_xlfn.IFNA(VLOOKUP(G225,odds!B$5:C$28,2,FALSE),0)</f>
        <v>2488</v>
      </c>
      <c r="L225">
        <v>0</v>
      </c>
      <c r="M225">
        <v>3</v>
      </c>
      <c r="P225" s="4">
        <v>0</v>
      </c>
      <c r="Q225" s="4">
        <v>3</v>
      </c>
      <c r="R225" s="1" t="s">
        <v>126</v>
      </c>
      <c r="S225" s="1" t="s">
        <v>49</v>
      </c>
      <c r="T225" s="4">
        <v>2024</v>
      </c>
      <c r="U225" s="6">
        <v>45009</v>
      </c>
      <c r="V225" s="1" t="s">
        <v>517</v>
      </c>
      <c r="W225" s="1">
        <v>1</v>
      </c>
      <c r="X225" s="1" t="s">
        <v>373</v>
      </c>
      <c r="Y225" s="1" t="s">
        <v>366</v>
      </c>
      <c r="AE225" s="1" t="s">
        <v>50</v>
      </c>
      <c r="AF225" s="1" t="s">
        <v>159</v>
      </c>
      <c r="AG225" s="1" t="s">
        <v>367</v>
      </c>
      <c r="AH225" s="1" t="s">
        <v>160</v>
      </c>
      <c r="AI225" s="7">
        <v>49296</v>
      </c>
      <c r="AJ225" s="1">
        <v>250001872</v>
      </c>
      <c r="AK225" s="1" t="s">
        <v>115</v>
      </c>
      <c r="AL225" s="1">
        <v>50573</v>
      </c>
      <c r="AM225">
        <v>59.372500000000002</v>
      </c>
      <c r="AN225">
        <v>18</v>
      </c>
      <c r="AO225" s="5">
        <v>105</v>
      </c>
      <c r="AP225" s="5">
        <v>68</v>
      </c>
      <c r="AQ225" s="1" t="s">
        <v>527</v>
      </c>
      <c r="AU225" s="1" t="s">
        <v>528</v>
      </c>
      <c r="AV225" s="1" t="s">
        <v>158</v>
      </c>
      <c r="AW225" s="1" t="s">
        <v>439</v>
      </c>
      <c r="AX225" s="1" t="s">
        <v>439</v>
      </c>
      <c r="AY225" s="1" t="s">
        <v>439</v>
      </c>
      <c r="AZ225" s="1" t="s">
        <v>440</v>
      </c>
      <c r="BA225" s="1" t="s">
        <v>439</v>
      </c>
      <c r="BB225" t="s">
        <v>1127</v>
      </c>
      <c r="BC225">
        <v>0</v>
      </c>
    </row>
    <row r="226" spans="1:55" x14ac:dyDescent="0.35">
      <c r="A226" s="5">
        <v>2036457</v>
      </c>
      <c r="D226" t="s">
        <v>65</v>
      </c>
      <c r="E226" t="s">
        <v>294</v>
      </c>
      <c r="F226" s="4" t="s">
        <v>2106</v>
      </c>
      <c r="G226" s="4" t="s">
        <v>293</v>
      </c>
      <c r="H226">
        <f>_xlfn.IFNA(VLOOKUP(F226,xg!C$2:N$25,12,FALSE),0)</f>
        <v>1.7</v>
      </c>
      <c r="I226">
        <f>_xlfn.IFNA(VLOOKUP(F226,odds!B$5:C$28,2,FALSE),0)</f>
        <v>5515</v>
      </c>
      <c r="J226">
        <v>-3</v>
      </c>
      <c r="K226">
        <v>70000</v>
      </c>
      <c r="L226">
        <v>4</v>
      </c>
      <c r="M226">
        <v>0</v>
      </c>
      <c r="P226" s="4">
        <v>4</v>
      </c>
      <c r="Q226" s="4">
        <v>0</v>
      </c>
      <c r="R226" s="1" t="s">
        <v>539</v>
      </c>
      <c r="S226" s="1" t="s">
        <v>49</v>
      </c>
      <c r="T226" s="4">
        <v>2024</v>
      </c>
      <c r="U226" s="6">
        <v>45214</v>
      </c>
      <c r="V226" s="1" t="s">
        <v>907</v>
      </c>
      <c r="W226" s="1">
        <v>3</v>
      </c>
      <c r="X226" s="1" t="s">
        <v>374</v>
      </c>
      <c r="Y226" s="1" t="s">
        <v>388</v>
      </c>
      <c r="AE226" s="1" t="s">
        <v>50</v>
      </c>
      <c r="AF226" s="1" t="s">
        <v>159</v>
      </c>
      <c r="AG226" s="1" t="s">
        <v>367</v>
      </c>
      <c r="AH226" s="1" t="s">
        <v>160</v>
      </c>
      <c r="AI226" s="7">
        <v>35925</v>
      </c>
      <c r="AJ226" s="1">
        <v>250002663</v>
      </c>
      <c r="AK226" s="1" t="s">
        <v>65</v>
      </c>
      <c r="AL226" s="1">
        <v>41600</v>
      </c>
      <c r="AM226">
        <v>37.946245099999999</v>
      </c>
      <c r="AN226">
        <v>32.485821299999998</v>
      </c>
      <c r="AO226" s="5">
        <v>105</v>
      </c>
      <c r="AP226" s="5">
        <v>68</v>
      </c>
      <c r="AQ226" s="1" t="s">
        <v>925</v>
      </c>
      <c r="AU226" s="1" t="s">
        <v>926</v>
      </c>
      <c r="AV226" s="1" t="s">
        <v>454</v>
      </c>
      <c r="AW226" s="1" t="s">
        <v>455</v>
      </c>
      <c r="AX226" s="1" t="s">
        <v>455</v>
      </c>
      <c r="AY226" s="1" t="s">
        <v>455</v>
      </c>
      <c r="AZ226" s="1" t="s">
        <v>455</v>
      </c>
      <c r="BA226" s="1" t="s">
        <v>455</v>
      </c>
      <c r="BB226" t="s">
        <v>1127</v>
      </c>
      <c r="BC226">
        <v>0</v>
      </c>
    </row>
    <row r="227" spans="1:55" x14ac:dyDescent="0.35">
      <c r="A227" s="5">
        <v>2036366</v>
      </c>
      <c r="D227" t="s">
        <v>65</v>
      </c>
      <c r="E227" t="s">
        <v>129</v>
      </c>
      <c r="F227" s="4" t="s">
        <v>2106</v>
      </c>
      <c r="G227" s="4" t="s">
        <v>128</v>
      </c>
      <c r="H227">
        <f>_xlfn.IFNA(VLOOKUP(F227,xg!C$2:N$25,12,FALSE),0)</f>
        <v>1.7</v>
      </c>
      <c r="I227">
        <f>_xlfn.IFNA(VLOOKUP(F227,odds!B$5:C$28,2,FALSE),0)</f>
        <v>5515</v>
      </c>
      <c r="J227">
        <v>-3</v>
      </c>
      <c r="K227">
        <v>70000</v>
      </c>
      <c r="L227">
        <v>2</v>
      </c>
      <c r="M227">
        <v>0</v>
      </c>
      <c r="P227" s="4">
        <v>2</v>
      </c>
      <c r="Q227" s="4">
        <v>0</v>
      </c>
      <c r="R227" s="1" t="s">
        <v>539</v>
      </c>
      <c r="S227" s="1" t="s">
        <v>49</v>
      </c>
      <c r="T227" s="4">
        <v>2024</v>
      </c>
      <c r="U227" s="6">
        <v>45096</v>
      </c>
      <c r="V227" s="1" t="s">
        <v>674</v>
      </c>
      <c r="W227" s="1">
        <v>3</v>
      </c>
      <c r="X227" s="1" t="s">
        <v>374</v>
      </c>
      <c r="Y227" s="1" t="s">
        <v>384</v>
      </c>
      <c r="AE227" s="1" t="s">
        <v>50</v>
      </c>
      <c r="AF227" s="1" t="s">
        <v>159</v>
      </c>
      <c r="AG227" s="1" t="s">
        <v>367</v>
      </c>
      <c r="AH227" s="1" t="s">
        <v>160</v>
      </c>
      <c r="AI227" s="7">
        <v>28766</v>
      </c>
      <c r="AJ227" s="1">
        <v>250004336</v>
      </c>
      <c r="AK227" s="1" t="s">
        <v>65</v>
      </c>
      <c r="AL227" s="1">
        <v>34503</v>
      </c>
      <c r="AM227">
        <v>41.228006000000001</v>
      </c>
      <c r="AN227">
        <v>36.457621199999998</v>
      </c>
      <c r="AO227" s="5">
        <v>105</v>
      </c>
      <c r="AP227" s="5">
        <v>68</v>
      </c>
      <c r="AQ227" s="1" t="s">
        <v>701</v>
      </c>
      <c r="AR227" s="1" t="s">
        <v>702</v>
      </c>
      <c r="AT227" s="1" t="s">
        <v>703</v>
      </c>
      <c r="AU227" s="1" t="s">
        <v>704</v>
      </c>
      <c r="AV227" s="1" t="s">
        <v>705</v>
      </c>
      <c r="AW227" s="1" t="s">
        <v>706</v>
      </c>
      <c r="AX227" s="1" t="s">
        <v>706</v>
      </c>
      <c r="AY227" s="1" t="s">
        <v>706</v>
      </c>
      <c r="AZ227" s="1" t="s">
        <v>706</v>
      </c>
      <c r="BA227" s="1" t="s">
        <v>706</v>
      </c>
      <c r="BB227" t="s">
        <v>1127</v>
      </c>
      <c r="BC227">
        <v>0</v>
      </c>
    </row>
    <row r="228" spans="1:55" x14ac:dyDescent="0.35">
      <c r="A228" s="5">
        <v>2036389</v>
      </c>
      <c r="D228" t="s">
        <v>65</v>
      </c>
      <c r="E228" t="s">
        <v>234</v>
      </c>
      <c r="F228" s="4" t="s">
        <v>2106</v>
      </c>
      <c r="G228" s="4" t="s">
        <v>290</v>
      </c>
      <c r="H228">
        <f>_xlfn.IFNA(VLOOKUP(F228,xg!C$2:N$25,12,FALSE),0)</f>
        <v>1.7</v>
      </c>
      <c r="I228">
        <f>_xlfn.IFNA(VLOOKUP(F228,odds!B$5:C$28,2,FALSE),0)</f>
        <v>5515</v>
      </c>
      <c r="J228">
        <v>-3</v>
      </c>
      <c r="K228">
        <v>70000</v>
      </c>
      <c r="L228">
        <v>1</v>
      </c>
      <c r="M228">
        <v>1</v>
      </c>
      <c r="P228" s="4">
        <v>1</v>
      </c>
      <c r="Q228" s="4">
        <v>1</v>
      </c>
      <c r="S228" s="1" t="s">
        <v>67</v>
      </c>
      <c r="T228" s="4">
        <v>2024</v>
      </c>
      <c r="U228" s="6">
        <v>45177</v>
      </c>
      <c r="V228" s="1" t="s">
        <v>758</v>
      </c>
      <c r="W228" s="1">
        <v>3</v>
      </c>
      <c r="X228" s="1" t="s">
        <v>374</v>
      </c>
      <c r="Y228" s="1" t="s">
        <v>385</v>
      </c>
      <c r="AE228" s="1" t="s">
        <v>50</v>
      </c>
      <c r="AF228" s="1" t="s">
        <v>159</v>
      </c>
      <c r="AG228" s="1" t="s">
        <v>367</v>
      </c>
      <c r="AH228" s="1" t="s">
        <v>160</v>
      </c>
      <c r="AI228" s="7">
        <v>31740</v>
      </c>
      <c r="AJ228" s="1">
        <v>250002670</v>
      </c>
      <c r="AK228" s="1" t="s">
        <v>65</v>
      </c>
      <c r="AL228" s="1">
        <v>32500</v>
      </c>
      <c r="AM228">
        <v>39.763199999999998</v>
      </c>
      <c r="AN228">
        <v>30.467328999999999</v>
      </c>
      <c r="AO228" s="5">
        <v>105</v>
      </c>
      <c r="AP228" s="5">
        <v>68</v>
      </c>
      <c r="AQ228" s="1" t="s">
        <v>763</v>
      </c>
      <c r="AU228" s="1" t="s">
        <v>764</v>
      </c>
      <c r="AV228" s="1" t="s">
        <v>464</v>
      </c>
      <c r="AW228" s="1" t="s">
        <v>465</v>
      </c>
      <c r="AX228" s="1" t="s">
        <v>465</v>
      </c>
      <c r="AY228" s="1" t="s">
        <v>465</v>
      </c>
      <c r="AZ228" s="1" t="s">
        <v>466</v>
      </c>
      <c r="BA228" s="1" t="s">
        <v>465</v>
      </c>
      <c r="BB228" t="s">
        <v>1127</v>
      </c>
      <c r="BC228">
        <v>0</v>
      </c>
    </row>
    <row r="229" spans="1:55" x14ac:dyDescent="0.35">
      <c r="A229" s="5">
        <v>2036319</v>
      </c>
      <c r="D229" t="s">
        <v>65</v>
      </c>
      <c r="E229" t="s">
        <v>200</v>
      </c>
      <c r="F229" s="4" t="s">
        <v>2106</v>
      </c>
      <c r="G229" s="4" t="s">
        <v>280</v>
      </c>
      <c r="H229">
        <f>_xlfn.IFNA(VLOOKUP(F229,xg!C$2:N$25,12,FALSE),0)</f>
        <v>1.7</v>
      </c>
      <c r="I229">
        <f>_xlfn.IFNA(VLOOKUP(F229,odds!B$5:C$28,2,FALSE),0)</f>
        <v>5515</v>
      </c>
      <c r="J229">
        <f>_xlfn.IFNA(VLOOKUP(G229,xg!C$2:N$25,12,FALSE),0)</f>
        <v>1.3</v>
      </c>
      <c r="K229">
        <f>_xlfn.IFNA(VLOOKUP(G229,odds!B$5:C$28,2,FALSE),0)</f>
        <v>9340</v>
      </c>
      <c r="L229">
        <v>0</v>
      </c>
      <c r="M229">
        <v>2</v>
      </c>
      <c r="P229" s="4">
        <v>0</v>
      </c>
      <c r="Q229" s="4">
        <v>2</v>
      </c>
      <c r="R229" s="1" t="s">
        <v>280</v>
      </c>
      <c r="S229" s="1" t="s">
        <v>49</v>
      </c>
      <c r="T229" s="4">
        <v>2024</v>
      </c>
      <c r="U229" s="6">
        <v>45013</v>
      </c>
      <c r="V229" s="1" t="s">
        <v>595</v>
      </c>
      <c r="W229" s="1">
        <v>3</v>
      </c>
      <c r="X229" s="1" t="s">
        <v>374</v>
      </c>
      <c r="Y229" s="1" t="s">
        <v>372</v>
      </c>
      <c r="AE229" s="1" t="s">
        <v>50</v>
      </c>
      <c r="AF229" s="1" t="s">
        <v>159</v>
      </c>
      <c r="AG229" s="1" t="s">
        <v>367</v>
      </c>
      <c r="AH229" s="1" t="s">
        <v>160</v>
      </c>
      <c r="AI229" s="7">
        <v>37750</v>
      </c>
      <c r="AJ229" s="1">
        <v>250002379</v>
      </c>
      <c r="AK229" s="1" t="s">
        <v>65</v>
      </c>
      <c r="AL229" s="1">
        <v>43396</v>
      </c>
      <c r="AM229">
        <v>40.210777999999998</v>
      </c>
      <c r="AN229">
        <v>29.009333000000002</v>
      </c>
      <c r="AO229" s="5">
        <v>105</v>
      </c>
      <c r="AP229" s="5">
        <v>68</v>
      </c>
      <c r="AQ229" s="1" t="s">
        <v>607</v>
      </c>
      <c r="AU229" s="1" t="s">
        <v>608</v>
      </c>
      <c r="AV229" s="1" t="s">
        <v>326</v>
      </c>
      <c r="AW229" s="1" t="s">
        <v>609</v>
      </c>
      <c r="AX229" s="1" t="s">
        <v>610</v>
      </c>
      <c r="AY229" s="1" t="s">
        <v>609</v>
      </c>
      <c r="AZ229" s="1" t="s">
        <v>611</v>
      </c>
      <c r="BA229" s="1" t="s">
        <v>609</v>
      </c>
      <c r="BB229" t="s">
        <v>1127</v>
      </c>
      <c r="BC229">
        <v>0</v>
      </c>
    </row>
    <row r="230" spans="1:55" x14ac:dyDescent="0.35">
      <c r="A230" s="5">
        <v>2036432</v>
      </c>
      <c r="D230" t="s">
        <v>225</v>
      </c>
      <c r="E230" t="s">
        <v>301</v>
      </c>
      <c r="F230" s="4" t="s">
        <v>298</v>
      </c>
      <c r="G230" s="4" t="s">
        <v>461</v>
      </c>
      <c r="H230">
        <f>_xlfn.IFNA(VLOOKUP(F230,xg!C$2:N$25,12,FALSE),0)</f>
        <v>-0.3</v>
      </c>
      <c r="I230">
        <f>_xlfn.IFNA(VLOOKUP(F230,odds!B$5:C$28,2,FALSE),0)</f>
        <v>20062</v>
      </c>
      <c r="J230">
        <v>-3</v>
      </c>
      <c r="K230">
        <v>70000</v>
      </c>
      <c r="L230">
        <v>2</v>
      </c>
      <c r="M230">
        <v>0</v>
      </c>
      <c r="P230" s="4">
        <v>2</v>
      </c>
      <c r="Q230" s="4">
        <v>0</v>
      </c>
      <c r="R230" s="1" t="s">
        <v>298</v>
      </c>
      <c r="S230" s="1" t="s">
        <v>49</v>
      </c>
      <c r="T230" s="4">
        <v>2024</v>
      </c>
      <c r="U230" s="6">
        <v>45213</v>
      </c>
      <c r="V230" s="1" t="s">
        <v>888</v>
      </c>
      <c r="W230" s="1">
        <v>2</v>
      </c>
      <c r="X230" s="1" t="s">
        <v>376</v>
      </c>
      <c r="Y230" s="1" t="s">
        <v>387</v>
      </c>
      <c r="AE230" s="1" t="s">
        <v>50</v>
      </c>
      <c r="AF230" s="1" t="s">
        <v>159</v>
      </c>
      <c r="AG230" s="1" t="s">
        <v>367</v>
      </c>
      <c r="AH230" s="1" t="s">
        <v>160</v>
      </c>
      <c r="AI230" s="7">
        <v>12939</v>
      </c>
      <c r="AJ230" s="1">
        <v>62729</v>
      </c>
      <c r="AK230" s="1" t="s">
        <v>107</v>
      </c>
      <c r="AL230" s="1">
        <v>18349</v>
      </c>
      <c r="AM230">
        <v>50.100038900000001</v>
      </c>
      <c r="AN230">
        <v>14.415130599999999</v>
      </c>
      <c r="AO230" s="5">
        <v>105</v>
      </c>
      <c r="AP230" s="5">
        <v>68</v>
      </c>
      <c r="AQ230" s="1" t="s">
        <v>889</v>
      </c>
      <c r="AU230" s="1" t="s">
        <v>890</v>
      </c>
      <c r="AV230" s="1" t="s">
        <v>149</v>
      </c>
      <c r="AW230" s="1" t="s">
        <v>195</v>
      </c>
      <c r="AX230" s="1" t="s">
        <v>194</v>
      </c>
      <c r="AY230" s="1" t="s">
        <v>194</v>
      </c>
      <c r="AZ230" s="1" t="s">
        <v>194</v>
      </c>
      <c r="BA230" s="1" t="s">
        <v>195</v>
      </c>
      <c r="BB230" t="s">
        <v>1127</v>
      </c>
      <c r="BC230">
        <v>0</v>
      </c>
    </row>
    <row r="231" spans="1:55" x14ac:dyDescent="0.35">
      <c r="A231" s="5">
        <v>2036364</v>
      </c>
      <c r="D231" t="s">
        <v>225</v>
      </c>
      <c r="E231" t="s">
        <v>117</v>
      </c>
      <c r="F231" s="4" t="s">
        <v>298</v>
      </c>
      <c r="G231" s="4" t="s">
        <v>116</v>
      </c>
      <c r="H231">
        <f>_xlfn.IFNA(VLOOKUP(F231,xg!C$2:N$25,12,FALSE),0)</f>
        <v>-0.3</v>
      </c>
      <c r="I231">
        <f>_xlfn.IFNA(VLOOKUP(F231,odds!B$5:C$28,2,FALSE),0)</f>
        <v>20062</v>
      </c>
      <c r="J231">
        <v>-3</v>
      </c>
      <c r="K231">
        <v>70000</v>
      </c>
      <c r="L231">
        <v>1</v>
      </c>
      <c r="M231">
        <v>0</v>
      </c>
      <c r="P231" s="4">
        <v>1</v>
      </c>
      <c r="Q231" s="4">
        <v>0</v>
      </c>
      <c r="R231" s="1" t="s">
        <v>298</v>
      </c>
      <c r="S231" s="1" t="s">
        <v>49</v>
      </c>
      <c r="T231" s="4">
        <v>2024</v>
      </c>
      <c r="U231" s="6">
        <v>45096</v>
      </c>
      <c r="V231" s="1" t="s">
        <v>693</v>
      </c>
      <c r="W231" s="1">
        <v>2</v>
      </c>
      <c r="X231" s="1" t="s">
        <v>376</v>
      </c>
      <c r="Y231" s="1" t="s">
        <v>384</v>
      </c>
      <c r="AE231" s="1" t="s">
        <v>50</v>
      </c>
      <c r="AF231" s="1" t="s">
        <v>159</v>
      </c>
      <c r="AG231" s="1" t="s">
        <v>367</v>
      </c>
      <c r="AH231" s="1" t="s">
        <v>160</v>
      </c>
      <c r="AI231" s="7">
        <v>7543</v>
      </c>
      <c r="AJ231" s="1">
        <v>62308</v>
      </c>
      <c r="AK231" s="1" t="s">
        <v>74</v>
      </c>
      <c r="AL231" s="1">
        <v>18100</v>
      </c>
      <c r="AM231">
        <v>48.373844400000003</v>
      </c>
      <c r="AN231">
        <v>17.591627800000001</v>
      </c>
      <c r="AO231" s="5">
        <v>105</v>
      </c>
      <c r="AP231" s="5">
        <v>68</v>
      </c>
      <c r="AQ231" s="1" t="s">
        <v>696</v>
      </c>
      <c r="AR231" s="1" t="s">
        <v>697</v>
      </c>
      <c r="AU231" s="1" t="s">
        <v>698</v>
      </c>
      <c r="AV231" s="1" t="s">
        <v>358</v>
      </c>
      <c r="AW231" s="1" t="s">
        <v>359</v>
      </c>
      <c r="AX231" s="1" t="s">
        <v>359</v>
      </c>
      <c r="AY231" s="1" t="s">
        <v>359</v>
      </c>
      <c r="AZ231" s="1" t="s">
        <v>359</v>
      </c>
      <c r="BA231" s="1" t="s">
        <v>359</v>
      </c>
      <c r="BB231" t="s">
        <v>1127</v>
      </c>
      <c r="BC231">
        <v>0</v>
      </c>
    </row>
    <row r="232" spans="1:55" x14ac:dyDescent="0.35">
      <c r="A232" s="5">
        <v>2039648</v>
      </c>
      <c r="D232" t="s">
        <v>225</v>
      </c>
      <c r="E232" t="s">
        <v>119</v>
      </c>
      <c r="F232" s="4" t="s">
        <v>298</v>
      </c>
      <c r="G232" s="4" t="s">
        <v>118</v>
      </c>
      <c r="H232">
        <f>_xlfn.IFNA(VLOOKUP(F232,xg!C$2:N$25,12,FALSE),0)</f>
        <v>-0.3</v>
      </c>
      <c r="I232">
        <f>_xlfn.IFNA(VLOOKUP(F232,odds!B$5:C$28,2,FALSE),0)</f>
        <v>20062</v>
      </c>
      <c r="J232">
        <v>-3</v>
      </c>
      <c r="K232">
        <v>70000</v>
      </c>
      <c r="L232">
        <v>2</v>
      </c>
      <c r="M232">
        <v>1</v>
      </c>
      <c r="P232" s="4">
        <v>2</v>
      </c>
      <c r="Q232" s="4">
        <v>1</v>
      </c>
      <c r="R232" s="1" t="s">
        <v>298</v>
      </c>
      <c r="S232" s="1" t="s">
        <v>49</v>
      </c>
      <c r="T232" s="4">
        <v>2024</v>
      </c>
      <c r="U232" s="6">
        <v>45377</v>
      </c>
      <c r="V232" s="1" t="s">
        <v>1120</v>
      </c>
      <c r="W232" s="1">
        <v>1</v>
      </c>
      <c r="Y232" s="1" t="s">
        <v>397</v>
      </c>
      <c r="AE232" s="1" t="s">
        <v>50</v>
      </c>
      <c r="AF232" s="1" t="s">
        <v>321</v>
      </c>
      <c r="AG232" s="1" t="s">
        <v>322</v>
      </c>
      <c r="AH232" s="1" t="s">
        <v>52</v>
      </c>
      <c r="AI232" s="7">
        <v>29310</v>
      </c>
      <c r="AJ232" s="1">
        <v>250001179</v>
      </c>
      <c r="AK232" s="1" t="s">
        <v>93</v>
      </c>
      <c r="AL232" s="1">
        <v>41837</v>
      </c>
      <c r="AM232">
        <v>51.143056000000001</v>
      </c>
      <c r="AN232">
        <v>16.942222000000001</v>
      </c>
      <c r="AO232" s="5">
        <v>105</v>
      </c>
      <c r="AP232" s="5">
        <v>68</v>
      </c>
      <c r="AQ232" s="1" t="s">
        <v>1121</v>
      </c>
      <c r="AU232" s="1" t="s">
        <v>1122</v>
      </c>
      <c r="AV232" s="1" t="s">
        <v>236</v>
      </c>
      <c r="AW232" s="1" t="s">
        <v>780</v>
      </c>
      <c r="AX232" s="1" t="s">
        <v>310</v>
      </c>
      <c r="AY232" s="1" t="s">
        <v>781</v>
      </c>
      <c r="AZ232" s="1" t="s">
        <v>781</v>
      </c>
      <c r="BA232" s="1" t="s">
        <v>780</v>
      </c>
      <c r="BB232" t="s">
        <v>1127</v>
      </c>
      <c r="BC232">
        <v>0</v>
      </c>
    </row>
    <row r="233" spans="1:55" x14ac:dyDescent="0.35">
      <c r="A233" s="5">
        <v>2036386</v>
      </c>
      <c r="D233" t="s">
        <v>225</v>
      </c>
      <c r="E233" t="s">
        <v>123</v>
      </c>
      <c r="F233" s="4" t="s">
        <v>298</v>
      </c>
      <c r="G233" s="4" t="s">
        <v>122</v>
      </c>
      <c r="H233">
        <f>_xlfn.IFNA(VLOOKUP(F233,xg!C$2:N$25,12,FALSE),0)</f>
        <v>-0.3</v>
      </c>
      <c r="I233">
        <f>_xlfn.IFNA(VLOOKUP(F233,odds!B$5:C$28,2,FALSE),0)</f>
        <v>20062</v>
      </c>
      <c r="J233">
        <f>_xlfn.IFNA(VLOOKUP(G233,xg!C$2:N$25,12,FALSE),0)</f>
        <v>0.3</v>
      </c>
      <c r="K233">
        <f>_xlfn.IFNA(VLOOKUP(G233,odds!B$5:C$28,2,FALSE),0)</f>
        <v>451</v>
      </c>
      <c r="L233">
        <v>1</v>
      </c>
      <c r="M233">
        <v>1</v>
      </c>
      <c r="P233" s="4">
        <v>1</v>
      </c>
      <c r="Q233" s="4">
        <v>1</v>
      </c>
      <c r="S233" s="1" t="s">
        <v>67</v>
      </c>
      <c r="T233" s="4">
        <v>2024</v>
      </c>
      <c r="U233" s="6">
        <v>45178</v>
      </c>
      <c r="V233" s="1" t="s">
        <v>777</v>
      </c>
      <c r="W233" s="1">
        <v>2</v>
      </c>
      <c r="X233" s="1" t="s">
        <v>376</v>
      </c>
      <c r="Y233" s="1" t="s">
        <v>385</v>
      </c>
      <c r="AE233" s="1" t="s">
        <v>50</v>
      </c>
      <c r="AF233" s="1" t="s">
        <v>159</v>
      </c>
      <c r="AG233" s="1" t="s">
        <v>367</v>
      </c>
      <c r="AH233" s="1" t="s">
        <v>160</v>
      </c>
      <c r="AI233" s="7">
        <v>39000</v>
      </c>
      <c r="AJ233" s="1">
        <v>250001179</v>
      </c>
      <c r="AK233" s="1" t="s">
        <v>93</v>
      </c>
      <c r="AL233" s="1">
        <v>41837</v>
      </c>
      <c r="AM233">
        <v>51.143056000000001</v>
      </c>
      <c r="AN233">
        <v>16.942222000000001</v>
      </c>
      <c r="AO233" s="5">
        <v>105</v>
      </c>
      <c r="AP233" s="5">
        <v>68</v>
      </c>
      <c r="AQ233" s="1" t="s">
        <v>778</v>
      </c>
      <c r="AU233" s="1" t="s">
        <v>779</v>
      </c>
      <c r="AV233" s="1" t="s">
        <v>236</v>
      </c>
      <c r="AW233" s="1" t="s">
        <v>780</v>
      </c>
      <c r="AX233" s="1" t="s">
        <v>310</v>
      </c>
      <c r="AY233" s="1" t="s">
        <v>781</v>
      </c>
      <c r="AZ233" s="1" t="s">
        <v>781</v>
      </c>
      <c r="BA233" s="1" t="s">
        <v>780</v>
      </c>
      <c r="BB233" t="s">
        <v>1127</v>
      </c>
      <c r="BC233">
        <v>0</v>
      </c>
    </row>
    <row r="234" spans="1:55" x14ac:dyDescent="0.35">
      <c r="A234" s="5">
        <v>2036501</v>
      </c>
      <c r="D234" t="s">
        <v>225</v>
      </c>
      <c r="E234" t="s">
        <v>139</v>
      </c>
      <c r="F234" s="4" t="s">
        <v>298</v>
      </c>
      <c r="G234" s="4" t="s">
        <v>138</v>
      </c>
      <c r="H234">
        <f>_xlfn.IFNA(VLOOKUP(F234,xg!C$2:N$25,12,FALSE),0)</f>
        <v>-0.3</v>
      </c>
      <c r="I234">
        <f>_xlfn.IFNA(VLOOKUP(F234,odds!B$5:C$28,2,FALSE),0)</f>
        <v>20062</v>
      </c>
      <c r="J234">
        <f>_xlfn.IFNA(VLOOKUP(G234,xg!C$2:N$25,12,FALSE),0)</f>
        <v>1</v>
      </c>
      <c r="K234">
        <f>_xlfn.IFNA(VLOOKUP(G234,odds!B$5:C$28,2,FALSE),0)</f>
        <v>1971</v>
      </c>
      <c r="L234">
        <v>0</v>
      </c>
      <c r="M234">
        <v>0</v>
      </c>
      <c r="P234" s="4">
        <v>0</v>
      </c>
      <c r="Q234" s="4">
        <v>0</v>
      </c>
      <c r="S234" s="1" t="s">
        <v>67</v>
      </c>
      <c r="T234" s="4">
        <v>2024</v>
      </c>
      <c r="U234" s="6">
        <v>45250</v>
      </c>
      <c r="V234" s="1" t="s">
        <v>1068</v>
      </c>
      <c r="W234" s="1">
        <v>1</v>
      </c>
      <c r="X234" s="1" t="s">
        <v>376</v>
      </c>
      <c r="Y234" s="1" t="s">
        <v>394</v>
      </c>
      <c r="AE234" s="1" t="s">
        <v>50</v>
      </c>
      <c r="AF234" s="1" t="s">
        <v>159</v>
      </c>
      <c r="AG234" s="1" t="s">
        <v>367</v>
      </c>
      <c r="AH234" s="1" t="s">
        <v>160</v>
      </c>
      <c r="AI234" s="7">
        <v>26403</v>
      </c>
      <c r="AJ234" s="1">
        <v>63465</v>
      </c>
      <c r="AK234" s="1" t="s">
        <v>88</v>
      </c>
      <c r="AL234" s="1">
        <v>30210</v>
      </c>
      <c r="AM234">
        <v>51.038233300000002</v>
      </c>
      <c r="AN234">
        <v>7.0022361000000002</v>
      </c>
      <c r="AO234" s="5">
        <v>105</v>
      </c>
      <c r="AP234" s="5">
        <v>68</v>
      </c>
      <c r="AU234" s="1" t="s">
        <v>1069</v>
      </c>
      <c r="AV234" s="1" t="s">
        <v>275</v>
      </c>
      <c r="AW234" s="1" t="s">
        <v>276</v>
      </c>
      <c r="AX234" s="1" t="s">
        <v>276</v>
      </c>
      <c r="AY234" s="1" t="s">
        <v>276</v>
      </c>
      <c r="AZ234" s="1" t="s">
        <v>276</v>
      </c>
      <c r="BA234" s="1" t="s">
        <v>276</v>
      </c>
      <c r="BB234" t="s">
        <v>1127</v>
      </c>
      <c r="BC234">
        <v>0</v>
      </c>
    </row>
    <row r="235" spans="1:55" x14ac:dyDescent="0.35">
      <c r="A235" s="5">
        <v>2039646</v>
      </c>
      <c r="D235" t="s">
        <v>129</v>
      </c>
      <c r="E235" t="s">
        <v>162</v>
      </c>
      <c r="F235" s="4" t="s">
        <v>128</v>
      </c>
      <c r="G235" s="4" t="s">
        <v>161</v>
      </c>
      <c r="H235">
        <v>-3</v>
      </c>
      <c r="I235">
        <v>70000</v>
      </c>
      <c r="J235">
        <v>-3</v>
      </c>
      <c r="K235">
        <v>70000</v>
      </c>
      <c r="L235">
        <v>4</v>
      </c>
      <c r="M235">
        <v>1</v>
      </c>
      <c r="P235" s="4">
        <v>4</v>
      </c>
      <c r="Q235" s="4">
        <v>1</v>
      </c>
      <c r="R235" s="1" t="s">
        <v>128</v>
      </c>
      <c r="S235" s="1" t="s">
        <v>49</v>
      </c>
      <c r="T235" s="4">
        <v>2024</v>
      </c>
      <c r="U235" s="6">
        <v>45372</v>
      </c>
      <c r="V235" s="1" t="s">
        <v>1098</v>
      </c>
      <c r="W235" s="1">
        <v>0</v>
      </c>
      <c r="Y235" s="1" t="s">
        <v>396</v>
      </c>
      <c r="AE235" s="1" t="s">
        <v>50</v>
      </c>
      <c r="AF235" s="1" t="s">
        <v>321</v>
      </c>
      <c r="AG235" s="1" t="s">
        <v>322</v>
      </c>
      <c r="AH235" s="1" t="s">
        <v>52</v>
      </c>
      <c r="AI235" s="7">
        <v>32162</v>
      </c>
      <c r="AJ235" s="1">
        <v>250001108</v>
      </c>
      <c r="AK235" s="1" t="s">
        <v>129</v>
      </c>
      <c r="AL235" s="1">
        <v>33322</v>
      </c>
      <c r="AM235">
        <v>51.474536999999998</v>
      </c>
      <c r="AN235">
        <v>-3.2008179999999999</v>
      </c>
      <c r="AO235" s="5">
        <v>105</v>
      </c>
      <c r="AP235" s="5">
        <v>68</v>
      </c>
      <c r="AQ235" s="1" t="s">
        <v>1104</v>
      </c>
      <c r="AU235" s="1" t="s">
        <v>1105</v>
      </c>
      <c r="AV235" s="1" t="s">
        <v>147</v>
      </c>
      <c r="AW235" s="1" t="s">
        <v>417</v>
      </c>
      <c r="AX235" s="1" t="s">
        <v>417</v>
      </c>
      <c r="AY235" s="1" t="s">
        <v>417</v>
      </c>
      <c r="AZ235" s="1" t="s">
        <v>417</v>
      </c>
      <c r="BA235" s="1" t="s">
        <v>417</v>
      </c>
      <c r="BB235" t="s">
        <v>1127</v>
      </c>
      <c r="BC235">
        <v>0</v>
      </c>
    </row>
    <row r="236" spans="1:55" x14ac:dyDescent="0.35">
      <c r="A236" s="5">
        <v>2036320</v>
      </c>
      <c r="D236" t="s">
        <v>129</v>
      </c>
      <c r="E236" t="s">
        <v>294</v>
      </c>
      <c r="F236" s="4" t="s">
        <v>128</v>
      </c>
      <c r="G236" s="4" t="s">
        <v>293</v>
      </c>
      <c r="H236">
        <v>-3</v>
      </c>
      <c r="I236">
        <v>70000</v>
      </c>
      <c r="J236">
        <v>-3</v>
      </c>
      <c r="K236">
        <v>70000</v>
      </c>
      <c r="L236">
        <v>1</v>
      </c>
      <c r="M236">
        <v>0</v>
      </c>
      <c r="P236" s="4">
        <v>1</v>
      </c>
      <c r="Q236" s="4">
        <v>0</v>
      </c>
      <c r="R236" s="1" t="s">
        <v>128</v>
      </c>
      <c r="S236" s="1" t="s">
        <v>49</v>
      </c>
      <c r="T236" s="4">
        <v>2024</v>
      </c>
      <c r="U236" s="6">
        <v>45013</v>
      </c>
      <c r="V236" s="1" t="s">
        <v>595</v>
      </c>
      <c r="W236" s="1">
        <v>1</v>
      </c>
      <c r="X236" s="1" t="s">
        <v>374</v>
      </c>
      <c r="Y236" s="1" t="s">
        <v>372</v>
      </c>
      <c r="AE236" s="1" t="s">
        <v>50</v>
      </c>
      <c r="AF236" s="1" t="s">
        <v>159</v>
      </c>
      <c r="AG236" s="1" t="s">
        <v>367</v>
      </c>
      <c r="AH236" s="1" t="s">
        <v>160</v>
      </c>
      <c r="AI236" s="7">
        <v>32806</v>
      </c>
      <c r="AJ236" s="1">
        <v>250001108</v>
      </c>
      <c r="AK236" s="1" t="s">
        <v>129</v>
      </c>
      <c r="AL236" s="1">
        <v>33322</v>
      </c>
      <c r="AM236">
        <v>51.474536999999998</v>
      </c>
      <c r="AN236">
        <v>-3.2008179999999999</v>
      </c>
      <c r="AO236" s="5">
        <v>105</v>
      </c>
      <c r="AP236" s="5">
        <v>68</v>
      </c>
      <c r="AQ236" s="1" t="s">
        <v>612</v>
      </c>
      <c r="AU236" s="1" t="s">
        <v>613</v>
      </c>
      <c r="AV236" s="1" t="s">
        <v>147</v>
      </c>
      <c r="AW236" s="1" t="s">
        <v>417</v>
      </c>
      <c r="AX236" s="1" t="s">
        <v>417</v>
      </c>
      <c r="AY236" s="1" t="s">
        <v>417</v>
      </c>
      <c r="AZ236" s="1" t="s">
        <v>417</v>
      </c>
      <c r="BA236" s="1" t="s">
        <v>417</v>
      </c>
      <c r="BB236" t="s">
        <v>1127</v>
      </c>
      <c r="BC236">
        <v>0</v>
      </c>
    </row>
    <row r="237" spans="1:55" x14ac:dyDescent="0.35">
      <c r="A237" s="5">
        <v>2036458</v>
      </c>
      <c r="D237" t="s">
        <v>129</v>
      </c>
      <c r="E237" t="s">
        <v>200</v>
      </c>
      <c r="F237" s="4" t="s">
        <v>128</v>
      </c>
      <c r="G237" s="4" t="s">
        <v>280</v>
      </c>
      <c r="H237">
        <v>-3</v>
      </c>
      <c r="I237">
        <v>70000</v>
      </c>
      <c r="J237">
        <f>_xlfn.IFNA(VLOOKUP(G237,xg!C$2:N$25,12,FALSE),0)</f>
        <v>1.3</v>
      </c>
      <c r="K237">
        <f>_xlfn.IFNA(VLOOKUP(G237,odds!B$5:C$28,2,FALSE),0)</f>
        <v>9340</v>
      </c>
      <c r="L237">
        <v>2</v>
      </c>
      <c r="M237">
        <v>1</v>
      </c>
      <c r="P237" s="4">
        <v>2</v>
      </c>
      <c r="Q237" s="4">
        <v>1</v>
      </c>
      <c r="R237" s="1" t="s">
        <v>128</v>
      </c>
      <c r="S237" s="1" t="s">
        <v>49</v>
      </c>
      <c r="T237" s="4">
        <v>2024</v>
      </c>
      <c r="U237" s="6">
        <v>45214</v>
      </c>
      <c r="V237" s="1" t="s">
        <v>907</v>
      </c>
      <c r="W237" s="1">
        <v>1</v>
      </c>
      <c r="X237" s="1" t="s">
        <v>374</v>
      </c>
      <c r="Y237" s="1" t="s">
        <v>388</v>
      </c>
      <c r="AE237" s="1" t="s">
        <v>50</v>
      </c>
      <c r="AF237" s="1" t="s">
        <v>159</v>
      </c>
      <c r="AG237" s="1" t="s">
        <v>367</v>
      </c>
      <c r="AH237" s="1" t="s">
        <v>160</v>
      </c>
      <c r="AI237" s="7">
        <v>31240</v>
      </c>
      <c r="AJ237" s="1">
        <v>250001108</v>
      </c>
      <c r="AK237" s="1" t="s">
        <v>129</v>
      </c>
      <c r="AL237" s="1">
        <v>33322</v>
      </c>
      <c r="AM237">
        <v>51.474536999999998</v>
      </c>
      <c r="AN237">
        <v>-3.2008179999999999</v>
      </c>
      <c r="AO237" s="5">
        <v>105</v>
      </c>
      <c r="AP237" s="5">
        <v>68</v>
      </c>
      <c r="AQ237" s="1" t="s">
        <v>913</v>
      </c>
      <c r="AU237" s="1" t="s">
        <v>914</v>
      </c>
      <c r="AV237" s="1" t="s">
        <v>147</v>
      </c>
      <c r="AW237" s="1" t="s">
        <v>417</v>
      </c>
      <c r="AX237" s="1" t="s">
        <v>417</v>
      </c>
      <c r="AY237" s="1" t="s">
        <v>417</v>
      </c>
      <c r="AZ237" s="1" t="s">
        <v>417</v>
      </c>
      <c r="BA237" s="1" t="s">
        <v>417</v>
      </c>
      <c r="BB237" t="s">
        <v>1127</v>
      </c>
      <c r="BC237">
        <v>0</v>
      </c>
    </row>
    <row r="238" spans="1:55" x14ac:dyDescent="0.35">
      <c r="A238" s="5">
        <v>2036504</v>
      </c>
      <c r="D238" t="s">
        <v>129</v>
      </c>
      <c r="E238" t="s">
        <v>65</v>
      </c>
      <c r="F238" s="4" t="s">
        <v>128</v>
      </c>
      <c r="G238" s="4" t="s">
        <v>2106</v>
      </c>
      <c r="H238">
        <v>-3</v>
      </c>
      <c r="I238">
        <v>70000</v>
      </c>
      <c r="J238">
        <f>_xlfn.IFNA(VLOOKUP(G238,xg!C$2:N$25,12,FALSE),0)</f>
        <v>1.7</v>
      </c>
      <c r="K238">
        <f>_xlfn.IFNA(VLOOKUP(G238,odds!B$5:C$28,2,FALSE),0)</f>
        <v>5515</v>
      </c>
      <c r="L238">
        <v>1</v>
      </c>
      <c r="M238">
        <v>1</v>
      </c>
      <c r="P238" s="4">
        <v>1</v>
      </c>
      <c r="Q238" s="4">
        <v>1</v>
      </c>
      <c r="S238" s="1" t="s">
        <v>67</v>
      </c>
      <c r="T238" s="4">
        <v>2024</v>
      </c>
      <c r="U238" s="6">
        <v>45251</v>
      </c>
      <c r="V238" s="1" t="s">
        <v>1083</v>
      </c>
      <c r="W238" s="1">
        <v>0</v>
      </c>
      <c r="X238" s="1" t="s">
        <v>374</v>
      </c>
      <c r="Y238" s="1" t="s">
        <v>394</v>
      </c>
      <c r="AE238" s="1" t="s">
        <v>50</v>
      </c>
      <c r="AF238" s="1" t="s">
        <v>159</v>
      </c>
      <c r="AG238" s="1" t="s">
        <v>367</v>
      </c>
      <c r="AH238" s="1" t="s">
        <v>160</v>
      </c>
      <c r="AI238" s="7">
        <v>32291</v>
      </c>
      <c r="AJ238" s="1">
        <v>250001108</v>
      </c>
      <c r="AK238" s="1" t="s">
        <v>129</v>
      </c>
      <c r="AL238" s="1">
        <v>33322</v>
      </c>
      <c r="AM238">
        <v>51.474536999999998</v>
      </c>
      <c r="AN238">
        <v>-3.2008179999999999</v>
      </c>
      <c r="AO238" s="5">
        <v>105</v>
      </c>
      <c r="AP238" s="5">
        <v>68</v>
      </c>
      <c r="AQ238" s="1" t="s">
        <v>1092</v>
      </c>
      <c r="AU238" s="1" t="s">
        <v>1093</v>
      </c>
      <c r="AV238" s="1" t="s">
        <v>147</v>
      </c>
      <c r="AW238" s="1" t="s">
        <v>417</v>
      </c>
      <c r="AX238" s="1" t="s">
        <v>417</v>
      </c>
      <c r="AY238" s="1" t="s">
        <v>417</v>
      </c>
      <c r="AZ238" s="1" t="s">
        <v>417</v>
      </c>
      <c r="BA238" s="1" t="s">
        <v>417</v>
      </c>
      <c r="BB238" t="s">
        <v>1127</v>
      </c>
      <c r="BC238">
        <v>0</v>
      </c>
    </row>
    <row r="239" spans="1:55" x14ac:dyDescent="0.35">
      <c r="A239" s="5">
        <v>2039649</v>
      </c>
      <c r="D239" t="s">
        <v>129</v>
      </c>
      <c r="E239" t="s">
        <v>93</v>
      </c>
      <c r="F239" s="4" t="s">
        <v>128</v>
      </c>
      <c r="G239" s="4" t="s">
        <v>91</v>
      </c>
      <c r="H239">
        <v>-3</v>
      </c>
      <c r="I239">
        <v>70000</v>
      </c>
      <c r="J239">
        <f>_xlfn.IFNA(VLOOKUP(G239,xg!C$2:N$25,12,FALSE),0)</f>
        <v>-0.1</v>
      </c>
      <c r="K239">
        <f>_xlfn.IFNA(VLOOKUP(G239,odds!B$5:C$28,2,FALSE),0)</f>
        <v>17538</v>
      </c>
      <c r="L239">
        <v>0</v>
      </c>
      <c r="M239">
        <v>0</v>
      </c>
      <c r="N239" s="7">
        <v>4</v>
      </c>
      <c r="O239" s="7">
        <v>5</v>
      </c>
      <c r="P239" s="4">
        <v>0</v>
      </c>
      <c r="Q239" s="4">
        <v>0</v>
      </c>
      <c r="R239" s="1" t="s">
        <v>91</v>
      </c>
      <c r="S239" s="1" t="s">
        <v>489</v>
      </c>
      <c r="T239" s="4">
        <v>2024</v>
      </c>
      <c r="U239" s="6">
        <v>45377</v>
      </c>
      <c r="V239" s="1" t="s">
        <v>1120</v>
      </c>
      <c r="W239" s="1">
        <v>0</v>
      </c>
      <c r="Y239" s="1" t="s">
        <v>397</v>
      </c>
      <c r="AE239" s="1" t="s">
        <v>50</v>
      </c>
      <c r="AF239" s="1" t="s">
        <v>321</v>
      </c>
      <c r="AG239" s="1" t="s">
        <v>322</v>
      </c>
      <c r="AH239" s="1" t="s">
        <v>52</v>
      </c>
      <c r="AI239" s="7">
        <v>31876</v>
      </c>
      <c r="AJ239" s="1">
        <v>250001108</v>
      </c>
      <c r="AK239" s="1" t="s">
        <v>129</v>
      </c>
      <c r="AL239" s="1">
        <v>33322</v>
      </c>
      <c r="AM239">
        <v>51.474536999999998</v>
      </c>
      <c r="AN239">
        <v>-3.2008179999999999</v>
      </c>
      <c r="AO239" s="5">
        <v>105</v>
      </c>
      <c r="AP239" s="5">
        <v>68</v>
      </c>
      <c r="AS239" s="1" t="s">
        <v>1123</v>
      </c>
      <c r="AT239" s="1" t="s">
        <v>1124</v>
      </c>
      <c r="AU239" s="1" t="s">
        <v>1125</v>
      </c>
      <c r="AV239" s="1" t="s">
        <v>147</v>
      </c>
      <c r="AW239" s="1" t="s">
        <v>417</v>
      </c>
      <c r="AX239" s="1" t="s">
        <v>417</v>
      </c>
      <c r="AY239" s="1" t="s">
        <v>417</v>
      </c>
      <c r="AZ239" s="1" t="s">
        <v>417</v>
      </c>
      <c r="BA239" s="1" t="s">
        <v>417</v>
      </c>
      <c r="BB239" t="s">
        <v>1127</v>
      </c>
      <c r="BC239">
        <v>0</v>
      </c>
    </row>
    <row r="240" spans="1:55" x14ac:dyDescent="0.35">
      <c r="A240" s="5">
        <v>2036342</v>
      </c>
      <c r="D240" t="s">
        <v>129</v>
      </c>
      <c r="E240" t="s">
        <v>234</v>
      </c>
      <c r="F240" s="4" t="s">
        <v>128</v>
      </c>
      <c r="G240" s="4" t="s">
        <v>290</v>
      </c>
      <c r="H240">
        <v>-3</v>
      </c>
      <c r="I240">
        <v>70000</v>
      </c>
      <c r="J240">
        <v>-3</v>
      </c>
      <c r="K240">
        <v>70000</v>
      </c>
      <c r="L240">
        <v>2</v>
      </c>
      <c r="M240">
        <v>4</v>
      </c>
      <c r="P240" s="4">
        <v>2</v>
      </c>
      <c r="Q240" s="4">
        <v>4</v>
      </c>
      <c r="R240" s="1" t="s">
        <v>290</v>
      </c>
      <c r="S240" s="1" t="s">
        <v>49</v>
      </c>
      <c r="T240" s="4">
        <v>2024</v>
      </c>
      <c r="U240" s="6">
        <v>45093</v>
      </c>
      <c r="V240" s="1" t="s">
        <v>618</v>
      </c>
      <c r="W240" s="1">
        <v>1</v>
      </c>
      <c r="X240" s="1" t="s">
        <v>374</v>
      </c>
      <c r="Y240" s="1" t="s">
        <v>379</v>
      </c>
      <c r="AE240" s="1" t="s">
        <v>50</v>
      </c>
      <c r="AF240" s="1" t="s">
        <v>159</v>
      </c>
      <c r="AG240" s="1" t="s">
        <v>367</v>
      </c>
      <c r="AH240" s="1" t="s">
        <v>160</v>
      </c>
      <c r="AI240" s="7">
        <v>32774</v>
      </c>
      <c r="AJ240" s="1">
        <v>250001108</v>
      </c>
      <c r="AK240" s="1" t="s">
        <v>129</v>
      </c>
      <c r="AL240" s="1">
        <v>33322</v>
      </c>
      <c r="AM240">
        <v>51.474536999999998</v>
      </c>
      <c r="AN240">
        <v>-3.2008179999999999</v>
      </c>
      <c r="AO240" s="5">
        <v>105</v>
      </c>
      <c r="AP240" s="5">
        <v>68</v>
      </c>
      <c r="AQ240" s="1" t="s">
        <v>633</v>
      </c>
      <c r="AT240" s="1" t="s">
        <v>634</v>
      </c>
      <c r="AU240" s="1" t="s">
        <v>635</v>
      </c>
      <c r="AV240" s="1" t="s">
        <v>147</v>
      </c>
      <c r="AW240" s="1" t="s">
        <v>417</v>
      </c>
      <c r="AX240" s="1" t="s">
        <v>417</v>
      </c>
      <c r="AY240" s="1" t="s">
        <v>417</v>
      </c>
      <c r="AZ240" s="1" t="s">
        <v>417</v>
      </c>
      <c r="BA240" s="1" t="s">
        <v>417</v>
      </c>
      <c r="BB240" t="s">
        <v>1127</v>
      </c>
      <c r="BC240">
        <v>0</v>
      </c>
    </row>
    <row r="241" spans="1:55" x14ac:dyDescent="0.35">
      <c r="A241" s="5">
        <v>2040212</v>
      </c>
      <c r="D241" t="s">
        <v>87</v>
      </c>
      <c r="E241" t="s">
        <v>71</v>
      </c>
      <c r="F241" s="4" t="s">
        <v>86</v>
      </c>
      <c r="G241" s="4" t="s">
        <v>70</v>
      </c>
      <c r="H241">
        <f>_xlfn.IFNA(VLOOKUP(F241,xg!C$2:N$25,12,FALSE),0)</f>
        <v>1.4</v>
      </c>
      <c r="I241">
        <f>_xlfn.IFNA(VLOOKUP(F241,odds!B$5:C$28,2,FALSE),0)</f>
        <v>601</v>
      </c>
      <c r="J241">
        <v>-3</v>
      </c>
      <c r="K241">
        <v>70000</v>
      </c>
      <c r="L241">
        <v>3</v>
      </c>
      <c r="M241">
        <v>0</v>
      </c>
      <c r="P241" s="4">
        <v>3</v>
      </c>
      <c r="Q241" s="4">
        <v>0</v>
      </c>
      <c r="R241" s="1" t="s">
        <v>86</v>
      </c>
      <c r="S241" s="1" t="s">
        <v>49</v>
      </c>
      <c r="T241" s="4">
        <v>2024</v>
      </c>
      <c r="U241" s="6">
        <v>45454</v>
      </c>
      <c r="V241" s="1" t="s">
        <v>1128</v>
      </c>
      <c r="W241" s="1">
        <v>1</v>
      </c>
      <c r="X241" s="1" t="s">
        <v>370</v>
      </c>
      <c r="Y241" s="1" t="s">
        <v>379</v>
      </c>
      <c r="AE241" s="1" t="s">
        <v>50</v>
      </c>
      <c r="AF241" s="1" t="s">
        <v>159</v>
      </c>
      <c r="AG241" s="1" t="s">
        <v>1129</v>
      </c>
      <c r="AH241" s="1" t="s">
        <v>160</v>
      </c>
      <c r="AI241" s="7">
        <v>27024</v>
      </c>
      <c r="AJ241" s="1">
        <v>85535</v>
      </c>
      <c r="AK241" s="1" t="s">
        <v>87</v>
      </c>
      <c r="AL241" s="1">
        <v>31040</v>
      </c>
      <c r="AM241">
        <v>40.647838900000004</v>
      </c>
      <c r="AN241">
        <v>-8.5938999999999997</v>
      </c>
      <c r="AO241" s="5">
        <v>105</v>
      </c>
      <c r="AP241" s="5">
        <v>68</v>
      </c>
      <c r="AQ241" s="1" t="s">
        <v>1130</v>
      </c>
      <c r="AU241" s="1" t="s">
        <v>1131</v>
      </c>
      <c r="AV241" s="1" t="s">
        <v>434</v>
      </c>
      <c r="AW241" s="1" t="s">
        <v>435</v>
      </c>
      <c r="AX241" s="1" t="s">
        <v>435</v>
      </c>
      <c r="AY241" s="1" t="s">
        <v>435</v>
      </c>
      <c r="AZ241" s="1" t="s">
        <v>435</v>
      </c>
      <c r="BA241" s="1" t="s">
        <v>435</v>
      </c>
      <c r="BB241" t="s">
        <v>1665</v>
      </c>
      <c r="BC241">
        <v>1</v>
      </c>
    </row>
    <row r="242" spans="1:55" x14ac:dyDescent="0.35">
      <c r="A242" s="5">
        <v>2040794</v>
      </c>
      <c r="D242" t="s">
        <v>125</v>
      </c>
      <c r="E242" t="s">
        <v>325</v>
      </c>
      <c r="F242" s="4" t="s">
        <v>124</v>
      </c>
      <c r="G242" s="4" t="s">
        <v>324</v>
      </c>
      <c r="H242">
        <v>-3</v>
      </c>
      <c r="I242">
        <v>70000</v>
      </c>
      <c r="J242">
        <v>-3</v>
      </c>
      <c r="K242">
        <v>70000</v>
      </c>
      <c r="L242">
        <v>2</v>
      </c>
      <c r="M242">
        <v>0</v>
      </c>
      <c r="P242" s="4">
        <v>2</v>
      </c>
      <c r="Q242" s="4">
        <v>0</v>
      </c>
      <c r="R242" s="1" t="s">
        <v>124</v>
      </c>
      <c r="S242" s="1" t="s">
        <v>49</v>
      </c>
      <c r="T242" s="4">
        <v>2024</v>
      </c>
      <c r="U242" s="6">
        <v>45454</v>
      </c>
      <c r="V242" s="1" t="s">
        <v>1128</v>
      </c>
      <c r="W242" s="1">
        <v>2</v>
      </c>
      <c r="X242" s="1" t="s">
        <v>370</v>
      </c>
      <c r="Y242" s="1" t="s">
        <v>379</v>
      </c>
      <c r="AE242" s="1" t="s">
        <v>50</v>
      </c>
      <c r="AF242" s="1" t="s">
        <v>159</v>
      </c>
      <c r="AG242" s="1" t="s">
        <v>1129</v>
      </c>
      <c r="AH242" s="1" t="s">
        <v>160</v>
      </c>
      <c r="AJ242" s="1">
        <v>80311</v>
      </c>
      <c r="AK242" s="1" t="s">
        <v>94</v>
      </c>
      <c r="AL242" s="1">
        <v>32000</v>
      </c>
      <c r="AM242">
        <v>38.050919399999998</v>
      </c>
      <c r="AN242">
        <v>-1.2252917000000001</v>
      </c>
      <c r="AO242" s="5">
        <v>102</v>
      </c>
      <c r="AP242" s="5">
        <v>70</v>
      </c>
      <c r="AQ242" s="1" t="s">
        <v>1132</v>
      </c>
      <c r="AU242" s="1" t="s">
        <v>1133</v>
      </c>
      <c r="AV242" s="1" t="s">
        <v>1134</v>
      </c>
      <c r="AW242" s="1" t="s">
        <v>1135</v>
      </c>
      <c r="AX242" s="1" t="s">
        <v>1136</v>
      </c>
      <c r="AY242" s="1" t="s">
        <v>1137</v>
      </c>
      <c r="AZ242" s="1" t="s">
        <v>1137</v>
      </c>
      <c r="BA242" s="1" t="s">
        <v>1135</v>
      </c>
      <c r="BB242" t="s">
        <v>1665</v>
      </c>
      <c r="BC242">
        <v>0</v>
      </c>
    </row>
    <row r="243" spans="1:55" x14ac:dyDescent="0.35">
      <c r="A243" s="5">
        <v>2040211</v>
      </c>
      <c r="D243" t="s">
        <v>263</v>
      </c>
      <c r="E243" t="s">
        <v>175</v>
      </c>
      <c r="F243" s="4" t="s">
        <v>262</v>
      </c>
      <c r="G243" s="4" t="s">
        <v>174</v>
      </c>
      <c r="H243">
        <v>-3</v>
      </c>
      <c r="I243">
        <v>70000</v>
      </c>
      <c r="J243">
        <v>-3</v>
      </c>
      <c r="K243">
        <v>70000</v>
      </c>
      <c r="L243">
        <v>1</v>
      </c>
      <c r="M243">
        <v>4</v>
      </c>
      <c r="P243" s="4">
        <v>1</v>
      </c>
      <c r="Q243" s="4">
        <v>4</v>
      </c>
      <c r="R243" s="1" t="s">
        <v>174</v>
      </c>
      <c r="S243" s="1" t="s">
        <v>49</v>
      </c>
      <c r="T243" s="4">
        <v>2024</v>
      </c>
      <c r="U243" s="6">
        <v>45454</v>
      </c>
      <c r="V243" s="1" t="s">
        <v>1138</v>
      </c>
      <c r="W243" s="1">
        <v>2</v>
      </c>
      <c r="X243" s="1" t="s">
        <v>370</v>
      </c>
      <c r="Y243" s="1" t="s">
        <v>379</v>
      </c>
      <c r="AE243" s="1" t="s">
        <v>50</v>
      </c>
      <c r="AF243" s="1" t="s">
        <v>159</v>
      </c>
      <c r="AG243" s="1" t="s">
        <v>1129</v>
      </c>
      <c r="AH243" s="1" t="s">
        <v>160</v>
      </c>
      <c r="AJ243" s="1">
        <v>62265</v>
      </c>
      <c r="AK243" s="1" t="s">
        <v>263</v>
      </c>
      <c r="AL243" s="1">
        <v>4798</v>
      </c>
      <c r="AM243">
        <v>43.971252800000002</v>
      </c>
      <c r="AN243">
        <v>12.4769694</v>
      </c>
      <c r="AO243" s="5">
        <v>105</v>
      </c>
      <c r="AP243" s="5">
        <v>68</v>
      </c>
      <c r="AQ243" s="1" t="s">
        <v>1139</v>
      </c>
      <c r="AU243" s="1" t="s">
        <v>1140</v>
      </c>
      <c r="AV243" s="1" t="s">
        <v>264</v>
      </c>
      <c r="AW243" s="1" t="s">
        <v>265</v>
      </c>
      <c r="AX243" s="1" t="s">
        <v>265</v>
      </c>
      <c r="AY243" s="1" t="s">
        <v>265</v>
      </c>
      <c r="AZ243" s="1" t="s">
        <v>265</v>
      </c>
      <c r="BA243" s="1" t="s">
        <v>265</v>
      </c>
      <c r="BB243" t="s">
        <v>1665</v>
      </c>
      <c r="BC243">
        <v>0</v>
      </c>
    </row>
    <row r="244" spans="1:55" x14ac:dyDescent="0.35">
      <c r="A244" s="5">
        <v>2040598</v>
      </c>
      <c r="D244" t="s">
        <v>309</v>
      </c>
      <c r="E244" t="s">
        <v>225</v>
      </c>
      <c r="F244" s="4" t="s">
        <v>308</v>
      </c>
      <c r="G244" s="4" t="s">
        <v>298</v>
      </c>
      <c r="H244">
        <v>-3</v>
      </c>
      <c r="I244">
        <v>70000</v>
      </c>
      <c r="J244">
        <f>_xlfn.IFNA(VLOOKUP(G244,xg!C$2:N$25,12,FALSE),0)</f>
        <v>-0.3</v>
      </c>
      <c r="K244">
        <f>_xlfn.IFNA(VLOOKUP(G244,odds!B$5:C$28,2,FALSE),0)</f>
        <v>20062</v>
      </c>
      <c r="L244">
        <v>0</v>
      </c>
      <c r="M244">
        <v>4</v>
      </c>
      <c r="P244" s="4">
        <v>0</v>
      </c>
      <c r="Q244" s="4">
        <v>4</v>
      </c>
      <c r="R244" s="1" t="s">
        <v>298</v>
      </c>
      <c r="S244" s="1" t="s">
        <v>49</v>
      </c>
      <c r="T244" s="4">
        <v>2024</v>
      </c>
      <c r="U244" s="6">
        <v>45454</v>
      </c>
      <c r="V244" s="1" t="s">
        <v>1138</v>
      </c>
      <c r="W244" s="1">
        <v>3</v>
      </c>
      <c r="X244" s="1" t="s">
        <v>370</v>
      </c>
      <c r="Y244" s="1" t="s">
        <v>379</v>
      </c>
      <c r="AE244" s="1" t="s">
        <v>50</v>
      </c>
      <c r="AF244" s="1" t="s">
        <v>159</v>
      </c>
      <c r="AG244" s="1" t="s">
        <v>1129</v>
      </c>
      <c r="AH244" s="1" t="s">
        <v>160</v>
      </c>
      <c r="AJ244" s="1">
        <v>88142</v>
      </c>
      <c r="AK244" s="1" t="s">
        <v>309</v>
      </c>
      <c r="AL244" s="1">
        <v>10104</v>
      </c>
      <c r="AM244">
        <v>46.980327799999998</v>
      </c>
      <c r="AN244">
        <v>28.868086099999999</v>
      </c>
      <c r="AO244" s="5">
        <v>105</v>
      </c>
      <c r="AP244" s="5">
        <v>68</v>
      </c>
      <c r="AQ244" s="1" t="s">
        <v>1141</v>
      </c>
      <c r="AU244" s="1" t="s">
        <v>1142</v>
      </c>
      <c r="AV244" s="1" t="s">
        <v>311</v>
      </c>
      <c r="AW244" s="1" t="s">
        <v>377</v>
      </c>
      <c r="AX244" s="1" t="s">
        <v>377</v>
      </c>
      <c r="AY244" s="1" t="s">
        <v>377</v>
      </c>
      <c r="AZ244" s="1" t="s">
        <v>377</v>
      </c>
      <c r="BA244" s="1" t="s">
        <v>377</v>
      </c>
      <c r="BB244" t="s">
        <v>1665</v>
      </c>
      <c r="BC244">
        <v>0</v>
      </c>
    </row>
    <row r="245" spans="1:55" x14ac:dyDescent="0.35">
      <c r="A245" s="5">
        <v>2040599</v>
      </c>
      <c r="D245" t="s">
        <v>294</v>
      </c>
      <c r="E245" t="s">
        <v>259</v>
      </c>
      <c r="F245" s="4" t="s">
        <v>293</v>
      </c>
      <c r="G245" s="4" t="s">
        <v>258</v>
      </c>
      <c r="H245">
        <v>-3</v>
      </c>
      <c r="I245">
        <v>70000</v>
      </c>
      <c r="J245">
        <v>-3</v>
      </c>
      <c r="K245">
        <v>70000</v>
      </c>
      <c r="L245">
        <v>1</v>
      </c>
      <c r="M245">
        <v>0</v>
      </c>
      <c r="P245" s="4">
        <v>1</v>
      </c>
      <c r="Q245" s="4">
        <v>0</v>
      </c>
      <c r="R245" s="1" t="s">
        <v>293</v>
      </c>
      <c r="S245" s="1" t="s">
        <v>49</v>
      </c>
      <c r="T245" s="4">
        <v>2024</v>
      </c>
      <c r="U245" s="6">
        <v>45454</v>
      </c>
      <c r="V245" s="1" t="s">
        <v>1138</v>
      </c>
      <c r="W245" s="1">
        <v>3</v>
      </c>
      <c r="X245" s="1" t="s">
        <v>370</v>
      </c>
      <c r="Y245" s="1" t="s">
        <v>1143</v>
      </c>
      <c r="AE245" s="1" t="s">
        <v>50</v>
      </c>
      <c r="AF245" s="1" t="s">
        <v>159</v>
      </c>
      <c r="AG245" s="1" t="s">
        <v>1129</v>
      </c>
      <c r="AH245" s="1" t="s">
        <v>160</v>
      </c>
      <c r="AJ245" s="1">
        <v>63816</v>
      </c>
      <c r="AK245" s="1" t="s">
        <v>294</v>
      </c>
      <c r="AL245" s="1">
        <v>4041</v>
      </c>
      <c r="AM245">
        <v>56.502977799999996</v>
      </c>
      <c r="AN245">
        <v>20.995161100000001</v>
      </c>
      <c r="AO245" s="5">
        <v>105</v>
      </c>
      <c r="AP245" s="5">
        <v>68</v>
      </c>
      <c r="AQ245" s="1" t="s">
        <v>1144</v>
      </c>
      <c r="AU245" s="1" t="s">
        <v>1145</v>
      </c>
      <c r="AV245" s="1" t="s">
        <v>295</v>
      </c>
      <c r="AW245" s="1" t="s">
        <v>296</v>
      </c>
      <c r="AX245" s="1" t="s">
        <v>297</v>
      </c>
      <c r="AY245" s="1" t="s">
        <v>296</v>
      </c>
      <c r="AZ245" s="1" t="s">
        <v>296</v>
      </c>
      <c r="BA245" s="1" t="s">
        <v>296</v>
      </c>
      <c r="BB245" t="s">
        <v>1665</v>
      </c>
      <c r="BC245">
        <v>0</v>
      </c>
    </row>
    <row r="246" spans="1:55" x14ac:dyDescent="0.35">
      <c r="A246" s="5">
        <v>2040600</v>
      </c>
      <c r="D246" t="s">
        <v>300</v>
      </c>
      <c r="E246" t="s">
        <v>281</v>
      </c>
      <c r="F246" s="4" t="s">
        <v>299</v>
      </c>
      <c r="G246" s="4" t="s">
        <v>279</v>
      </c>
      <c r="H246">
        <v>-3</v>
      </c>
      <c r="I246">
        <v>70000</v>
      </c>
      <c r="J246">
        <v>-3</v>
      </c>
      <c r="K246">
        <v>70000</v>
      </c>
      <c r="L246">
        <v>1</v>
      </c>
      <c r="M246">
        <v>1</v>
      </c>
      <c r="N246" s="7">
        <v>3</v>
      </c>
      <c r="O246" s="7">
        <v>4</v>
      </c>
      <c r="P246" s="4">
        <v>1</v>
      </c>
      <c r="Q246" s="4">
        <v>1</v>
      </c>
      <c r="R246" s="1" t="s">
        <v>279</v>
      </c>
      <c r="S246" s="1" t="s">
        <v>489</v>
      </c>
      <c r="T246" s="4">
        <v>2024</v>
      </c>
      <c r="U246" s="6">
        <v>45454</v>
      </c>
      <c r="V246" s="1" t="s">
        <v>1138</v>
      </c>
      <c r="W246" s="1">
        <v>3</v>
      </c>
      <c r="X246" s="1" t="s">
        <v>370</v>
      </c>
      <c r="Y246" s="1" t="s">
        <v>1143</v>
      </c>
      <c r="AE246" s="1" t="s">
        <v>50</v>
      </c>
      <c r="AF246" s="1" t="s">
        <v>159</v>
      </c>
      <c r="AG246" s="1" t="s">
        <v>1129</v>
      </c>
      <c r="AH246" s="1" t="s">
        <v>160</v>
      </c>
      <c r="AJ246" s="1">
        <v>64556</v>
      </c>
      <c r="AK246" s="1" t="s">
        <v>300</v>
      </c>
      <c r="AL246" s="1">
        <v>15174</v>
      </c>
      <c r="AM246">
        <v>54.897366699999999</v>
      </c>
      <c r="AN246">
        <v>23.937122200000001</v>
      </c>
      <c r="AO246" s="5">
        <v>105</v>
      </c>
      <c r="AP246" s="5">
        <v>68</v>
      </c>
      <c r="AQ246" s="1" t="s">
        <v>1146</v>
      </c>
      <c r="AS246" s="1" t="s">
        <v>1147</v>
      </c>
      <c r="AU246" s="1" t="s">
        <v>1148</v>
      </c>
      <c r="AV246" s="1" t="s">
        <v>346</v>
      </c>
      <c r="AW246" s="1" t="s">
        <v>348</v>
      </c>
      <c r="AX246" s="1" t="s">
        <v>348</v>
      </c>
      <c r="AY246" s="1" t="s">
        <v>347</v>
      </c>
      <c r="AZ246" s="1" t="s">
        <v>347</v>
      </c>
      <c r="BA246" s="1" t="s">
        <v>348</v>
      </c>
      <c r="BB246" t="s">
        <v>1665</v>
      </c>
      <c r="BC246">
        <v>0</v>
      </c>
    </row>
    <row r="247" spans="1:55" x14ac:dyDescent="0.35">
      <c r="A247" s="5">
        <v>2040820</v>
      </c>
      <c r="D247" t="s">
        <v>117</v>
      </c>
      <c r="E247" t="s">
        <v>59</v>
      </c>
      <c r="F247" s="4" t="s">
        <v>116</v>
      </c>
      <c r="G247" s="4" t="s">
        <v>57</v>
      </c>
      <c r="H247">
        <v>-3</v>
      </c>
      <c r="I247">
        <v>70000</v>
      </c>
      <c r="J247">
        <v>-3</v>
      </c>
      <c r="K247">
        <v>70000</v>
      </c>
      <c r="L247">
        <v>0</v>
      </c>
      <c r="M247">
        <v>2</v>
      </c>
      <c r="P247" s="4">
        <v>0</v>
      </c>
      <c r="Q247" s="4">
        <v>2</v>
      </c>
      <c r="R247" s="1" t="s">
        <v>57</v>
      </c>
      <c r="S247" s="1" t="s">
        <v>49</v>
      </c>
      <c r="T247" s="4">
        <v>2024</v>
      </c>
      <c r="U247" s="6">
        <v>45454</v>
      </c>
      <c r="V247" s="1" t="s">
        <v>1138</v>
      </c>
      <c r="W247" s="1">
        <v>2</v>
      </c>
      <c r="X247" s="1" t="s">
        <v>370</v>
      </c>
      <c r="Y247" s="1" t="s">
        <v>379</v>
      </c>
      <c r="AE247" s="1" t="s">
        <v>50</v>
      </c>
      <c r="AF247" s="1" t="s">
        <v>159</v>
      </c>
      <c r="AG247" s="1" t="s">
        <v>1129</v>
      </c>
      <c r="AH247" s="1" t="s">
        <v>160</v>
      </c>
      <c r="AJ247" s="1">
        <v>250001159</v>
      </c>
      <c r="AK247" s="1" t="s">
        <v>79</v>
      </c>
      <c r="AL247" s="1">
        <v>3020</v>
      </c>
      <c r="AM247">
        <v>47.743934000000003</v>
      </c>
      <c r="AN247">
        <v>13.047637999999999</v>
      </c>
      <c r="AO247" s="5">
        <v>104</v>
      </c>
      <c r="AP247" s="5">
        <v>66</v>
      </c>
      <c r="AQ247" s="1" t="s">
        <v>1149</v>
      </c>
      <c r="AU247" s="1" t="s">
        <v>1150</v>
      </c>
      <c r="AV247" s="1" t="s">
        <v>1151</v>
      </c>
      <c r="AW247" s="1" t="s">
        <v>1152</v>
      </c>
      <c r="AX247" s="1" t="s">
        <v>1153</v>
      </c>
      <c r="AY247" s="1" t="s">
        <v>1154</v>
      </c>
      <c r="AZ247" s="1" t="s">
        <v>1154</v>
      </c>
      <c r="BA247" s="1" t="s">
        <v>1152</v>
      </c>
      <c r="BB247" t="s">
        <v>1665</v>
      </c>
      <c r="BC247">
        <v>0</v>
      </c>
    </row>
    <row r="248" spans="1:55" x14ac:dyDescent="0.35">
      <c r="A248" s="5">
        <v>2040821</v>
      </c>
      <c r="D248" t="s">
        <v>292</v>
      </c>
      <c r="E248" t="s">
        <v>284</v>
      </c>
      <c r="F248" s="4" t="s">
        <v>291</v>
      </c>
      <c r="G248" s="4" t="s">
        <v>283</v>
      </c>
      <c r="H248">
        <v>-3</v>
      </c>
      <c r="I248">
        <v>70000</v>
      </c>
      <c r="J248">
        <v>-3</v>
      </c>
      <c r="K248">
        <v>70000</v>
      </c>
      <c r="L248">
        <v>0</v>
      </c>
      <c r="M248">
        <v>4</v>
      </c>
      <c r="P248" s="4">
        <v>0</v>
      </c>
      <c r="Q248" s="4">
        <v>4</v>
      </c>
      <c r="R248" s="1" t="s">
        <v>283</v>
      </c>
      <c r="S248" s="1" t="s">
        <v>49</v>
      </c>
      <c r="T248" s="4">
        <v>2024</v>
      </c>
      <c r="U248" s="6">
        <v>45454</v>
      </c>
      <c r="V248" s="1" t="s">
        <v>1138</v>
      </c>
      <c r="W248" s="1">
        <v>2</v>
      </c>
      <c r="X248" s="1" t="s">
        <v>370</v>
      </c>
      <c r="Y248" s="1" t="s">
        <v>379</v>
      </c>
      <c r="AE248" s="1" t="s">
        <v>50</v>
      </c>
      <c r="AF248" s="1" t="s">
        <v>159</v>
      </c>
      <c r="AG248" s="1" t="s">
        <v>1129</v>
      </c>
      <c r="AH248" s="1" t="s">
        <v>160</v>
      </c>
      <c r="AJ248" s="1">
        <v>63453</v>
      </c>
      <c r="AK248" s="1" t="s">
        <v>48</v>
      </c>
      <c r="AL248" s="1">
        <v>10717</v>
      </c>
      <c r="AM248">
        <v>47.574897200000002</v>
      </c>
      <c r="AN248">
        <v>19.084616700000002</v>
      </c>
      <c r="AO248" s="5">
        <v>105</v>
      </c>
      <c r="AP248" s="5">
        <v>68</v>
      </c>
      <c r="AQ248" s="1" t="s">
        <v>1155</v>
      </c>
      <c r="AT248" s="1" t="s">
        <v>1156</v>
      </c>
      <c r="AU248" s="1" t="s">
        <v>1157</v>
      </c>
      <c r="AV248" s="1" t="s">
        <v>102</v>
      </c>
      <c r="AW248" s="1" t="s">
        <v>354</v>
      </c>
      <c r="AX248" s="1" t="s">
        <v>355</v>
      </c>
      <c r="AY248" s="1" t="s">
        <v>354</v>
      </c>
      <c r="AZ248" s="1" t="s">
        <v>354</v>
      </c>
      <c r="BA248" s="1" t="s">
        <v>354</v>
      </c>
      <c r="BB248" t="s">
        <v>1665</v>
      </c>
      <c r="BC248">
        <v>0</v>
      </c>
    </row>
    <row r="249" spans="1:55" x14ac:dyDescent="0.35">
      <c r="A249" s="5">
        <v>2040797</v>
      </c>
      <c r="D249" t="s">
        <v>306</v>
      </c>
      <c r="E249" t="s">
        <v>369</v>
      </c>
      <c r="F249" s="4" t="s">
        <v>305</v>
      </c>
      <c r="G249" s="4" t="s">
        <v>368</v>
      </c>
      <c r="H249">
        <v>-3</v>
      </c>
      <c r="I249">
        <v>70000</v>
      </c>
      <c r="J249">
        <v>-3</v>
      </c>
      <c r="K249">
        <v>70000</v>
      </c>
      <c r="L249">
        <v>3</v>
      </c>
      <c r="M249">
        <v>2</v>
      </c>
      <c r="P249" s="4">
        <v>3</v>
      </c>
      <c r="Q249" s="4">
        <v>2</v>
      </c>
      <c r="R249" s="1" t="s">
        <v>305</v>
      </c>
      <c r="S249" s="1" t="s">
        <v>49</v>
      </c>
      <c r="T249" s="4">
        <v>2024</v>
      </c>
      <c r="U249" s="6">
        <v>45454</v>
      </c>
      <c r="V249" s="1" t="s">
        <v>1158</v>
      </c>
      <c r="W249" s="1">
        <v>2</v>
      </c>
      <c r="X249" s="1" t="s">
        <v>370</v>
      </c>
      <c r="Y249" s="1" t="s">
        <v>379</v>
      </c>
      <c r="AE249" s="1" t="s">
        <v>50</v>
      </c>
      <c r="AF249" s="1" t="s">
        <v>159</v>
      </c>
      <c r="AG249" s="1" t="s">
        <v>1129</v>
      </c>
      <c r="AH249" s="1" t="s">
        <v>160</v>
      </c>
      <c r="AJ249" s="1">
        <v>63446</v>
      </c>
      <c r="AK249" s="1" t="s">
        <v>48</v>
      </c>
      <c r="AL249" s="1">
        <v>8940</v>
      </c>
      <c r="AM249">
        <v>47.234811100000002</v>
      </c>
      <c r="AN249">
        <v>16.606958299999999</v>
      </c>
      <c r="AO249" s="5">
        <v>105</v>
      </c>
      <c r="AP249" s="5">
        <v>68</v>
      </c>
      <c r="AQ249" s="1" t="s">
        <v>1159</v>
      </c>
      <c r="AU249" s="1" t="s">
        <v>1160</v>
      </c>
      <c r="AV249" s="1" t="s">
        <v>229</v>
      </c>
      <c r="AW249" s="1" t="s">
        <v>230</v>
      </c>
      <c r="AX249" s="1" t="s">
        <v>231</v>
      </c>
      <c r="AY249" s="1" t="s">
        <v>230</v>
      </c>
      <c r="AZ249" s="1" t="s">
        <v>230</v>
      </c>
      <c r="BA249" s="1" t="s">
        <v>230</v>
      </c>
      <c r="BB249" t="s">
        <v>1665</v>
      </c>
      <c r="BC249">
        <v>0</v>
      </c>
    </row>
    <row r="250" spans="1:55" x14ac:dyDescent="0.35">
      <c r="A250" s="5">
        <v>2040587</v>
      </c>
      <c r="D250" t="s">
        <v>132</v>
      </c>
      <c r="E250" t="s">
        <v>119</v>
      </c>
      <c r="F250" s="4" t="s">
        <v>130</v>
      </c>
      <c r="G250" s="4" t="s">
        <v>118</v>
      </c>
      <c r="H250">
        <f>_xlfn.IFNA(VLOOKUP(F250,xg!C$2:N$25,12,FALSE),0)</f>
        <v>0.1</v>
      </c>
      <c r="I250">
        <f>_xlfn.IFNA(VLOOKUP(F250,odds!B$5:C$28,2,FALSE),0)</f>
        <v>1553</v>
      </c>
      <c r="J250">
        <v>-3</v>
      </c>
      <c r="K250">
        <v>70000</v>
      </c>
      <c r="L250">
        <v>4</v>
      </c>
      <c r="M250">
        <v>0</v>
      </c>
      <c r="P250" s="4">
        <v>4</v>
      </c>
      <c r="Q250" s="4">
        <v>0</v>
      </c>
      <c r="R250" s="1" t="s">
        <v>130</v>
      </c>
      <c r="S250" s="1" t="s">
        <v>49</v>
      </c>
      <c r="T250" s="4">
        <v>2024</v>
      </c>
      <c r="U250" s="6">
        <v>45453</v>
      </c>
      <c r="V250" s="1" t="s">
        <v>1161</v>
      </c>
      <c r="W250" s="1">
        <v>2</v>
      </c>
      <c r="X250" s="1" t="s">
        <v>370</v>
      </c>
      <c r="Y250" s="1" t="s">
        <v>379</v>
      </c>
      <c r="AE250" s="1" t="s">
        <v>50</v>
      </c>
      <c r="AF250" s="1" t="s">
        <v>159</v>
      </c>
      <c r="AG250" s="1" t="s">
        <v>1129</v>
      </c>
      <c r="AH250" s="1" t="s">
        <v>160</v>
      </c>
      <c r="AJ250" s="1">
        <v>52851</v>
      </c>
      <c r="AK250" s="1" t="s">
        <v>132</v>
      </c>
      <c r="AL250" s="1">
        <v>48100</v>
      </c>
      <c r="AM250">
        <v>51.893905599999997</v>
      </c>
      <c r="AN250">
        <v>4.5232000000000001</v>
      </c>
      <c r="AO250" s="5">
        <v>105</v>
      </c>
      <c r="AP250" s="5">
        <v>68</v>
      </c>
      <c r="AQ250" s="1" t="s">
        <v>1162</v>
      </c>
      <c r="AU250" s="1" t="s">
        <v>1163</v>
      </c>
      <c r="AV250" s="1" t="s">
        <v>154</v>
      </c>
      <c r="AW250" s="1" t="s">
        <v>155</v>
      </c>
      <c r="AX250" s="1" t="s">
        <v>156</v>
      </c>
      <c r="AY250" s="1" t="s">
        <v>155</v>
      </c>
      <c r="AZ250" s="1" t="s">
        <v>156</v>
      </c>
      <c r="BA250" s="1" t="s">
        <v>155</v>
      </c>
      <c r="BB250" t="s">
        <v>1665</v>
      </c>
      <c r="BC250">
        <v>0</v>
      </c>
    </row>
    <row r="251" spans="1:55" x14ac:dyDescent="0.35">
      <c r="A251" s="5">
        <v>2040596</v>
      </c>
      <c r="D251" t="s">
        <v>93</v>
      </c>
      <c r="E251" t="s">
        <v>65</v>
      </c>
      <c r="F251" s="4" t="s">
        <v>91</v>
      </c>
      <c r="G251" s="4" t="s">
        <v>2106</v>
      </c>
      <c r="H251">
        <f>_xlfn.IFNA(VLOOKUP(F251,xg!C$2:N$25,12,FALSE),0)</f>
        <v>-0.1</v>
      </c>
      <c r="I251">
        <f>_xlfn.IFNA(VLOOKUP(F251,odds!B$5:C$28,2,FALSE),0)</f>
        <v>17538</v>
      </c>
      <c r="J251">
        <f>_xlfn.IFNA(VLOOKUP(G251,xg!C$2:N$25,12,FALSE),0)</f>
        <v>1.7</v>
      </c>
      <c r="K251">
        <f>_xlfn.IFNA(VLOOKUP(G251,odds!B$5:C$28,2,FALSE),0)</f>
        <v>5515</v>
      </c>
      <c r="L251">
        <v>2</v>
      </c>
      <c r="M251">
        <v>1</v>
      </c>
      <c r="P251" s="4">
        <v>2</v>
      </c>
      <c r="Q251" s="4">
        <v>1</v>
      </c>
      <c r="R251" s="1" t="s">
        <v>91</v>
      </c>
      <c r="S251" s="1" t="s">
        <v>49</v>
      </c>
      <c r="T251" s="4">
        <v>2024</v>
      </c>
      <c r="U251" s="6">
        <v>45453</v>
      </c>
      <c r="V251" s="1" t="s">
        <v>1161</v>
      </c>
      <c r="W251" s="1">
        <v>2</v>
      </c>
      <c r="X251" s="1" t="s">
        <v>370</v>
      </c>
      <c r="Y251" s="1" t="s">
        <v>379</v>
      </c>
      <c r="AE251" s="1" t="s">
        <v>50</v>
      </c>
      <c r="AF251" s="1" t="s">
        <v>159</v>
      </c>
      <c r="AG251" s="1" t="s">
        <v>1129</v>
      </c>
      <c r="AH251" s="1" t="s">
        <v>160</v>
      </c>
      <c r="AJ251" s="1">
        <v>250001178</v>
      </c>
      <c r="AK251" s="1" t="s">
        <v>93</v>
      </c>
      <c r="AL251" s="1">
        <v>58274</v>
      </c>
      <c r="AM251">
        <v>52.239406000000002</v>
      </c>
      <c r="AN251">
        <v>21.045881000000001</v>
      </c>
      <c r="AO251" s="5">
        <v>105</v>
      </c>
      <c r="AP251" s="5">
        <v>68</v>
      </c>
      <c r="AQ251" s="1" t="s">
        <v>1164</v>
      </c>
      <c r="AU251" s="1" t="s">
        <v>1165</v>
      </c>
      <c r="AV251" s="1" t="s">
        <v>185</v>
      </c>
      <c r="AW251" s="1" t="s">
        <v>442</v>
      </c>
      <c r="AX251" s="1" t="s">
        <v>442</v>
      </c>
      <c r="AY251" s="1" t="s">
        <v>441</v>
      </c>
      <c r="AZ251" s="1" t="s">
        <v>441</v>
      </c>
      <c r="BA251" s="1" t="s">
        <v>442</v>
      </c>
      <c r="BB251" t="s">
        <v>1665</v>
      </c>
      <c r="BC251">
        <v>0</v>
      </c>
    </row>
    <row r="252" spans="1:55" x14ac:dyDescent="0.35">
      <c r="A252" s="5">
        <v>2040597</v>
      </c>
      <c r="D252" t="s">
        <v>107</v>
      </c>
      <c r="E252" t="s">
        <v>301</v>
      </c>
      <c r="F252" s="4" t="s">
        <v>286</v>
      </c>
      <c r="G252" s="4" t="s">
        <v>461</v>
      </c>
      <c r="H252">
        <f>_xlfn.IFNA(VLOOKUP(F252,xg!C$2:N$25,12,FALSE),0)</f>
        <v>-1.4</v>
      </c>
      <c r="I252">
        <f>_xlfn.IFNA(VLOOKUP(F252,odds!B$5:C$28,2,FALSE),0)</f>
        <v>15861</v>
      </c>
      <c r="J252">
        <v>-3</v>
      </c>
      <c r="K252">
        <v>70000</v>
      </c>
      <c r="L252">
        <v>2</v>
      </c>
      <c r="M252">
        <v>1</v>
      </c>
      <c r="P252" s="4">
        <v>2</v>
      </c>
      <c r="Q252" s="4">
        <v>1</v>
      </c>
      <c r="R252" s="1" t="s">
        <v>286</v>
      </c>
      <c r="S252" s="1" t="s">
        <v>49</v>
      </c>
      <c r="T252" s="4">
        <v>2024</v>
      </c>
      <c r="U252" s="6">
        <v>45453</v>
      </c>
      <c r="V252" s="1" t="s">
        <v>1166</v>
      </c>
      <c r="W252" s="1">
        <v>2</v>
      </c>
      <c r="X252" s="1" t="s">
        <v>370</v>
      </c>
      <c r="Y252" s="1" t="s">
        <v>379</v>
      </c>
      <c r="AE252" s="1" t="s">
        <v>50</v>
      </c>
      <c r="AF252" s="1" t="s">
        <v>159</v>
      </c>
      <c r="AG252" s="1" t="s">
        <v>1129</v>
      </c>
      <c r="AH252" s="1" t="s">
        <v>160</v>
      </c>
      <c r="AI252" s="7">
        <v>8864</v>
      </c>
      <c r="AJ252" s="1">
        <v>64442</v>
      </c>
      <c r="AK252" s="1" t="s">
        <v>107</v>
      </c>
      <c r="AL252" s="1">
        <v>9300</v>
      </c>
      <c r="AM252">
        <v>50.206413900000001</v>
      </c>
      <c r="AN252">
        <v>15.8454306</v>
      </c>
      <c r="AO252" s="5">
        <v>105</v>
      </c>
      <c r="AP252" s="5">
        <v>68</v>
      </c>
      <c r="AQ252" s="1" t="s">
        <v>1167</v>
      </c>
      <c r="AU252" s="1" t="s">
        <v>1168</v>
      </c>
      <c r="AV252" s="1" t="s">
        <v>1169</v>
      </c>
      <c r="AW252" s="1" t="s">
        <v>1170</v>
      </c>
      <c r="AX252" s="1" t="s">
        <v>1171</v>
      </c>
      <c r="AY252" s="1" t="s">
        <v>1171</v>
      </c>
      <c r="AZ252" s="1" t="s">
        <v>1171</v>
      </c>
      <c r="BA252" s="1" t="s">
        <v>1170</v>
      </c>
      <c r="BB252" t="s">
        <v>1665</v>
      </c>
      <c r="BC252">
        <v>0</v>
      </c>
    </row>
    <row r="253" spans="1:55" x14ac:dyDescent="0.35">
      <c r="A253" s="5">
        <v>2040621</v>
      </c>
      <c r="D253" t="s">
        <v>58</v>
      </c>
      <c r="E253" t="s">
        <v>1173</v>
      </c>
      <c r="F253" s="4" t="s">
        <v>56</v>
      </c>
      <c r="G253" s="4" t="s">
        <v>1172</v>
      </c>
      <c r="H253">
        <f>_xlfn.IFNA(VLOOKUP(F253,xg!C$2:N$25,12,FALSE),0)</f>
        <v>1.2</v>
      </c>
      <c r="I253">
        <f>_xlfn.IFNA(VLOOKUP(F253,odds!B$5:C$28,2,FALSE),0)</f>
        <v>401</v>
      </c>
      <c r="J253">
        <v>-3</v>
      </c>
      <c r="K253">
        <v>70000</v>
      </c>
      <c r="L253">
        <v>0</v>
      </c>
      <c r="M253">
        <v>0</v>
      </c>
      <c r="P253" s="4">
        <v>0</v>
      </c>
      <c r="Q253" s="4">
        <v>0</v>
      </c>
      <c r="S253" s="1" t="s">
        <v>67</v>
      </c>
      <c r="T253" s="4">
        <v>2024</v>
      </c>
      <c r="U253" s="6">
        <v>45452</v>
      </c>
      <c r="V253" s="1" t="s">
        <v>1174</v>
      </c>
      <c r="W253" s="1">
        <v>2</v>
      </c>
      <c r="X253" s="1" t="s">
        <v>370</v>
      </c>
      <c r="Y253" s="1" t="s">
        <v>379</v>
      </c>
      <c r="AE253" s="1" t="s">
        <v>50</v>
      </c>
      <c r="AF253" s="1" t="s">
        <v>159</v>
      </c>
      <c r="AG253" s="1" t="s">
        <v>1129</v>
      </c>
      <c r="AH253" s="1" t="s">
        <v>160</v>
      </c>
      <c r="AJ253" s="1">
        <v>250002702</v>
      </c>
      <c r="AK253" s="1" t="s">
        <v>58</v>
      </c>
      <c r="AL253" s="1">
        <v>41774</v>
      </c>
      <c r="AM253">
        <v>44.899250000000002</v>
      </c>
      <c r="AN253">
        <v>-0.56579000000000002</v>
      </c>
      <c r="AO253" s="5">
        <v>105</v>
      </c>
      <c r="AP253" s="5">
        <v>68</v>
      </c>
      <c r="AU253" s="1" t="s">
        <v>1175</v>
      </c>
      <c r="AV253" s="1" t="s">
        <v>1176</v>
      </c>
      <c r="AW253" s="1" t="s">
        <v>1177</v>
      </c>
      <c r="AX253" s="1" t="s">
        <v>1178</v>
      </c>
      <c r="AY253" s="1" t="s">
        <v>1178</v>
      </c>
      <c r="AZ253" s="1" t="s">
        <v>1178</v>
      </c>
      <c r="BA253" s="1" t="s">
        <v>1177</v>
      </c>
      <c r="BB253" t="s">
        <v>1665</v>
      </c>
      <c r="BC253">
        <v>1</v>
      </c>
    </row>
    <row r="254" spans="1:55" x14ac:dyDescent="0.35">
      <c r="A254" s="5">
        <v>2040264</v>
      </c>
      <c r="D254" t="s">
        <v>139</v>
      </c>
      <c r="E254" t="s">
        <v>257</v>
      </c>
      <c r="F254" s="4" t="s">
        <v>138</v>
      </c>
      <c r="G254" s="4" t="s">
        <v>323</v>
      </c>
      <c r="H254">
        <f>_xlfn.IFNA(VLOOKUP(F254,xg!C$2:N$25,12,FALSE),0)</f>
        <v>1</v>
      </c>
      <c r="I254">
        <f>_xlfn.IFNA(VLOOKUP(F254,odds!B$5:C$28,2,FALSE),0)</f>
        <v>1971</v>
      </c>
      <c r="J254">
        <v>-3</v>
      </c>
      <c r="K254">
        <v>70000</v>
      </c>
      <c r="L254">
        <v>1</v>
      </c>
      <c r="M254">
        <v>0</v>
      </c>
      <c r="P254" s="4">
        <v>1</v>
      </c>
      <c r="Q254" s="4">
        <v>0</v>
      </c>
      <c r="R254" s="1" t="s">
        <v>138</v>
      </c>
      <c r="S254" s="1" t="s">
        <v>49</v>
      </c>
      <c r="T254" s="4">
        <v>2024</v>
      </c>
      <c r="U254" s="6">
        <v>45452</v>
      </c>
      <c r="V254" s="1" t="s">
        <v>1179</v>
      </c>
      <c r="W254" s="1">
        <v>2</v>
      </c>
      <c r="X254" s="1" t="s">
        <v>370</v>
      </c>
      <c r="Y254" s="1" t="s">
        <v>379</v>
      </c>
      <c r="AE254" s="1" t="s">
        <v>50</v>
      </c>
      <c r="AF254" s="1" t="s">
        <v>159</v>
      </c>
      <c r="AG254" s="1" t="s">
        <v>1129</v>
      </c>
      <c r="AH254" s="1" t="s">
        <v>160</v>
      </c>
      <c r="AJ254" s="1">
        <v>63182</v>
      </c>
      <c r="AK254" s="1" t="s">
        <v>139</v>
      </c>
      <c r="AL254" s="1">
        <v>6667</v>
      </c>
      <c r="AM254">
        <v>43.726511100000003</v>
      </c>
      <c r="AN254">
        <v>10.9547472</v>
      </c>
      <c r="AO254" s="5">
        <v>105</v>
      </c>
      <c r="AP254" s="5">
        <v>66</v>
      </c>
      <c r="AQ254" s="1" t="s">
        <v>1180</v>
      </c>
      <c r="AU254" s="1" t="s">
        <v>1181</v>
      </c>
      <c r="AV254" s="1" t="s">
        <v>1182</v>
      </c>
      <c r="AW254" s="1" t="s">
        <v>1183</v>
      </c>
      <c r="AX254" s="1" t="s">
        <v>1184</v>
      </c>
      <c r="AY254" s="1" t="s">
        <v>1184</v>
      </c>
      <c r="AZ254" s="1" t="s">
        <v>1184</v>
      </c>
      <c r="BA254" s="1" t="s">
        <v>1183</v>
      </c>
      <c r="BB254" t="s">
        <v>1665</v>
      </c>
      <c r="BC254">
        <v>0</v>
      </c>
    </row>
    <row r="255" spans="1:55" x14ac:dyDescent="0.35">
      <c r="A255" s="5">
        <v>2040594</v>
      </c>
      <c r="D255" t="s">
        <v>74</v>
      </c>
      <c r="E255" t="s">
        <v>129</v>
      </c>
      <c r="F255" s="4" t="s">
        <v>287</v>
      </c>
      <c r="G255" s="4" t="s">
        <v>128</v>
      </c>
      <c r="H255">
        <f>_xlfn.IFNA(VLOOKUP(F255,xg!C$2:N$25,12,FALSE),0)</f>
        <v>-1.1000000000000001</v>
      </c>
      <c r="I255">
        <f>_xlfn.IFNA(VLOOKUP(F255,odds!B$5:C$28,2,FALSE),0)</f>
        <v>15850</v>
      </c>
      <c r="J255">
        <v>-3</v>
      </c>
      <c r="K255">
        <v>70000</v>
      </c>
      <c r="L255">
        <v>4</v>
      </c>
      <c r="M255">
        <v>0</v>
      </c>
      <c r="P255" s="4">
        <v>4</v>
      </c>
      <c r="Q255" s="4">
        <v>0</v>
      </c>
      <c r="R255" s="1" t="s">
        <v>287</v>
      </c>
      <c r="S255" s="1" t="s">
        <v>49</v>
      </c>
      <c r="T255" s="4">
        <v>2024</v>
      </c>
      <c r="U255" s="6">
        <v>45452</v>
      </c>
      <c r="V255" s="1" t="s">
        <v>1179</v>
      </c>
      <c r="W255" s="1">
        <v>2</v>
      </c>
      <c r="X255" s="1" t="s">
        <v>370</v>
      </c>
      <c r="Y255" s="1" t="s">
        <v>379</v>
      </c>
      <c r="AE255" s="1" t="s">
        <v>50</v>
      </c>
      <c r="AF255" s="1" t="s">
        <v>159</v>
      </c>
      <c r="AG255" s="1" t="s">
        <v>1129</v>
      </c>
      <c r="AH255" s="1" t="s">
        <v>160</v>
      </c>
      <c r="AI255" s="7">
        <v>6348</v>
      </c>
      <c r="AJ255" s="1">
        <v>62308</v>
      </c>
      <c r="AK255" s="1" t="s">
        <v>74</v>
      </c>
      <c r="AL255" s="1">
        <v>18100</v>
      </c>
      <c r="AM255">
        <v>48.373844400000003</v>
      </c>
      <c r="AN255">
        <v>17.591627800000001</v>
      </c>
      <c r="AO255" s="5">
        <v>105</v>
      </c>
      <c r="AP255" s="5">
        <v>68</v>
      </c>
      <c r="AQ255" s="1" t="s">
        <v>1185</v>
      </c>
      <c r="AU255" s="1" t="s">
        <v>1186</v>
      </c>
      <c r="AV255" s="1" t="s">
        <v>358</v>
      </c>
      <c r="AW255" s="1" t="s">
        <v>359</v>
      </c>
      <c r="AX255" s="1" t="s">
        <v>359</v>
      </c>
      <c r="AY255" s="1" t="s">
        <v>359</v>
      </c>
      <c r="AZ255" s="1" t="s">
        <v>359</v>
      </c>
      <c r="BA255" s="1" t="s">
        <v>359</v>
      </c>
      <c r="BB255" t="s">
        <v>1665</v>
      </c>
      <c r="BC255">
        <v>0</v>
      </c>
    </row>
    <row r="256" spans="1:55" x14ac:dyDescent="0.35">
      <c r="A256" s="5">
        <v>2040595</v>
      </c>
      <c r="D256" t="s">
        <v>212</v>
      </c>
      <c r="E256" t="s">
        <v>180</v>
      </c>
      <c r="F256" s="4" t="s">
        <v>412</v>
      </c>
      <c r="G256" s="4" t="s">
        <v>307</v>
      </c>
      <c r="H256">
        <v>-3</v>
      </c>
      <c r="I256">
        <v>70000</v>
      </c>
      <c r="J256">
        <f>_xlfn.IFNA(VLOOKUP(G256,xg!C$2:N$25,12,FALSE),0)</f>
        <v>-1.7</v>
      </c>
      <c r="K256">
        <f>_xlfn.IFNA(VLOOKUP(G256,odds!B$5:C$28,2,FALSE),0)</f>
        <v>66820</v>
      </c>
      <c r="L256">
        <v>1</v>
      </c>
      <c r="M256">
        <v>3</v>
      </c>
      <c r="P256" s="4">
        <v>1</v>
      </c>
      <c r="Q256" s="4">
        <v>3</v>
      </c>
      <c r="R256" s="1" t="s">
        <v>307</v>
      </c>
      <c r="S256" s="1" t="s">
        <v>49</v>
      </c>
      <c r="T256" s="4">
        <v>2024</v>
      </c>
      <c r="U256" s="6">
        <v>45452</v>
      </c>
      <c r="V256" s="1" t="s">
        <v>1179</v>
      </c>
      <c r="W256" s="1">
        <v>2</v>
      </c>
      <c r="X256" s="1" t="s">
        <v>370</v>
      </c>
      <c r="Y256" s="1" t="s">
        <v>379</v>
      </c>
      <c r="AE256" s="1" t="s">
        <v>50</v>
      </c>
      <c r="AF256" s="1" t="s">
        <v>159</v>
      </c>
      <c r="AG256" s="1" t="s">
        <v>1129</v>
      </c>
      <c r="AH256" s="1" t="s">
        <v>160</v>
      </c>
      <c r="AI256" s="7">
        <v>2942</v>
      </c>
      <c r="AJ256" s="1">
        <v>62907</v>
      </c>
      <c r="AK256" s="1" t="s">
        <v>212</v>
      </c>
      <c r="AL256" s="1">
        <v>11563</v>
      </c>
      <c r="AM256">
        <v>42.445561099999999</v>
      </c>
      <c r="AN256">
        <v>19.264344399999999</v>
      </c>
      <c r="AO256" s="5">
        <v>105</v>
      </c>
      <c r="AP256" s="5">
        <v>68</v>
      </c>
      <c r="AQ256" s="1" t="s">
        <v>1187</v>
      </c>
      <c r="AU256" s="1" t="s">
        <v>1188</v>
      </c>
      <c r="AV256" s="1" t="s">
        <v>213</v>
      </c>
      <c r="AW256" s="1" t="s">
        <v>214</v>
      </c>
      <c r="AX256" s="1" t="s">
        <v>214</v>
      </c>
      <c r="AY256" s="1" t="s">
        <v>214</v>
      </c>
      <c r="AZ256" s="1" t="s">
        <v>214</v>
      </c>
      <c r="BA256" s="1" t="s">
        <v>214</v>
      </c>
      <c r="BB256" t="s">
        <v>1665</v>
      </c>
      <c r="BC256">
        <v>0</v>
      </c>
    </row>
    <row r="257" spans="1:55" x14ac:dyDescent="0.35">
      <c r="A257" s="5">
        <v>2040593</v>
      </c>
      <c r="D257" t="s">
        <v>94</v>
      </c>
      <c r="E257" t="s">
        <v>125</v>
      </c>
      <c r="F257" s="4" t="s">
        <v>92</v>
      </c>
      <c r="G257" s="4" t="s">
        <v>124</v>
      </c>
      <c r="H257">
        <f>_xlfn.IFNA(VLOOKUP(F257,xg!C$2:N$25,12,FALSE),0)</f>
        <v>-0.1</v>
      </c>
      <c r="I257">
        <f>_xlfn.IFNA(VLOOKUP(F257,odds!B$5:C$28,2,FALSE),0)</f>
        <v>545</v>
      </c>
      <c r="J257">
        <v>-3</v>
      </c>
      <c r="K257">
        <v>70000</v>
      </c>
      <c r="L257">
        <v>5</v>
      </c>
      <c r="M257">
        <v>1</v>
      </c>
      <c r="P257" s="4">
        <v>5</v>
      </c>
      <c r="Q257" s="4">
        <v>1</v>
      </c>
      <c r="R257" s="1" t="s">
        <v>92</v>
      </c>
      <c r="S257" s="1" t="s">
        <v>49</v>
      </c>
      <c r="T257" s="4">
        <v>2024</v>
      </c>
      <c r="U257" s="6">
        <v>45451</v>
      </c>
      <c r="V257" s="1" t="s">
        <v>1189</v>
      </c>
      <c r="W257" s="1">
        <v>2</v>
      </c>
      <c r="X257" s="1" t="s">
        <v>370</v>
      </c>
      <c r="Y257" s="1" t="s">
        <v>372</v>
      </c>
      <c r="AE257" s="1" t="s">
        <v>50</v>
      </c>
      <c r="AF257" s="1" t="s">
        <v>159</v>
      </c>
      <c r="AG257" s="1" t="s">
        <v>1129</v>
      </c>
      <c r="AH257" s="1" t="s">
        <v>160</v>
      </c>
      <c r="AJ257" s="1">
        <v>74569</v>
      </c>
      <c r="AK257" s="1" t="s">
        <v>94</v>
      </c>
      <c r="AL257" s="1">
        <v>26020</v>
      </c>
      <c r="AM257">
        <v>39.5899778</v>
      </c>
      <c r="AN257">
        <v>2.6301082999999998</v>
      </c>
      <c r="AO257" s="5">
        <v>105</v>
      </c>
      <c r="AP257" s="5">
        <v>68</v>
      </c>
      <c r="AQ257" s="1" t="s">
        <v>1190</v>
      </c>
      <c r="AU257" s="1" t="s">
        <v>1191</v>
      </c>
      <c r="AV257" s="1" t="s">
        <v>391</v>
      </c>
      <c r="AW257" s="1" t="s">
        <v>393</v>
      </c>
      <c r="AX257" s="1" t="s">
        <v>393</v>
      </c>
      <c r="AY257" s="1" t="s">
        <v>392</v>
      </c>
      <c r="AZ257" s="1" t="s">
        <v>392</v>
      </c>
      <c r="BA257" s="1" t="s">
        <v>393</v>
      </c>
      <c r="BB257" t="s">
        <v>1665</v>
      </c>
      <c r="BC257">
        <v>1</v>
      </c>
    </row>
    <row r="258" spans="1:55" x14ac:dyDescent="0.35">
      <c r="A258" s="5">
        <v>2039991</v>
      </c>
      <c r="D258" t="s">
        <v>127</v>
      </c>
      <c r="E258" t="s">
        <v>153</v>
      </c>
      <c r="F258" s="4" t="s">
        <v>126</v>
      </c>
      <c r="G258" s="4" t="s">
        <v>152</v>
      </c>
      <c r="H258">
        <f>_xlfn.IFNA(VLOOKUP(F258,xg!C$2:N$25,12,FALSE),0)</f>
        <v>1.1000000000000001</v>
      </c>
      <c r="I258">
        <f>_xlfn.IFNA(VLOOKUP(F258,odds!B$5:C$28,2,FALSE),0)</f>
        <v>2488</v>
      </c>
      <c r="J258">
        <v>-3</v>
      </c>
      <c r="K258">
        <v>70000</v>
      </c>
      <c r="L258">
        <v>3</v>
      </c>
      <c r="M258">
        <v>0</v>
      </c>
      <c r="P258" s="4">
        <v>3</v>
      </c>
      <c r="Q258" s="4">
        <v>0</v>
      </c>
      <c r="R258" s="1" t="s">
        <v>126</v>
      </c>
      <c r="S258" s="1" t="s">
        <v>49</v>
      </c>
      <c r="T258" s="4">
        <v>2024</v>
      </c>
      <c r="U258" s="6">
        <v>45451</v>
      </c>
      <c r="V258" s="1" t="s">
        <v>1192</v>
      </c>
      <c r="W258" s="1">
        <v>2</v>
      </c>
      <c r="X258" s="1" t="s">
        <v>370</v>
      </c>
      <c r="Y258" s="1" t="s">
        <v>372</v>
      </c>
      <c r="AE258" s="1" t="s">
        <v>50</v>
      </c>
      <c r="AF258" s="1" t="s">
        <v>159</v>
      </c>
      <c r="AG258" s="1" t="s">
        <v>1129</v>
      </c>
      <c r="AH258" s="1" t="s">
        <v>160</v>
      </c>
      <c r="AJ258" s="1">
        <v>62073</v>
      </c>
      <c r="AK258" s="1" t="s">
        <v>127</v>
      </c>
      <c r="AL258" s="1">
        <v>48693</v>
      </c>
      <c r="AM258">
        <v>50.895758299999997</v>
      </c>
      <c r="AN258">
        <v>4.3339471999999999</v>
      </c>
      <c r="AO258" s="5">
        <v>105</v>
      </c>
      <c r="AP258" s="5">
        <v>68</v>
      </c>
      <c r="AQ258" s="1" t="s">
        <v>1193</v>
      </c>
      <c r="AU258" s="1" t="s">
        <v>1194</v>
      </c>
      <c r="AV258" s="1" t="s">
        <v>150</v>
      </c>
      <c r="AW258" s="1" t="s">
        <v>151</v>
      </c>
      <c r="AX258" s="1" t="s">
        <v>151</v>
      </c>
      <c r="AY258" s="1" t="s">
        <v>151</v>
      </c>
      <c r="AZ258" s="1" t="s">
        <v>151</v>
      </c>
      <c r="BA258" s="1" t="s">
        <v>151</v>
      </c>
      <c r="BB258" t="s">
        <v>1665</v>
      </c>
      <c r="BC258">
        <v>0</v>
      </c>
    </row>
    <row r="259" spans="1:55" x14ac:dyDescent="0.35">
      <c r="A259" s="5">
        <v>2040210</v>
      </c>
      <c r="D259" t="s">
        <v>98</v>
      </c>
      <c r="E259" t="s">
        <v>78</v>
      </c>
      <c r="F259" s="4" t="s">
        <v>97</v>
      </c>
      <c r="G259" s="4" t="s">
        <v>76</v>
      </c>
      <c r="H259">
        <f>_xlfn.IFNA(VLOOKUP(F259,xg!C$2:N$25,12,FALSE),0)</f>
        <v>0.6</v>
      </c>
      <c r="I259">
        <f>_xlfn.IFNA(VLOOKUP(F259,odds!B$5:C$28,2,FALSE),0)</f>
        <v>5264</v>
      </c>
      <c r="J259">
        <v>-3</v>
      </c>
      <c r="K259">
        <v>70000</v>
      </c>
      <c r="L259">
        <v>3</v>
      </c>
      <c r="M259">
        <v>1</v>
      </c>
      <c r="P259" s="4">
        <v>3</v>
      </c>
      <c r="Q259" s="4">
        <v>1</v>
      </c>
      <c r="R259" s="1" t="s">
        <v>97</v>
      </c>
      <c r="S259" s="1" t="s">
        <v>49</v>
      </c>
      <c r="T259" s="4">
        <v>2024</v>
      </c>
      <c r="U259" s="6">
        <v>45451</v>
      </c>
      <c r="V259" s="1" t="s">
        <v>1195</v>
      </c>
      <c r="W259" s="1">
        <v>2</v>
      </c>
      <c r="X259" s="1" t="s">
        <v>370</v>
      </c>
      <c r="Y259" s="1" t="s">
        <v>372</v>
      </c>
      <c r="AE259" s="1" t="s">
        <v>50</v>
      </c>
      <c r="AF259" s="1" t="s">
        <v>159</v>
      </c>
      <c r="AG259" s="1" t="s">
        <v>1129</v>
      </c>
      <c r="AH259" s="1" t="s">
        <v>160</v>
      </c>
      <c r="AI259" s="7">
        <v>23390</v>
      </c>
      <c r="AJ259" s="1">
        <v>63149</v>
      </c>
      <c r="AK259" s="1" t="s">
        <v>98</v>
      </c>
      <c r="AL259" s="1">
        <v>23804</v>
      </c>
      <c r="AM259">
        <v>55.649011100000003</v>
      </c>
      <c r="AN259">
        <v>12.418775</v>
      </c>
      <c r="AO259" s="5">
        <v>105</v>
      </c>
      <c r="AP259" s="5">
        <v>68</v>
      </c>
      <c r="AQ259" s="1" t="s">
        <v>1196</v>
      </c>
      <c r="AU259" s="1" t="s">
        <v>1197</v>
      </c>
      <c r="AV259" s="1" t="s">
        <v>1198</v>
      </c>
      <c r="AW259" s="1" t="s">
        <v>1199</v>
      </c>
      <c r="AX259" s="1" t="s">
        <v>1199</v>
      </c>
      <c r="AY259" s="1" t="s">
        <v>1199</v>
      </c>
      <c r="AZ259" s="1" t="s">
        <v>1199</v>
      </c>
      <c r="BA259" s="1" t="s">
        <v>1199</v>
      </c>
      <c r="BB259" t="s">
        <v>1665</v>
      </c>
      <c r="BC259">
        <v>0</v>
      </c>
    </row>
    <row r="260" spans="1:55" x14ac:dyDescent="0.35">
      <c r="A260" s="5">
        <v>2040004</v>
      </c>
      <c r="D260" t="s">
        <v>87</v>
      </c>
      <c r="E260" t="s">
        <v>200</v>
      </c>
      <c r="F260" s="4" t="s">
        <v>86</v>
      </c>
      <c r="G260" s="4" t="s">
        <v>280</v>
      </c>
      <c r="H260">
        <f>_xlfn.IFNA(VLOOKUP(F260,xg!C$2:N$25,12,FALSE),0)</f>
        <v>1.4</v>
      </c>
      <c r="I260">
        <f>_xlfn.IFNA(VLOOKUP(F260,odds!B$5:C$28,2,FALSE),0)</f>
        <v>601</v>
      </c>
      <c r="J260">
        <f>_xlfn.IFNA(VLOOKUP(G260,xg!C$2:N$25,12,FALSE),0)</f>
        <v>1.3</v>
      </c>
      <c r="K260">
        <f>_xlfn.IFNA(VLOOKUP(G260,odds!B$5:C$28,2,FALSE),0)</f>
        <v>9340</v>
      </c>
      <c r="L260">
        <v>1</v>
      </c>
      <c r="M260">
        <v>2</v>
      </c>
      <c r="P260" s="4">
        <v>1</v>
      </c>
      <c r="Q260" s="4">
        <v>2</v>
      </c>
      <c r="R260" s="1" t="s">
        <v>280</v>
      </c>
      <c r="S260" s="1" t="s">
        <v>49</v>
      </c>
      <c r="T260" s="4">
        <v>2024</v>
      </c>
      <c r="U260" s="6">
        <v>45451</v>
      </c>
      <c r="V260" s="1" t="s">
        <v>1200</v>
      </c>
      <c r="W260" s="1">
        <v>1</v>
      </c>
      <c r="X260" s="1" t="s">
        <v>370</v>
      </c>
      <c r="Y260" s="1" t="s">
        <v>372</v>
      </c>
      <c r="AE260" s="1" t="s">
        <v>50</v>
      </c>
      <c r="AF260" s="1" t="s">
        <v>159</v>
      </c>
      <c r="AG260" s="1" t="s">
        <v>1129</v>
      </c>
      <c r="AH260" s="1" t="s">
        <v>160</v>
      </c>
      <c r="AJ260" s="1">
        <v>62404</v>
      </c>
      <c r="AK260" s="1" t="s">
        <v>87</v>
      </c>
      <c r="AL260" s="1">
        <v>37942</v>
      </c>
      <c r="AM260">
        <v>38.708872200000002</v>
      </c>
      <c r="AN260">
        <v>-9.2609361000000003</v>
      </c>
      <c r="AO260" s="5">
        <v>105</v>
      </c>
      <c r="AP260" s="5">
        <v>68</v>
      </c>
      <c r="AQ260" s="1" t="s">
        <v>1201</v>
      </c>
      <c r="AU260" s="1" t="s">
        <v>1202</v>
      </c>
      <c r="AV260" s="1" t="s">
        <v>110</v>
      </c>
      <c r="AW260" s="1" t="s">
        <v>111</v>
      </c>
      <c r="AX260" s="1" t="s">
        <v>111</v>
      </c>
      <c r="AY260" s="1" t="s">
        <v>111</v>
      </c>
      <c r="AZ260" s="1" t="s">
        <v>111</v>
      </c>
      <c r="BA260" s="1" t="s">
        <v>111</v>
      </c>
      <c r="BB260" t="s">
        <v>1665</v>
      </c>
      <c r="BC260">
        <v>1</v>
      </c>
    </row>
    <row r="261" spans="1:55" x14ac:dyDescent="0.35">
      <c r="A261" s="5">
        <v>2040262</v>
      </c>
      <c r="D261" t="s">
        <v>115</v>
      </c>
      <c r="E261" t="s">
        <v>84</v>
      </c>
      <c r="F261" s="4" t="s">
        <v>114</v>
      </c>
      <c r="G261" s="4" t="s">
        <v>378</v>
      </c>
      <c r="H261">
        <v>-3</v>
      </c>
      <c r="I261">
        <v>70000</v>
      </c>
      <c r="J261">
        <f>_xlfn.IFNA(VLOOKUP(G261,xg!C$2:N$25,12,FALSE),0)</f>
        <v>-0.3</v>
      </c>
      <c r="K261">
        <f>_xlfn.IFNA(VLOOKUP(G261,odds!B$5:C$28,2,FALSE),0)</f>
        <v>15858</v>
      </c>
      <c r="L261">
        <v>0</v>
      </c>
      <c r="M261">
        <v>3</v>
      </c>
      <c r="P261" s="4">
        <v>0</v>
      </c>
      <c r="Q261" s="4">
        <v>3</v>
      </c>
      <c r="R261" s="1" t="s">
        <v>378</v>
      </c>
      <c r="S261" s="1" t="s">
        <v>49</v>
      </c>
      <c r="T261" s="4">
        <v>2024</v>
      </c>
      <c r="U261" s="6">
        <v>45451</v>
      </c>
      <c r="V261" s="1" t="s">
        <v>1203</v>
      </c>
      <c r="W261" s="1">
        <v>2</v>
      </c>
      <c r="X261" s="1" t="s">
        <v>370</v>
      </c>
      <c r="Y261" s="1" t="s">
        <v>372</v>
      </c>
      <c r="AE261" s="1" t="s">
        <v>50</v>
      </c>
      <c r="AF261" s="1" t="s">
        <v>159</v>
      </c>
      <c r="AG261" s="1" t="s">
        <v>1129</v>
      </c>
      <c r="AH261" s="1" t="s">
        <v>160</v>
      </c>
      <c r="AI261" s="7">
        <v>46956</v>
      </c>
      <c r="AJ261" s="1">
        <v>250001872</v>
      </c>
      <c r="AK261" s="1" t="s">
        <v>115</v>
      </c>
      <c r="AL261" s="1">
        <v>50573</v>
      </c>
      <c r="AM261">
        <v>59.372500000000002</v>
      </c>
      <c r="AN261">
        <v>18</v>
      </c>
      <c r="AO261" s="5">
        <v>105</v>
      </c>
      <c r="AP261" s="5">
        <v>68</v>
      </c>
      <c r="AQ261" s="1" t="s">
        <v>1204</v>
      </c>
      <c r="AU261" s="1" t="s">
        <v>1205</v>
      </c>
      <c r="AV261" s="1" t="s">
        <v>158</v>
      </c>
      <c r="AW261" s="1" t="s">
        <v>439</v>
      </c>
      <c r="AX261" s="1" t="s">
        <v>439</v>
      </c>
      <c r="AY261" s="1" t="s">
        <v>439</v>
      </c>
      <c r="AZ261" s="1" t="s">
        <v>440</v>
      </c>
      <c r="BA261" s="1" t="s">
        <v>439</v>
      </c>
      <c r="BB261" t="s">
        <v>1665</v>
      </c>
      <c r="BC261">
        <v>0</v>
      </c>
    </row>
    <row r="262" spans="1:55" x14ac:dyDescent="0.35">
      <c r="A262" s="5">
        <v>2040263</v>
      </c>
      <c r="D262" t="s">
        <v>309</v>
      </c>
      <c r="E262" t="s">
        <v>175</v>
      </c>
      <c r="F262" s="4" t="s">
        <v>308</v>
      </c>
      <c r="G262" s="4" t="s">
        <v>174</v>
      </c>
      <c r="H262">
        <v>-3</v>
      </c>
      <c r="I262">
        <v>70000</v>
      </c>
      <c r="J262">
        <v>-3</v>
      </c>
      <c r="K262">
        <v>70000</v>
      </c>
      <c r="L262">
        <v>3</v>
      </c>
      <c r="M262">
        <v>2</v>
      </c>
      <c r="P262" s="4">
        <v>3</v>
      </c>
      <c r="Q262" s="4">
        <v>2</v>
      </c>
      <c r="R262" s="1" t="s">
        <v>308</v>
      </c>
      <c r="S262" s="1" t="s">
        <v>49</v>
      </c>
      <c r="T262" s="4">
        <v>2024</v>
      </c>
      <c r="U262" s="6">
        <v>45451</v>
      </c>
      <c r="V262" s="1" t="s">
        <v>1203</v>
      </c>
      <c r="W262" s="1">
        <v>3</v>
      </c>
      <c r="X262" s="1" t="s">
        <v>370</v>
      </c>
      <c r="Y262" s="1" t="s">
        <v>372</v>
      </c>
      <c r="AE262" s="1" t="s">
        <v>50</v>
      </c>
      <c r="AF262" s="1" t="s">
        <v>159</v>
      </c>
      <c r="AG262" s="1" t="s">
        <v>1129</v>
      </c>
      <c r="AH262" s="1" t="s">
        <v>160</v>
      </c>
      <c r="AJ262" s="1">
        <v>88142</v>
      </c>
      <c r="AK262" s="1" t="s">
        <v>309</v>
      </c>
      <c r="AL262" s="1">
        <v>10104</v>
      </c>
      <c r="AM262">
        <v>46.980327799999998</v>
      </c>
      <c r="AN262">
        <v>28.868086099999999</v>
      </c>
      <c r="AO262" s="5">
        <v>105</v>
      </c>
      <c r="AP262" s="5">
        <v>68</v>
      </c>
      <c r="AQ262" s="1" t="s">
        <v>1206</v>
      </c>
      <c r="AU262" s="1" t="s">
        <v>1207</v>
      </c>
      <c r="AV262" s="1" t="s">
        <v>311</v>
      </c>
      <c r="AW262" s="1" t="s">
        <v>377</v>
      </c>
      <c r="AX262" s="1" t="s">
        <v>377</v>
      </c>
      <c r="AY262" s="1" t="s">
        <v>377</v>
      </c>
      <c r="AZ262" s="1" t="s">
        <v>377</v>
      </c>
      <c r="BA262" s="1" t="s">
        <v>377</v>
      </c>
      <c r="BB262" t="s">
        <v>1665</v>
      </c>
      <c r="BC262">
        <v>0</v>
      </c>
    </row>
    <row r="263" spans="1:55" x14ac:dyDescent="0.35">
      <c r="A263" s="5">
        <v>2040265</v>
      </c>
      <c r="D263" t="s">
        <v>133</v>
      </c>
      <c r="E263" t="s">
        <v>79</v>
      </c>
      <c r="F263" s="4" t="s">
        <v>131</v>
      </c>
      <c r="G263" s="4" t="s">
        <v>77</v>
      </c>
      <c r="H263">
        <f>_xlfn.IFNA(VLOOKUP(F263,xg!C$2:N$25,12,FALSE),0)</f>
        <v>1.4</v>
      </c>
      <c r="I263">
        <f>_xlfn.IFNA(VLOOKUP(F263,odds!B$5:C$28,2,FALSE),0)</f>
        <v>4995</v>
      </c>
      <c r="J263">
        <f>_xlfn.IFNA(VLOOKUP(G263,xg!C$2:N$25,12,FALSE),0)</f>
        <v>-1.2</v>
      </c>
      <c r="K263">
        <f>_xlfn.IFNA(VLOOKUP(G263,odds!B$5:C$28,2,FALSE),0)</f>
        <v>6048</v>
      </c>
      <c r="L263">
        <v>1</v>
      </c>
      <c r="M263">
        <v>1</v>
      </c>
      <c r="P263" s="4">
        <v>1</v>
      </c>
      <c r="Q263" s="4">
        <v>1</v>
      </c>
      <c r="S263" s="1" t="s">
        <v>67</v>
      </c>
      <c r="T263" s="4">
        <v>2024</v>
      </c>
      <c r="U263" s="6">
        <v>45451</v>
      </c>
      <c r="V263" s="1" t="s">
        <v>1203</v>
      </c>
      <c r="W263" s="1">
        <v>2</v>
      </c>
      <c r="X263" s="1" t="s">
        <v>370</v>
      </c>
      <c r="Y263" s="1" t="s">
        <v>372</v>
      </c>
      <c r="AE263" s="1" t="s">
        <v>50</v>
      </c>
      <c r="AF263" s="1" t="s">
        <v>159</v>
      </c>
      <c r="AG263" s="1" t="s">
        <v>1129</v>
      </c>
      <c r="AH263" s="1" t="s">
        <v>160</v>
      </c>
      <c r="AJ263" s="1">
        <v>250000018</v>
      </c>
      <c r="AK263" s="1" t="s">
        <v>133</v>
      </c>
      <c r="AL263" s="1">
        <v>17152</v>
      </c>
      <c r="AM263">
        <v>47.407019400000003</v>
      </c>
      <c r="AN263">
        <v>9.3041861000000008</v>
      </c>
      <c r="AO263" s="5">
        <v>105</v>
      </c>
      <c r="AP263" s="5">
        <v>68</v>
      </c>
      <c r="AQ263" s="1" t="s">
        <v>1208</v>
      </c>
      <c r="AU263" s="1" t="s">
        <v>1209</v>
      </c>
      <c r="AV263" s="1" t="s">
        <v>237</v>
      </c>
      <c r="AW263" s="1" t="s">
        <v>444</v>
      </c>
      <c r="AX263" s="1" t="s">
        <v>444</v>
      </c>
      <c r="AY263" s="1" t="s">
        <v>443</v>
      </c>
      <c r="AZ263" s="1" t="s">
        <v>445</v>
      </c>
      <c r="BA263" s="1" t="s">
        <v>444</v>
      </c>
      <c r="BB263" t="s">
        <v>1665</v>
      </c>
      <c r="BC263">
        <v>0</v>
      </c>
    </row>
    <row r="264" spans="1:55" x14ac:dyDescent="0.35">
      <c r="A264" s="5">
        <v>2040590</v>
      </c>
      <c r="D264" t="s">
        <v>281</v>
      </c>
      <c r="E264" t="s">
        <v>259</v>
      </c>
      <c r="F264" s="4" t="s">
        <v>279</v>
      </c>
      <c r="G264" s="4" t="s">
        <v>258</v>
      </c>
      <c r="H264">
        <v>-3</v>
      </c>
      <c r="I264">
        <v>70000</v>
      </c>
      <c r="J264">
        <v>-3</v>
      </c>
      <c r="K264">
        <v>70000</v>
      </c>
      <c r="L264">
        <v>4</v>
      </c>
      <c r="M264">
        <v>1</v>
      </c>
      <c r="P264" s="4">
        <v>4</v>
      </c>
      <c r="Q264" s="4">
        <v>1</v>
      </c>
      <c r="R264" s="1" t="s">
        <v>279</v>
      </c>
      <c r="S264" s="1" t="s">
        <v>49</v>
      </c>
      <c r="T264" s="4">
        <v>2024</v>
      </c>
      <c r="U264" s="6">
        <v>45451</v>
      </c>
      <c r="V264" s="1" t="s">
        <v>1203</v>
      </c>
      <c r="W264" s="1">
        <v>3</v>
      </c>
      <c r="X264" s="1" t="s">
        <v>370</v>
      </c>
      <c r="Y264" s="1" t="s">
        <v>1210</v>
      </c>
      <c r="AE264" s="1" t="s">
        <v>50</v>
      </c>
      <c r="AF264" s="1" t="s">
        <v>159</v>
      </c>
      <c r="AG264" s="1" t="s">
        <v>1129</v>
      </c>
      <c r="AH264" s="1" t="s">
        <v>160</v>
      </c>
      <c r="AJ264" s="1">
        <v>77966</v>
      </c>
      <c r="AK264" s="1" t="s">
        <v>281</v>
      </c>
      <c r="AL264" s="1">
        <v>14336</v>
      </c>
      <c r="AM264">
        <v>59.421358300000001</v>
      </c>
      <c r="AN264">
        <v>24.732155599999999</v>
      </c>
      <c r="AO264" s="5">
        <v>105</v>
      </c>
      <c r="AP264" s="5">
        <v>68</v>
      </c>
      <c r="AQ264" s="1" t="s">
        <v>1211</v>
      </c>
      <c r="AU264" s="1" t="s">
        <v>1212</v>
      </c>
      <c r="AV264" s="1" t="s">
        <v>282</v>
      </c>
      <c r="AW264" s="1" t="s">
        <v>353</v>
      </c>
      <c r="AX264" s="1" t="s">
        <v>353</v>
      </c>
      <c r="AY264" s="1" t="s">
        <v>352</v>
      </c>
      <c r="AZ264" s="1" t="s">
        <v>352</v>
      </c>
      <c r="BA264" s="1" t="s">
        <v>353</v>
      </c>
      <c r="BB264" t="s">
        <v>1665</v>
      </c>
      <c r="BC264">
        <v>0</v>
      </c>
    </row>
    <row r="265" spans="1:55" x14ac:dyDescent="0.35">
      <c r="A265" s="5">
        <v>2040592</v>
      </c>
      <c r="D265" t="s">
        <v>48</v>
      </c>
      <c r="E265" t="s">
        <v>284</v>
      </c>
      <c r="F265" s="4" t="s">
        <v>47</v>
      </c>
      <c r="G265" s="4" t="s">
        <v>283</v>
      </c>
      <c r="H265">
        <f>_xlfn.IFNA(VLOOKUP(F265,xg!C$2:N$25,12,FALSE),0)</f>
        <v>-1.5</v>
      </c>
      <c r="I265">
        <f>_xlfn.IFNA(VLOOKUP(F265,odds!B$5:C$28,2,FALSE),0)</f>
        <v>40918</v>
      </c>
      <c r="J265">
        <v>-3</v>
      </c>
      <c r="K265">
        <v>70000</v>
      </c>
      <c r="L265">
        <v>3</v>
      </c>
      <c r="M265">
        <v>0</v>
      </c>
      <c r="P265" s="4">
        <v>3</v>
      </c>
      <c r="Q265" s="4">
        <v>0</v>
      </c>
      <c r="R265" s="1" t="s">
        <v>47</v>
      </c>
      <c r="S265" s="1" t="s">
        <v>49</v>
      </c>
      <c r="T265" s="4">
        <v>2024</v>
      </c>
      <c r="U265" s="6">
        <v>45451</v>
      </c>
      <c r="V265" s="1" t="s">
        <v>1203</v>
      </c>
      <c r="W265" s="1">
        <v>2</v>
      </c>
      <c r="X265" s="1" t="s">
        <v>370</v>
      </c>
      <c r="Y265" s="1" t="s">
        <v>372</v>
      </c>
      <c r="AE265" s="1" t="s">
        <v>50</v>
      </c>
      <c r="AF265" s="1" t="s">
        <v>159</v>
      </c>
      <c r="AG265" s="1" t="s">
        <v>1129</v>
      </c>
      <c r="AH265" s="1" t="s">
        <v>160</v>
      </c>
      <c r="AJ265" s="1">
        <v>250001811</v>
      </c>
      <c r="AK265" s="1" t="s">
        <v>48</v>
      </c>
      <c r="AL265" s="1">
        <v>20453</v>
      </c>
      <c r="AM265">
        <v>47.549444000000001</v>
      </c>
      <c r="AN265">
        <v>21.638888999999999</v>
      </c>
      <c r="AO265" s="5">
        <v>105</v>
      </c>
      <c r="AP265" s="5">
        <v>68</v>
      </c>
      <c r="AQ265" s="1" t="s">
        <v>1213</v>
      </c>
      <c r="AU265" s="1" t="s">
        <v>1214</v>
      </c>
      <c r="AV265" s="1" t="s">
        <v>238</v>
      </c>
      <c r="AW265" s="1" t="s">
        <v>1215</v>
      </c>
      <c r="AX265" s="1" t="s">
        <v>1216</v>
      </c>
      <c r="AY265" s="1" t="s">
        <v>1215</v>
      </c>
      <c r="AZ265" s="1" t="s">
        <v>1215</v>
      </c>
      <c r="BA265" s="1" t="s">
        <v>1215</v>
      </c>
      <c r="BB265" t="s">
        <v>1665</v>
      </c>
      <c r="BC265">
        <v>0</v>
      </c>
    </row>
    <row r="266" spans="1:55" x14ac:dyDescent="0.35">
      <c r="A266" s="5">
        <v>2040011</v>
      </c>
      <c r="D266" t="s">
        <v>289</v>
      </c>
      <c r="E266" t="s">
        <v>83</v>
      </c>
      <c r="F266" s="4" t="s">
        <v>288</v>
      </c>
      <c r="G266" s="4" t="s">
        <v>82</v>
      </c>
      <c r="H266">
        <f>_xlfn.IFNA(VLOOKUP(F266,xg!C$2:N$25,12,FALSE),0)</f>
        <v>-0.6</v>
      </c>
      <c r="I266">
        <f>_xlfn.IFNA(VLOOKUP(F266,odds!B$5:C$28,2,FALSE),0)</f>
        <v>18358</v>
      </c>
      <c r="J266">
        <v>-3</v>
      </c>
      <c r="K266">
        <v>70000</v>
      </c>
      <c r="L266">
        <v>1</v>
      </c>
      <c r="M266">
        <v>1</v>
      </c>
      <c r="P266" s="4">
        <v>1</v>
      </c>
      <c r="Q266" s="4">
        <v>1</v>
      </c>
      <c r="S266" s="1" t="s">
        <v>67</v>
      </c>
      <c r="T266" s="4">
        <v>2024</v>
      </c>
      <c r="U266" s="6">
        <v>45451</v>
      </c>
      <c r="V266" s="1" t="s">
        <v>1217</v>
      </c>
      <c r="W266" s="1">
        <v>2</v>
      </c>
      <c r="X266" s="1" t="s">
        <v>370</v>
      </c>
      <c r="Y266" s="1" t="s">
        <v>372</v>
      </c>
      <c r="AE266" s="1" t="s">
        <v>50</v>
      </c>
      <c r="AF266" s="1" t="s">
        <v>159</v>
      </c>
      <c r="AG266" s="1" t="s">
        <v>1129</v>
      </c>
      <c r="AH266" s="1" t="s">
        <v>160</v>
      </c>
      <c r="AJ266" s="1">
        <v>250001140</v>
      </c>
      <c r="AK266" s="1" t="s">
        <v>289</v>
      </c>
      <c r="AL266" s="1">
        <v>15796</v>
      </c>
      <c r="AM266">
        <v>46.080641</v>
      </c>
      <c r="AN266">
        <v>14.52444</v>
      </c>
      <c r="AO266" s="5">
        <v>105</v>
      </c>
      <c r="AP266" s="5">
        <v>68</v>
      </c>
      <c r="AQ266" s="1" t="s">
        <v>1218</v>
      </c>
      <c r="AU266" s="1" t="s">
        <v>1219</v>
      </c>
      <c r="AV266" s="1" t="s">
        <v>317</v>
      </c>
      <c r="AW266" s="1" t="s">
        <v>418</v>
      </c>
      <c r="AX266" s="1" t="s">
        <v>418</v>
      </c>
      <c r="AY266" s="1" t="s">
        <v>418</v>
      </c>
      <c r="AZ266" s="1" t="s">
        <v>418</v>
      </c>
      <c r="BA266" s="1" t="s">
        <v>418</v>
      </c>
      <c r="BB266" t="s">
        <v>1665</v>
      </c>
      <c r="BC266">
        <v>0</v>
      </c>
    </row>
    <row r="267" spans="1:55" x14ac:dyDescent="0.35">
      <c r="A267" s="5">
        <v>2040591</v>
      </c>
      <c r="D267" t="s">
        <v>294</v>
      </c>
      <c r="E267" t="s">
        <v>300</v>
      </c>
      <c r="F267" s="4" t="s">
        <v>293</v>
      </c>
      <c r="G267" s="4" t="s">
        <v>299</v>
      </c>
      <c r="H267">
        <v>-3</v>
      </c>
      <c r="I267">
        <v>70000</v>
      </c>
      <c r="J267">
        <v>-3</v>
      </c>
      <c r="K267">
        <v>70000</v>
      </c>
      <c r="L267">
        <v>0</v>
      </c>
      <c r="M267">
        <v>2</v>
      </c>
      <c r="P267" s="4">
        <v>0</v>
      </c>
      <c r="Q267" s="4">
        <v>2</v>
      </c>
      <c r="R267" s="1" t="s">
        <v>299</v>
      </c>
      <c r="S267" s="1" t="s">
        <v>49</v>
      </c>
      <c r="T267" s="4">
        <v>2024</v>
      </c>
      <c r="U267" s="6">
        <v>45451</v>
      </c>
      <c r="V267" s="1" t="s">
        <v>1217</v>
      </c>
      <c r="W267" s="1">
        <v>3</v>
      </c>
      <c r="X267" s="1" t="s">
        <v>370</v>
      </c>
      <c r="Y267" s="1" t="s">
        <v>1210</v>
      </c>
      <c r="AE267" s="1" t="s">
        <v>50</v>
      </c>
      <c r="AF267" s="1" t="s">
        <v>159</v>
      </c>
      <c r="AG267" s="1" t="s">
        <v>1129</v>
      </c>
      <c r="AH267" s="1" t="s">
        <v>160</v>
      </c>
      <c r="AJ267" s="1">
        <v>63816</v>
      </c>
      <c r="AK267" s="1" t="s">
        <v>294</v>
      </c>
      <c r="AL267" s="1">
        <v>4041</v>
      </c>
      <c r="AM267">
        <v>56.502977799999996</v>
      </c>
      <c r="AN267">
        <v>20.995161100000001</v>
      </c>
      <c r="AO267" s="5">
        <v>105</v>
      </c>
      <c r="AP267" s="5">
        <v>68</v>
      </c>
      <c r="AQ267" s="1" t="s">
        <v>1220</v>
      </c>
      <c r="AU267" s="1" t="s">
        <v>1221</v>
      </c>
      <c r="AV267" s="1" t="s">
        <v>295</v>
      </c>
      <c r="AW267" s="1" t="s">
        <v>296</v>
      </c>
      <c r="AX267" s="1" t="s">
        <v>297</v>
      </c>
      <c r="AY267" s="1" t="s">
        <v>296</v>
      </c>
      <c r="AZ267" s="1" t="s">
        <v>296</v>
      </c>
      <c r="BA267" s="1" t="s">
        <v>296</v>
      </c>
      <c r="BB267" t="s">
        <v>1665</v>
      </c>
      <c r="BC267">
        <v>0</v>
      </c>
    </row>
    <row r="268" spans="1:55" x14ac:dyDescent="0.35">
      <c r="A268" s="5">
        <v>2040003</v>
      </c>
      <c r="D268" t="s">
        <v>167</v>
      </c>
      <c r="E268" t="s">
        <v>162</v>
      </c>
      <c r="F268" s="4" t="s">
        <v>166</v>
      </c>
      <c r="G268" s="4" t="s">
        <v>161</v>
      </c>
      <c r="H268">
        <f>_xlfn.IFNA(VLOOKUP(F268,xg!C$2:N$25,12,FALSE),0)</f>
        <v>-2.4</v>
      </c>
      <c r="I268">
        <f>_xlfn.IFNA(VLOOKUP(F268,odds!B$5:C$28,2,FALSE),0)</f>
        <v>20868</v>
      </c>
      <c r="J268">
        <v>-3</v>
      </c>
      <c r="K268">
        <v>70000</v>
      </c>
      <c r="L268">
        <v>2</v>
      </c>
      <c r="M268">
        <v>2</v>
      </c>
      <c r="P268" s="4">
        <v>2</v>
      </c>
      <c r="Q268" s="4">
        <v>2</v>
      </c>
      <c r="S268" s="1" t="s">
        <v>67</v>
      </c>
      <c r="T268" s="4">
        <v>2024</v>
      </c>
      <c r="U268" s="6">
        <v>45450</v>
      </c>
      <c r="V268" s="1" t="s">
        <v>1222</v>
      </c>
      <c r="W268" s="1">
        <v>1</v>
      </c>
      <c r="X268" s="1" t="s">
        <v>370</v>
      </c>
      <c r="Y268" s="1" t="s">
        <v>372</v>
      </c>
      <c r="AE268" s="1" t="s">
        <v>50</v>
      </c>
      <c r="AF268" s="1" t="s">
        <v>159</v>
      </c>
      <c r="AG268" s="1" t="s">
        <v>1129</v>
      </c>
      <c r="AH268" s="1" t="s">
        <v>160</v>
      </c>
      <c r="AI268" s="7">
        <v>40519</v>
      </c>
      <c r="AJ268" s="1">
        <v>62427</v>
      </c>
      <c r="AK268" s="1" t="s">
        <v>167</v>
      </c>
      <c r="AL268" s="1">
        <v>51824</v>
      </c>
      <c r="AM268">
        <v>55.8258583</v>
      </c>
      <c r="AN268">
        <v>-4.2519416999999997</v>
      </c>
      <c r="AO268" s="5">
        <v>105</v>
      </c>
      <c r="AP268" s="5">
        <v>68</v>
      </c>
      <c r="AQ268" s="1" t="s">
        <v>1223</v>
      </c>
      <c r="AU268" s="1" t="s">
        <v>1224</v>
      </c>
      <c r="AV268" s="1" t="s">
        <v>170</v>
      </c>
      <c r="AW268" s="1" t="s">
        <v>171</v>
      </c>
      <c r="AX268" s="1" t="s">
        <v>171</v>
      </c>
      <c r="AY268" s="1" t="s">
        <v>171</v>
      </c>
      <c r="AZ268" s="1" t="s">
        <v>171</v>
      </c>
      <c r="BA268" s="1" t="s">
        <v>171</v>
      </c>
      <c r="BB268" t="s">
        <v>1665</v>
      </c>
      <c r="BC268">
        <v>0</v>
      </c>
    </row>
    <row r="269" spans="1:55" x14ac:dyDescent="0.35">
      <c r="A269" s="5">
        <v>2040209</v>
      </c>
      <c r="D269" t="s">
        <v>123</v>
      </c>
      <c r="E269" t="s">
        <v>119</v>
      </c>
      <c r="F269" s="4" t="s">
        <v>122</v>
      </c>
      <c r="G269" s="4" t="s">
        <v>118</v>
      </c>
      <c r="H269">
        <f>_xlfn.IFNA(VLOOKUP(F269,xg!C$2:N$25,12,FALSE),0)</f>
        <v>0.3</v>
      </c>
      <c r="I269">
        <f>_xlfn.IFNA(VLOOKUP(F269,odds!B$5:C$28,2,FALSE),0)</f>
        <v>451</v>
      </c>
      <c r="J269">
        <v>-3</v>
      </c>
      <c r="K269">
        <v>70000</v>
      </c>
      <c r="L269">
        <v>0</v>
      </c>
      <c r="M269">
        <v>1</v>
      </c>
      <c r="P269" s="4">
        <v>0</v>
      </c>
      <c r="Q269" s="4">
        <v>1</v>
      </c>
      <c r="R269" s="1" t="s">
        <v>118</v>
      </c>
      <c r="S269" s="1" t="s">
        <v>49</v>
      </c>
      <c r="T269" s="4">
        <v>2024</v>
      </c>
      <c r="U269" s="6">
        <v>45450</v>
      </c>
      <c r="V269" s="1" t="s">
        <v>1222</v>
      </c>
      <c r="W269" s="1">
        <v>1</v>
      </c>
      <c r="X269" s="1" t="s">
        <v>370</v>
      </c>
      <c r="Y269" s="1" t="s">
        <v>372</v>
      </c>
      <c r="AE269" s="1" t="s">
        <v>50</v>
      </c>
      <c r="AF269" s="1" t="s">
        <v>159</v>
      </c>
      <c r="AG269" s="1" t="s">
        <v>1129</v>
      </c>
      <c r="AH269" s="1" t="s">
        <v>160</v>
      </c>
      <c r="AJ269" s="1">
        <v>1100043</v>
      </c>
      <c r="AK269" s="1" t="s">
        <v>123</v>
      </c>
      <c r="AL269" s="1">
        <v>87360</v>
      </c>
      <c r="AM269">
        <v>51.555841700000002</v>
      </c>
      <c r="AN269">
        <v>-0.27959719999999999</v>
      </c>
      <c r="AO269" s="5">
        <v>105</v>
      </c>
      <c r="AP269" s="5">
        <v>68</v>
      </c>
      <c r="AQ269" s="1" t="s">
        <v>1225</v>
      </c>
      <c r="AU269" s="1" t="s">
        <v>1226</v>
      </c>
      <c r="AV269" s="1" t="s">
        <v>169</v>
      </c>
      <c r="AW269" s="1" t="s">
        <v>398</v>
      </c>
      <c r="AX269" s="1" t="s">
        <v>398</v>
      </c>
      <c r="AY269" s="1" t="s">
        <v>398</v>
      </c>
      <c r="AZ269" s="1" t="s">
        <v>398</v>
      </c>
      <c r="BA269" s="1" t="s">
        <v>398</v>
      </c>
      <c r="BB269" t="s">
        <v>1665</v>
      </c>
      <c r="BC269">
        <v>1</v>
      </c>
    </row>
    <row r="270" spans="1:55" x14ac:dyDescent="0.35">
      <c r="A270" s="5">
        <v>2040586</v>
      </c>
      <c r="D270" t="s">
        <v>88</v>
      </c>
      <c r="E270" t="s">
        <v>59</v>
      </c>
      <c r="F270" s="4" t="s">
        <v>261</v>
      </c>
      <c r="G270" s="4" t="s">
        <v>57</v>
      </c>
      <c r="H270">
        <f>_xlfn.IFNA(VLOOKUP(F270,xg!C$2:N$25,12,FALSE),0)</f>
        <v>2.5</v>
      </c>
      <c r="I270">
        <f>_xlfn.IFNA(VLOOKUP(F270,odds!B$5:C$28,2,FALSE),0)</f>
        <v>398</v>
      </c>
      <c r="J270">
        <v>-3</v>
      </c>
      <c r="K270">
        <v>70000</v>
      </c>
      <c r="L270">
        <v>2</v>
      </c>
      <c r="M270">
        <v>1</v>
      </c>
      <c r="P270" s="4">
        <v>2</v>
      </c>
      <c r="Q270" s="4">
        <v>1</v>
      </c>
      <c r="R270" s="1" t="s">
        <v>261</v>
      </c>
      <c r="S270" s="1" t="s">
        <v>49</v>
      </c>
      <c r="T270" s="4">
        <v>2024</v>
      </c>
      <c r="U270" s="6">
        <v>45450</v>
      </c>
      <c r="V270" s="1" t="s">
        <v>1222</v>
      </c>
      <c r="W270" s="1">
        <v>2</v>
      </c>
      <c r="X270" s="1" t="s">
        <v>370</v>
      </c>
      <c r="Y270" s="1" t="s">
        <v>372</v>
      </c>
      <c r="AE270" s="1" t="s">
        <v>50</v>
      </c>
      <c r="AF270" s="1" t="s">
        <v>159</v>
      </c>
      <c r="AG270" s="1" t="s">
        <v>1129</v>
      </c>
      <c r="AH270" s="1" t="s">
        <v>160</v>
      </c>
      <c r="AJ270" s="1">
        <v>88350</v>
      </c>
      <c r="AK270" s="1" t="s">
        <v>88</v>
      </c>
      <c r="AL270" s="1">
        <v>46279</v>
      </c>
      <c r="AM270">
        <v>51.1746056</v>
      </c>
      <c r="AN270">
        <v>6.3854417000000003</v>
      </c>
      <c r="AO270" s="5">
        <v>105</v>
      </c>
      <c r="AP270" s="5">
        <v>68</v>
      </c>
      <c r="AQ270" s="1" t="s">
        <v>1227</v>
      </c>
      <c r="AU270" s="1" t="s">
        <v>1228</v>
      </c>
      <c r="AV270" s="1" t="s">
        <v>481</v>
      </c>
      <c r="AW270" s="1" t="s">
        <v>482</v>
      </c>
      <c r="AX270" s="1" t="s">
        <v>482</v>
      </c>
      <c r="AY270" s="1" t="s">
        <v>482</v>
      </c>
      <c r="AZ270" s="1" t="s">
        <v>483</v>
      </c>
      <c r="BA270" s="1" t="s">
        <v>482</v>
      </c>
      <c r="BB270" t="s">
        <v>1665</v>
      </c>
      <c r="BC270">
        <v>0</v>
      </c>
    </row>
    <row r="271" spans="1:55" x14ac:dyDescent="0.35">
      <c r="A271" s="5">
        <v>2040589</v>
      </c>
      <c r="D271" t="s">
        <v>93</v>
      </c>
      <c r="E271" t="s">
        <v>225</v>
      </c>
      <c r="F271" s="4" t="s">
        <v>91</v>
      </c>
      <c r="G271" s="4" t="s">
        <v>298</v>
      </c>
      <c r="H271">
        <f>_xlfn.IFNA(VLOOKUP(F271,xg!C$2:N$25,12,FALSE),0)</f>
        <v>-0.1</v>
      </c>
      <c r="I271">
        <f>_xlfn.IFNA(VLOOKUP(F271,odds!B$5:C$28,2,FALSE),0)</f>
        <v>17538</v>
      </c>
      <c r="J271">
        <f>_xlfn.IFNA(VLOOKUP(G271,xg!C$2:N$25,12,FALSE),0)</f>
        <v>-0.3</v>
      </c>
      <c r="K271">
        <f>_xlfn.IFNA(VLOOKUP(G271,odds!B$5:C$28,2,FALSE),0)</f>
        <v>20062</v>
      </c>
      <c r="L271">
        <v>3</v>
      </c>
      <c r="M271">
        <v>1</v>
      </c>
      <c r="P271" s="4">
        <v>3</v>
      </c>
      <c r="Q271" s="4">
        <v>1</v>
      </c>
      <c r="R271" s="1" t="s">
        <v>91</v>
      </c>
      <c r="S271" s="1" t="s">
        <v>49</v>
      </c>
      <c r="T271" s="4">
        <v>2024</v>
      </c>
      <c r="U271" s="6">
        <v>45450</v>
      </c>
      <c r="V271" s="1" t="s">
        <v>1222</v>
      </c>
      <c r="W271" s="1">
        <v>2</v>
      </c>
      <c r="X271" s="1" t="s">
        <v>370</v>
      </c>
      <c r="Y271" s="1" t="s">
        <v>372</v>
      </c>
      <c r="AE271" s="1" t="s">
        <v>50</v>
      </c>
      <c r="AF271" s="1" t="s">
        <v>159</v>
      </c>
      <c r="AG271" s="1" t="s">
        <v>1129</v>
      </c>
      <c r="AH271" s="1" t="s">
        <v>160</v>
      </c>
      <c r="AJ271" s="1">
        <v>250001178</v>
      </c>
      <c r="AK271" s="1" t="s">
        <v>93</v>
      </c>
      <c r="AL271" s="1">
        <v>58274</v>
      </c>
      <c r="AM271">
        <v>52.239406000000002</v>
      </c>
      <c r="AN271">
        <v>21.045881000000001</v>
      </c>
      <c r="AO271" s="5">
        <v>105</v>
      </c>
      <c r="AP271" s="5">
        <v>68</v>
      </c>
      <c r="AQ271" s="1" t="s">
        <v>1229</v>
      </c>
      <c r="AU271" s="1" t="s">
        <v>1230</v>
      </c>
      <c r="AV271" s="1" t="s">
        <v>185</v>
      </c>
      <c r="AW271" s="1" t="s">
        <v>442</v>
      </c>
      <c r="AX271" s="1" t="s">
        <v>442</v>
      </c>
      <c r="AY271" s="1" t="s">
        <v>441</v>
      </c>
      <c r="AZ271" s="1" t="s">
        <v>441</v>
      </c>
      <c r="BA271" s="1" t="s">
        <v>442</v>
      </c>
      <c r="BB271" t="s">
        <v>1665</v>
      </c>
      <c r="BC271">
        <v>0</v>
      </c>
    </row>
    <row r="272" spans="1:55" x14ac:dyDescent="0.35">
      <c r="A272" s="5">
        <v>2039990</v>
      </c>
      <c r="D272" t="s">
        <v>64</v>
      </c>
      <c r="E272" t="s">
        <v>278</v>
      </c>
      <c r="F272" s="4" t="s">
        <v>62</v>
      </c>
      <c r="G272" s="4" t="s">
        <v>277</v>
      </c>
      <c r="H272">
        <f>_xlfn.IFNA(VLOOKUP(F272,xg!C$2:N$25,12,FALSE),0)</f>
        <v>0.3</v>
      </c>
      <c r="I272">
        <f>_xlfn.IFNA(VLOOKUP(F272,odds!B$5:C$28,2,FALSE),0)</f>
        <v>12509</v>
      </c>
      <c r="J272">
        <v>-3</v>
      </c>
      <c r="K272">
        <v>70000</v>
      </c>
      <c r="L272">
        <v>0</v>
      </c>
      <c r="M272">
        <v>0</v>
      </c>
      <c r="P272" s="4">
        <v>0</v>
      </c>
      <c r="Q272" s="4">
        <v>0</v>
      </c>
      <c r="S272" s="1" t="s">
        <v>67</v>
      </c>
      <c r="T272" s="4">
        <v>2024</v>
      </c>
      <c r="U272" s="6">
        <v>45450</v>
      </c>
      <c r="V272" s="1" t="s">
        <v>1231</v>
      </c>
      <c r="W272" s="1">
        <v>3</v>
      </c>
      <c r="X272" s="1" t="s">
        <v>370</v>
      </c>
      <c r="Y272" s="1" t="s">
        <v>372</v>
      </c>
      <c r="AE272" s="1" t="s">
        <v>50</v>
      </c>
      <c r="AF272" s="1" t="s">
        <v>159</v>
      </c>
      <c r="AG272" s="1" t="s">
        <v>1129</v>
      </c>
      <c r="AH272" s="1" t="s">
        <v>160</v>
      </c>
      <c r="AI272" s="7">
        <v>25097</v>
      </c>
      <c r="AJ272" s="1">
        <v>250004575</v>
      </c>
      <c r="AK272" s="1" t="s">
        <v>64</v>
      </c>
      <c r="AL272" s="1">
        <v>31406</v>
      </c>
      <c r="AM272">
        <v>44.412844399999997</v>
      </c>
      <c r="AN272">
        <v>26.040419400000001</v>
      </c>
      <c r="AO272" s="5">
        <v>105</v>
      </c>
      <c r="AP272" s="5">
        <v>68</v>
      </c>
      <c r="AU272" s="1" t="s">
        <v>1232</v>
      </c>
      <c r="AV272" s="1" t="s">
        <v>66</v>
      </c>
      <c r="AW272" s="1" t="s">
        <v>253</v>
      </c>
      <c r="AX272" s="1" t="s">
        <v>254</v>
      </c>
      <c r="AY272" s="1" t="s">
        <v>253</v>
      </c>
      <c r="AZ272" s="1" t="s">
        <v>254</v>
      </c>
      <c r="BA272" s="1" t="s">
        <v>253</v>
      </c>
      <c r="BB272" t="s">
        <v>1665</v>
      </c>
      <c r="BC272">
        <v>0</v>
      </c>
    </row>
    <row r="273" spans="1:55" x14ac:dyDescent="0.35">
      <c r="A273" s="5">
        <v>2040620</v>
      </c>
      <c r="D273" t="s">
        <v>292</v>
      </c>
      <c r="E273" t="s">
        <v>53</v>
      </c>
      <c r="F273" s="4" t="s">
        <v>291</v>
      </c>
      <c r="G273" s="4" t="s">
        <v>315</v>
      </c>
      <c r="H273">
        <v>-3</v>
      </c>
      <c r="I273">
        <v>70000</v>
      </c>
      <c r="J273">
        <v>-3</v>
      </c>
      <c r="K273">
        <v>70000</v>
      </c>
      <c r="L273">
        <v>0</v>
      </c>
      <c r="M273">
        <v>4</v>
      </c>
      <c r="P273" s="4">
        <v>0</v>
      </c>
      <c r="Q273" s="4">
        <v>4</v>
      </c>
      <c r="R273" s="1" t="s">
        <v>315</v>
      </c>
      <c r="S273" s="1" t="s">
        <v>49</v>
      </c>
      <c r="T273" s="4">
        <v>2024</v>
      </c>
      <c r="U273" s="6">
        <v>45450</v>
      </c>
      <c r="V273" s="1" t="s">
        <v>1233</v>
      </c>
      <c r="W273" s="1">
        <v>3</v>
      </c>
      <c r="X273" s="1" t="s">
        <v>370</v>
      </c>
      <c r="Y273" s="1" t="s">
        <v>372</v>
      </c>
      <c r="AE273" s="1" t="s">
        <v>50</v>
      </c>
      <c r="AF273" s="1" t="s">
        <v>159</v>
      </c>
      <c r="AG273" s="1" t="s">
        <v>1129</v>
      </c>
      <c r="AH273" s="1" t="s">
        <v>160</v>
      </c>
      <c r="AJ273" s="1">
        <v>62088</v>
      </c>
      <c r="AK273" s="1" t="s">
        <v>292</v>
      </c>
      <c r="AL273" s="1">
        <v>21491</v>
      </c>
      <c r="AM273">
        <v>53.895269399999997</v>
      </c>
      <c r="AN273">
        <v>27.559897200000002</v>
      </c>
      <c r="AO273" s="5">
        <v>105</v>
      </c>
      <c r="AP273" s="5">
        <v>68</v>
      </c>
      <c r="AQ273" s="1" t="s">
        <v>1234</v>
      </c>
      <c r="AU273" s="1" t="s">
        <v>1235</v>
      </c>
      <c r="AV273" s="1" t="s">
        <v>312</v>
      </c>
      <c r="AW273" s="1" t="s">
        <v>313</v>
      </c>
      <c r="AX273" s="1" t="s">
        <v>314</v>
      </c>
      <c r="AY273" s="1" t="s">
        <v>313</v>
      </c>
      <c r="AZ273" s="1" t="s">
        <v>313</v>
      </c>
      <c r="BA273" s="1" t="s">
        <v>313</v>
      </c>
      <c r="BB273" t="s">
        <v>1665</v>
      </c>
      <c r="BC273">
        <v>0</v>
      </c>
    </row>
    <row r="274" spans="1:55" x14ac:dyDescent="0.35">
      <c r="A274" s="5">
        <v>2040796</v>
      </c>
      <c r="D274" t="s">
        <v>113</v>
      </c>
      <c r="E274" t="s">
        <v>306</v>
      </c>
      <c r="F274" s="4" t="s">
        <v>112</v>
      </c>
      <c r="G274" s="4" t="s">
        <v>305</v>
      </c>
      <c r="H274">
        <f>_xlfn.IFNA(VLOOKUP(F274,xg!C$2:N$25,12,FALSE),0)</f>
        <v>-2.2000000000000002</v>
      </c>
      <c r="I274">
        <f>_xlfn.IFNA(VLOOKUP(F274,odds!B$5:C$28,2,FALSE),0)</f>
        <v>48468</v>
      </c>
      <c r="J274">
        <v>-3</v>
      </c>
      <c r="K274">
        <v>70000</v>
      </c>
      <c r="L274">
        <v>3</v>
      </c>
      <c r="M274">
        <v>1</v>
      </c>
      <c r="P274" s="4">
        <v>3</v>
      </c>
      <c r="Q274" s="4">
        <v>1</v>
      </c>
      <c r="R274" s="1" t="s">
        <v>112</v>
      </c>
      <c r="S274" s="1" t="s">
        <v>49</v>
      </c>
      <c r="T274" s="4">
        <v>2024</v>
      </c>
      <c r="U274" s="6">
        <v>45450</v>
      </c>
      <c r="V274" s="1" t="s">
        <v>1233</v>
      </c>
      <c r="W274" s="1">
        <v>2</v>
      </c>
      <c r="X274" s="1" t="s">
        <v>370</v>
      </c>
      <c r="Y274" s="1" t="s">
        <v>372</v>
      </c>
      <c r="AE274" s="1" t="s">
        <v>50</v>
      </c>
      <c r="AF274" s="1" t="s">
        <v>159</v>
      </c>
      <c r="AG274" s="1" t="s">
        <v>1129</v>
      </c>
      <c r="AH274" s="1" t="s">
        <v>160</v>
      </c>
      <c r="AJ274" s="1">
        <v>63446</v>
      </c>
      <c r="AK274" s="1" t="s">
        <v>48</v>
      </c>
      <c r="AL274" s="1">
        <v>8940</v>
      </c>
      <c r="AM274">
        <v>47.234811100000002</v>
      </c>
      <c r="AN274">
        <v>16.606958299999999</v>
      </c>
      <c r="AO274" s="5">
        <v>105</v>
      </c>
      <c r="AP274" s="5">
        <v>68</v>
      </c>
      <c r="AQ274" s="1" t="s">
        <v>1236</v>
      </c>
      <c r="AU274" s="1" t="s">
        <v>1237</v>
      </c>
      <c r="AV274" s="1" t="s">
        <v>229</v>
      </c>
      <c r="AW274" s="1" t="s">
        <v>230</v>
      </c>
      <c r="AX274" s="1" t="s">
        <v>231</v>
      </c>
      <c r="AY274" s="1" t="s">
        <v>230</v>
      </c>
      <c r="AZ274" s="1" t="s">
        <v>230</v>
      </c>
      <c r="BA274" s="1" t="s">
        <v>230</v>
      </c>
      <c r="BB274" t="s">
        <v>1665</v>
      </c>
      <c r="BC274">
        <v>0</v>
      </c>
    </row>
    <row r="275" spans="1:55" x14ac:dyDescent="0.35">
      <c r="A275" s="5">
        <v>2040208</v>
      </c>
      <c r="D275" t="s">
        <v>234</v>
      </c>
      <c r="E275" t="s">
        <v>369</v>
      </c>
      <c r="F275" s="4" t="s">
        <v>290</v>
      </c>
      <c r="G275" s="4" t="s">
        <v>368</v>
      </c>
      <c r="H275">
        <v>-3</v>
      </c>
      <c r="I275">
        <v>70000</v>
      </c>
      <c r="J275">
        <v>-3</v>
      </c>
      <c r="K275">
        <v>70000</v>
      </c>
      <c r="L275">
        <v>2</v>
      </c>
      <c r="M275">
        <v>1</v>
      </c>
      <c r="P275" s="4">
        <v>2</v>
      </c>
      <c r="Q275" s="4">
        <v>1</v>
      </c>
      <c r="R275" s="1" t="s">
        <v>290</v>
      </c>
      <c r="S275" s="1" t="s">
        <v>49</v>
      </c>
      <c r="T275" s="4">
        <v>2024</v>
      </c>
      <c r="U275" s="6">
        <v>45450</v>
      </c>
      <c r="V275" s="1" t="s">
        <v>1238</v>
      </c>
      <c r="W275" s="1">
        <v>4</v>
      </c>
      <c r="X275" s="1" t="s">
        <v>370</v>
      </c>
      <c r="Y275" s="1" t="s">
        <v>372</v>
      </c>
      <c r="AE275" s="1" t="s">
        <v>50</v>
      </c>
      <c r="AF275" s="1" t="s">
        <v>159</v>
      </c>
      <c r="AG275" s="1" t="s">
        <v>1129</v>
      </c>
      <c r="AH275" s="1" t="s">
        <v>160</v>
      </c>
      <c r="AJ275" s="1">
        <v>78014</v>
      </c>
      <c r="AK275" s="1" t="s">
        <v>234</v>
      </c>
      <c r="AL275" s="1">
        <v>14527</v>
      </c>
      <c r="AM275">
        <v>40.171930600000003</v>
      </c>
      <c r="AN275">
        <v>44.525680600000001</v>
      </c>
      <c r="AO275" s="5">
        <v>105</v>
      </c>
      <c r="AP275" s="5">
        <v>68</v>
      </c>
      <c r="AQ275" s="1" t="s">
        <v>1239</v>
      </c>
      <c r="AU275" s="1" t="s">
        <v>1240</v>
      </c>
      <c r="AV275" s="1" t="s">
        <v>235</v>
      </c>
      <c r="AW275" s="1" t="s">
        <v>345</v>
      </c>
      <c r="AX275" s="1" t="s">
        <v>345</v>
      </c>
      <c r="AY275" s="1" t="s">
        <v>345</v>
      </c>
      <c r="AZ275" s="1" t="s">
        <v>345</v>
      </c>
      <c r="BA275" s="1" t="s">
        <v>345</v>
      </c>
      <c r="BB275" t="s">
        <v>1665</v>
      </c>
      <c r="BC275">
        <v>0</v>
      </c>
    </row>
    <row r="276" spans="1:55" x14ac:dyDescent="0.35">
      <c r="A276" s="5">
        <v>2040588</v>
      </c>
      <c r="D276" t="s">
        <v>107</v>
      </c>
      <c r="E276" t="s">
        <v>117</v>
      </c>
      <c r="F276" s="4" t="s">
        <v>286</v>
      </c>
      <c r="G276" s="4" t="s">
        <v>116</v>
      </c>
      <c r="H276">
        <f>_xlfn.IFNA(VLOOKUP(F276,xg!C$2:N$25,12,FALSE),0)</f>
        <v>-1.4</v>
      </c>
      <c r="I276">
        <f>_xlfn.IFNA(VLOOKUP(F276,odds!B$5:C$28,2,FALSE),0)</f>
        <v>15861</v>
      </c>
      <c r="J276">
        <v>-3</v>
      </c>
      <c r="K276">
        <v>70000</v>
      </c>
      <c r="L276">
        <v>7</v>
      </c>
      <c r="M276">
        <v>1</v>
      </c>
      <c r="P276" s="4">
        <v>7</v>
      </c>
      <c r="Q276" s="4">
        <v>1</v>
      </c>
      <c r="R276" s="1" t="s">
        <v>286</v>
      </c>
      <c r="S276" s="1" t="s">
        <v>49</v>
      </c>
      <c r="T276" s="4">
        <v>2024</v>
      </c>
      <c r="U276" s="6">
        <v>45450</v>
      </c>
      <c r="V276" s="1" t="s">
        <v>1241</v>
      </c>
      <c r="W276" s="1">
        <v>2</v>
      </c>
      <c r="X276" s="1" t="s">
        <v>370</v>
      </c>
      <c r="Y276" s="1" t="s">
        <v>372</v>
      </c>
      <c r="AE276" s="1" t="s">
        <v>50</v>
      </c>
      <c r="AF276" s="1" t="s">
        <v>159</v>
      </c>
      <c r="AG276" s="1" t="s">
        <v>1129</v>
      </c>
      <c r="AH276" s="1" t="s">
        <v>160</v>
      </c>
      <c r="AJ276" s="1">
        <v>250001159</v>
      </c>
      <c r="AK276" s="1" t="s">
        <v>79</v>
      </c>
      <c r="AL276" s="1">
        <v>3020</v>
      </c>
      <c r="AM276">
        <v>47.743934000000003</v>
      </c>
      <c r="AN276">
        <v>13.047637999999999</v>
      </c>
      <c r="AO276" s="5">
        <v>104</v>
      </c>
      <c r="AP276" s="5">
        <v>66</v>
      </c>
      <c r="AQ276" s="1" t="s">
        <v>1242</v>
      </c>
      <c r="AT276" s="1" t="s">
        <v>1243</v>
      </c>
      <c r="AU276" s="1" t="s">
        <v>1244</v>
      </c>
      <c r="AV276" s="1" t="s">
        <v>1151</v>
      </c>
      <c r="AW276" s="1" t="s">
        <v>1152</v>
      </c>
      <c r="AX276" s="1" t="s">
        <v>1153</v>
      </c>
      <c r="AY276" s="1" t="s">
        <v>1154</v>
      </c>
      <c r="AZ276" s="1" t="s">
        <v>1154</v>
      </c>
      <c r="BA276" s="1" t="s">
        <v>1152</v>
      </c>
      <c r="BB276" t="s">
        <v>1665</v>
      </c>
      <c r="BC276">
        <v>0</v>
      </c>
    </row>
    <row r="277" spans="1:55" x14ac:dyDescent="0.35">
      <c r="A277" s="5">
        <v>2040585</v>
      </c>
      <c r="D277" t="s">
        <v>132</v>
      </c>
      <c r="E277" t="s">
        <v>1173</v>
      </c>
      <c r="F277" s="4" t="s">
        <v>130</v>
      </c>
      <c r="G277" s="4" t="s">
        <v>1172</v>
      </c>
      <c r="H277">
        <f>_xlfn.IFNA(VLOOKUP(F277,xg!C$2:N$25,12,FALSE),0)</f>
        <v>0.1</v>
      </c>
      <c r="I277">
        <f>_xlfn.IFNA(VLOOKUP(F277,odds!B$5:C$28,2,FALSE),0)</f>
        <v>1553</v>
      </c>
      <c r="J277">
        <v>-3</v>
      </c>
      <c r="K277">
        <v>70000</v>
      </c>
      <c r="L277">
        <v>4</v>
      </c>
      <c r="M277">
        <v>0</v>
      </c>
      <c r="P277" s="4">
        <v>4</v>
      </c>
      <c r="Q277" s="4">
        <v>0</v>
      </c>
      <c r="R277" s="1" t="s">
        <v>130</v>
      </c>
      <c r="S277" s="1" t="s">
        <v>49</v>
      </c>
      <c r="T277" s="4">
        <v>2024</v>
      </c>
      <c r="U277" s="6">
        <v>45449</v>
      </c>
      <c r="V277" s="1" t="s">
        <v>1245</v>
      </c>
      <c r="W277" s="1">
        <v>2</v>
      </c>
      <c r="X277" s="1" t="s">
        <v>370</v>
      </c>
      <c r="Y277" s="1" t="s">
        <v>372</v>
      </c>
      <c r="AE277" s="1" t="s">
        <v>50</v>
      </c>
      <c r="AF277" s="1" t="s">
        <v>159</v>
      </c>
      <c r="AG277" s="1" t="s">
        <v>1129</v>
      </c>
      <c r="AH277" s="1" t="s">
        <v>160</v>
      </c>
      <c r="AJ277" s="1">
        <v>52851</v>
      </c>
      <c r="AK277" s="1" t="s">
        <v>132</v>
      </c>
      <c r="AL277" s="1">
        <v>48100</v>
      </c>
      <c r="AM277">
        <v>51.893905599999997</v>
      </c>
      <c r="AN277">
        <v>4.5232000000000001</v>
      </c>
      <c r="AO277" s="5">
        <v>105</v>
      </c>
      <c r="AP277" s="5">
        <v>68</v>
      </c>
      <c r="AQ277" s="1" t="s">
        <v>1246</v>
      </c>
      <c r="AU277" s="1" t="s">
        <v>1247</v>
      </c>
      <c r="AV277" s="1" t="s">
        <v>154</v>
      </c>
      <c r="AW277" s="1" t="s">
        <v>155</v>
      </c>
      <c r="AX277" s="1" t="s">
        <v>156</v>
      </c>
      <c r="AY277" s="1" t="s">
        <v>155</v>
      </c>
      <c r="AZ277" s="1" t="s">
        <v>156</v>
      </c>
      <c r="BA277" s="1" t="s">
        <v>155</v>
      </c>
      <c r="BB277" t="s">
        <v>1665</v>
      </c>
      <c r="BC277">
        <v>0</v>
      </c>
    </row>
    <row r="278" spans="1:55" x14ac:dyDescent="0.35">
      <c r="A278" s="5">
        <v>2040619</v>
      </c>
      <c r="D278" t="s">
        <v>431</v>
      </c>
      <c r="E278" t="s">
        <v>129</v>
      </c>
      <c r="F278" s="4" t="s">
        <v>430</v>
      </c>
      <c r="G278" s="4" t="s">
        <v>128</v>
      </c>
      <c r="H278">
        <v>-3</v>
      </c>
      <c r="I278">
        <v>70000</v>
      </c>
      <c r="J278">
        <v>-3</v>
      </c>
      <c r="K278">
        <v>70000</v>
      </c>
      <c r="L278">
        <v>0</v>
      </c>
      <c r="M278">
        <v>0</v>
      </c>
      <c r="P278" s="4">
        <v>0</v>
      </c>
      <c r="Q278" s="4">
        <v>0</v>
      </c>
      <c r="S278" s="1" t="s">
        <v>67</v>
      </c>
      <c r="T278" s="4">
        <v>2024</v>
      </c>
      <c r="U278" s="6">
        <v>45449</v>
      </c>
      <c r="V278" s="1" t="s">
        <v>1248</v>
      </c>
      <c r="W278" s="1">
        <v>1</v>
      </c>
      <c r="X278" s="1" t="s">
        <v>370</v>
      </c>
      <c r="Y278" s="1" t="s">
        <v>372</v>
      </c>
      <c r="AE278" s="1" t="s">
        <v>50</v>
      </c>
      <c r="AF278" s="1" t="s">
        <v>159</v>
      </c>
      <c r="AG278" s="1" t="s">
        <v>1129</v>
      </c>
      <c r="AH278" s="1" t="s">
        <v>160</v>
      </c>
      <c r="AJ278" s="1">
        <v>83174</v>
      </c>
      <c r="AK278" s="1" t="s">
        <v>87</v>
      </c>
      <c r="AL278" s="1">
        <v>21329</v>
      </c>
      <c r="AM278">
        <v>37.0882972</v>
      </c>
      <c r="AN278">
        <v>-7.9747528000000001</v>
      </c>
      <c r="AO278" s="5">
        <v>105</v>
      </c>
      <c r="AP278" s="5">
        <v>68</v>
      </c>
      <c r="AU278" s="1" t="s">
        <v>1249</v>
      </c>
      <c r="AV278" s="1" t="s">
        <v>432</v>
      </c>
      <c r="AW278" s="1" t="s">
        <v>433</v>
      </c>
      <c r="AX278" s="1" t="s">
        <v>433</v>
      </c>
      <c r="AY278" s="1" t="s">
        <v>433</v>
      </c>
      <c r="AZ278" s="1" t="s">
        <v>433</v>
      </c>
      <c r="BA278" s="1" t="s">
        <v>433</v>
      </c>
      <c r="BB278" t="s">
        <v>1665</v>
      </c>
      <c r="BC278">
        <v>0</v>
      </c>
    </row>
    <row r="279" spans="1:55" x14ac:dyDescent="0.35">
      <c r="A279" s="5">
        <v>2040584</v>
      </c>
      <c r="D279" t="s">
        <v>94</v>
      </c>
      <c r="E279" t="s">
        <v>325</v>
      </c>
      <c r="F279" s="4" t="s">
        <v>92</v>
      </c>
      <c r="G279" s="4" t="s">
        <v>324</v>
      </c>
      <c r="H279">
        <f>_xlfn.IFNA(VLOOKUP(F279,xg!C$2:N$25,12,FALSE),0)</f>
        <v>-0.1</v>
      </c>
      <c r="I279">
        <f>_xlfn.IFNA(VLOOKUP(F279,odds!B$5:C$28,2,FALSE),0)</f>
        <v>545</v>
      </c>
      <c r="J279">
        <v>-3</v>
      </c>
      <c r="K279">
        <v>70000</v>
      </c>
      <c r="L279">
        <v>5</v>
      </c>
      <c r="M279">
        <v>0</v>
      </c>
      <c r="P279" s="4">
        <v>5</v>
      </c>
      <c r="Q279" s="4">
        <v>0</v>
      </c>
      <c r="R279" s="1" t="s">
        <v>92</v>
      </c>
      <c r="S279" s="1" t="s">
        <v>49</v>
      </c>
      <c r="T279" s="4">
        <v>2024</v>
      </c>
      <c r="U279" s="6">
        <v>45448</v>
      </c>
      <c r="V279" s="1" t="s">
        <v>1250</v>
      </c>
      <c r="W279" s="1">
        <v>2</v>
      </c>
      <c r="X279" s="1" t="s">
        <v>370</v>
      </c>
      <c r="Y279" s="1" t="s">
        <v>372</v>
      </c>
      <c r="AE279" s="1" t="s">
        <v>50</v>
      </c>
      <c r="AF279" s="1" t="s">
        <v>159</v>
      </c>
      <c r="AG279" s="1" t="s">
        <v>1129</v>
      </c>
      <c r="AH279" s="1" t="s">
        <v>160</v>
      </c>
      <c r="AJ279" s="1">
        <v>250002916</v>
      </c>
      <c r="AK279" s="1" t="s">
        <v>94</v>
      </c>
      <c r="AL279" s="1">
        <v>14211</v>
      </c>
      <c r="AM279">
        <v>0</v>
      </c>
      <c r="AN279">
        <v>0</v>
      </c>
      <c r="AO279" s="5">
        <v>105</v>
      </c>
      <c r="AP279" s="5">
        <v>69</v>
      </c>
      <c r="AQ279" s="1" t="s">
        <v>1251</v>
      </c>
      <c r="AU279" s="1" t="s">
        <v>1252</v>
      </c>
      <c r="AV279" s="1" t="s">
        <v>338</v>
      </c>
      <c r="AW279" s="1" t="s">
        <v>1253</v>
      </c>
      <c r="AX279" s="1" t="s">
        <v>1253</v>
      </c>
      <c r="AY279" s="1" t="s">
        <v>1253</v>
      </c>
      <c r="AZ279" s="1" t="s">
        <v>1253</v>
      </c>
      <c r="BA279" s="1" t="s">
        <v>1253</v>
      </c>
      <c r="BB279" t="s">
        <v>1665</v>
      </c>
      <c r="BC279">
        <v>1</v>
      </c>
    </row>
    <row r="280" spans="1:55" x14ac:dyDescent="0.35">
      <c r="A280" s="5">
        <v>2040618</v>
      </c>
      <c r="D280" t="s">
        <v>58</v>
      </c>
      <c r="E280" t="s">
        <v>153</v>
      </c>
      <c r="F280" s="4" t="s">
        <v>56</v>
      </c>
      <c r="G280" s="4" t="s">
        <v>152</v>
      </c>
      <c r="H280">
        <f>_xlfn.IFNA(VLOOKUP(F280,xg!C$2:N$25,12,FALSE),0)</f>
        <v>1.2</v>
      </c>
      <c r="I280">
        <f>_xlfn.IFNA(VLOOKUP(F280,odds!B$5:C$28,2,FALSE),0)</f>
        <v>401</v>
      </c>
      <c r="J280">
        <v>-3</v>
      </c>
      <c r="K280">
        <v>70000</v>
      </c>
      <c r="L280">
        <v>3</v>
      </c>
      <c r="M280">
        <v>0</v>
      </c>
      <c r="P280" s="4">
        <v>3</v>
      </c>
      <c r="Q280" s="4">
        <v>0</v>
      </c>
      <c r="R280" s="1" t="s">
        <v>56</v>
      </c>
      <c r="S280" s="1" t="s">
        <v>49</v>
      </c>
      <c r="T280" s="4">
        <v>2024</v>
      </c>
      <c r="U280" s="6">
        <v>45448</v>
      </c>
      <c r="V280" s="1" t="s">
        <v>1254</v>
      </c>
      <c r="W280" s="1">
        <v>2</v>
      </c>
      <c r="X280" s="1" t="s">
        <v>370</v>
      </c>
      <c r="Y280" s="1" t="s">
        <v>372</v>
      </c>
      <c r="AE280" s="1" t="s">
        <v>50</v>
      </c>
      <c r="AF280" s="1" t="s">
        <v>159</v>
      </c>
      <c r="AG280" s="1" t="s">
        <v>1129</v>
      </c>
      <c r="AH280" s="1" t="s">
        <v>160</v>
      </c>
      <c r="AJ280" s="1">
        <v>92003</v>
      </c>
      <c r="AK280" s="1" t="s">
        <v>58</v>
      </c>
      <c r="AL280" s="1">
        <v>28992</v>
      </c>
      <c r="AM280">
        <v>49.1098</v>
      </c>
      <c r="AN280">
        <v>6.1594556000000003</v>
      </c>
      <c r="AO280" s="5">
        <v>105</v>
      </c>
      <c r="AP280" s="5">
        <v>68</v>
      </c>
      <c r="AQ280" s="1" t="s">
        <v>1255</v>
      </c>
      <c r="AU280" s="1" t="s">
        <v>1256</v>
      </c>
      <c r="AV280" s="1" t="s">
        <v>419</v>
      </c>
      <c r="AW280" s="1" t="s">
        <v>420</v>
      </c>
      <c r="AX280" s="1" t="s">
        <v>421</v>
      </c>
      <c r="AY280" s="1" t="s">
        <v>420</v>
      </c>
      <c r="AZ280" s="1" t="s">
        <v>420</v>
      </c>
      <c r="BA280" s="1" t="s">
        <v>420</v>
      </c>
      <c r="BB280" t="s">
        <v>1665</v>
      </c>
      <c r="BC280">
        <v>1</v>
      </c>
    </row>
    <row r="281" spans="1:55" x14ac:dyDescent="0.35">
      <c r="A281" s="5">
        <v>2040261</v>
      </c>
      <c r="D281" t="s">
        <v>127</v>
      </c>
      <c r="E281" t="s">
        <v>212</v>
      </c>
      <c r="F281" s="4" t="s">
        <v>126</v>
      </c>
      <c r="G281" s="4" t="s">
        <v>412</v>
      </c>
      <c r="H281">
        <f>_xlfn.IFNA(VLOOKUP(F281,xg!C$2:N$25,12,FALSE),0)</f>
        <v>1.1000000000000001</v>
      </c>
      <c r="I281">
        <f>_xlfn.IFNA(VLOOKUP(F281,odds!B$5:C$28,2,FALSE),0)</f>
        <v>2488</v>
      </c>
      <c r="J281">
        <v>-3</v>
      </c>
      <c r="K281">
        <v>70000</v>
      </c>
      <c r="L281">
        <v>2</v>
      </c>
      <c r="M281">
        <v>0</v>
      </c>
      <c r="P281" s="4">
        <v>2</v>
      </c>
      <c r="Q281" s="4">
        <v>0</v>
      </c>
      <c r="R281" s="1" t="s">
        <v>126</v>
      </c>
      <c r="S281" s="1" t="s">
        <v>49</v>
      </c>
      <c r="T281" s="4">
        <v>2024</v>
      </c>
      <c r="U281" s="6">
        <v>45448</v>
      </c>
      <c r="V281" s="1" t="s">
        <v>1257</v>
      </c>
      <c r="W281" s="1">
        <v>2</v>
      </c>
      <c r="X281" s="1" t="s">
        <v>370</v>
      </c>
      <c r="Y281" s="1" t="s">
        <v>372</v>
      </c>
      <c r="AE281" s="1" t="s">
        <v>50</v>
      </c>
      <c r="AF281" s="1" t="s">
        <v>159</v>
      </c>
      <c r="AG281" s="1" t="s">
        <v>1129</v>
      </c>
      <c r="AH281" s="1" t="s">
        <v>160</v>
      </c>
      <c r="AJ281" s="1">
        <v>62073</v>
      </c>
      <c r="AK281" s="1" t="s">
        <v>127</v>
      </c>
      <c r="AL281" s="1">
        <v>48693</v>
      </c>
      <c r="AM281">
        <v>50.895758299999997</v>
      </c>
      <c r="AN281">
        <v>4.3339471999999999</v>
      </c>
      <c r="AO281" s="5">
        <v>105</v>
      </c>
      <c r="AP281" s="5">
        <v>68</v>
      </c>
      <c r="AQ281" s="1" t="s">
        <v>1258</v>
      </c>
      <c r="AT281" s="1" t="s">
        <v>1259</v>
      </c>
      <c r="AU281" s="1" t="s">
        <v>1260</v>
      </c>
      <c r="AV281" s="1" t="s">
        <v>150</v>
      </c>
      <c r="AW281" s="1" t="s">
        <v>151</v>
      </c>
      <c r="AX281" s="1" t="s">
        <v>151</v>
      </c>
      <c r="AY281" s="1" t="s">
        <v>151</v>
      </c>
      <c r="AZ281" s="1" t="s">
        <v>151</v>
      </c>
      <c r="BA281" s="1" t="s">
        <v>151</v>
      </c>
      <c r="BB281" t="s">
        <v>1665</v>
      </c>
      <c r="BC281">
        <v>0</v>
      </c>
    </row>
    <row r="282" spans="1:55" x14ac:dyDescent="0.35">
      <c r="A282" s="5">
        <v>2040206</v>
      </c>
      <c r="D282" t="s">
        <v>98</v>
      </c>
      <c r="E282" t="s">
        <v>115</v>
      </c>
      <c r="F282" s="4" t="s">
        <v>97</v>
      </c>
      <c r="G282" s="4" t="s">
        <v>114</v>
      </c>
      <c r="H282">
        <f>_xlfn.IFNA(VLOOKUP(F282,xg!C$2:N$25,12,FALSE),0)</f>
        <v>0.6</v>
      </c>
      <c r="I282">
        <f>_xlfn.IFNA(VLOOKUP(F282,odds!B$5:C$28,2,FALSE),0)</f>
        <v>5264</v>
      </c>
      <c r="J282">
        <v>-3</v>
      </c>
      <c r="K282">
        <v>70000</v>
      </c>
      <c r="L282">
        <v>2</v>
      </c>
      <c r="M282">
        <v>1</v>
      </c>
      <c r="P282" s="4">
        <v>2</v>
      </c>
      <c r="Q282" s="4">
        <v>1</v>
      </c>
      <c r="R282" s="1" t="s">
        <v>97</v>
      </c>
      <c r="S282" s="1" t="s">
        <v>49</v>
      </c>
      <c r="T282" s="4">
        <v>2024</v>
      </c>
      <c r="U282" s="6">
        <v>45448</v>
      </c>
      <c r="V282" s="1" t="s">
        <v>1261</v>
      </c>
      <c r="W282" s="1">
        <v>2</v>
      </c>
      <c r="X282" s="1" t="s">
        <v>370</v>
      </c>
      <c r="Y282" s="1" t="s">
        <v>372</v>
      </c>
      <c r="AE282" s="1" t="s">
        <v>50</v>
      </c>
      <c r="AF282" s="1" t="s">
        <v>159</v>
      </c>
      <c r="AG282" s="1" t="s">
        <v>1129</v>
      </c>
      <c r="AH282" s="1" t="s">
        <v>160</v>
      </c>
      <c r="AI282" s="7">
        <v>35522</v>
      </c>
      <c r="AJ282" s="1">
        <v>63462</v>
      </c>
      <c r="AK282" s="1" t="s">
        <v>98</v>
      </c>
      <c r="AL282" s="1">
        <v>38052</v>
      </c>
      <c r="AM282">
        <v>55.702761099999996</v>
      </c>
      <c r="AN282">
        <v>12.572274999999999</v>
      </c>
      <c r="AO282" s="5">
        <v>105</v>
      </c>
      <c r="AP282" s="5">
        <v>68</v>
      </c>
      <c r="AQ282" s="1" t="s">
        <v>1262</v>
      </c>
      <c r="AU282" s="1" t="s">
        <v>1263</v>
      </c>
      <c r="AV282" s="1" t="s">
        <v>99</v>
      </c>
      <c r="AW282" s="1" t="s">
        <v>100</v>
      </c>
      <c r="AX282" s="1" t="s">
        <v>100</v>
      </c>
      <c r="AY282" s="1" t="s">
        <v>100</v>
      </c>
      <c r="AZ282" s="1" t="s">
        <v>101</v>
      </c>
      <c r="BA282" s="1" t="s">
        <v>100</v>
      </c>
      <c r="BB282" t="s">
        <v>1665</v>
      </c>
      <c r="BC282">
        <v>0</v>
      </c>
    </row>
    <row r="283" spans="1:55" x14ac:dyDescent="0.35">
      <c r="A283" s="5">
        <v>2040207</v>
      </c>
      <c r="D283" t="s">
        <v>78</v>
      </c>
      <c r="E283" t="s">
        <v>468</v>
      </c>
      <c r="F283" s="4" t="s">
        <v>76</v>
      </c>
      <c r="G283" s="4" t="s">
        <v>467</v>
      </c>
      <c r="H283">
        <v>-3</v>
      </c>
      <c r="I283">
        <v>70000</v>
      </c>
      <c r="J283">
        <v>-3</v>
      </c>
      <c r="K283">
        <v>70000</v>
      </c>
      <c r="L283">
        <v>3</v>
      </c>
      <c r="M283">
        <v>0</v>
      </c>
      <c r="P283" s="4">
        <v>3</v>
      </c>
      <c r="Q283" s="4">
        <v>0</v>
      </c>
      <c r="R283" s="1" t="s">
        <v>76</v>
      </c>
      <c r="S283" s="1" t="s">
        <v>49</v>
      </c>
      <c r="T283" s="4">
        <v>2024</v>
      </c>
      <c r="U283" s="6">
        <v>45448</v>
      </c>
      <c r="V283" s="1" t="s">
        <v>1261</v>
      </c>
      <c r="W283" s="1">
        <v>2</v>
      </c>
      <c r="X283" s="1" t="s">
        <v>370</v>
      </c>
      <c r="Y283" s="1" t="s">
        <v>372</v>
      </c>
      <c r="AE283" s="1" t="s">
        <v>50</v>
      </c>
      <c r="AF283" s="1" t="s">
        <v>159</v>
      </c>
      <c r="AG283" s="1" t="s">
        <v>1129</v>
      </c>
      <c r="AH283" s="1" t="s">
        <v>160</v>
      </c>
      <c r="AI283" s="7">
        <v>19634</v>
      </c>
      <c r="AJ283" s="1">
        <v>62397</v>
      </c>
      <c r="AK283" s="1" t="s">
        <v>78</v>
      </c>
      <c r="AL283" s="1">
        <v>27184</v>
      </c>
      <c r="AM283">
        <v>59.949047200000003</v>
      </c>
      <c r="AN283">
        <v>10.7342139</v>
      </c>
      <c r="AO283" s="5">
        <v>105</v>
      </c>
      <c r="AP283" s="5">
        <v>68</v>
      </c>
      <c r="AQ283" s="1" t="s">
        <v>1264</v>
      </c>
      <c r="AU283" s="1" t="s">
        <v>1265</v>
      </c>
      <c r="AV283" s="1" t="s">
        <v>80</v>
      </c>
      <c r="AW283" s="1" t="s">
        <v>81</v>
      </c>
      <c r="AX283" s="1" t="s">
        <v>81</v>
      </c>
      <c r="AY283" s="1" t="s">
        <v>81</v>
      </c>
      <c r="AZ283" s="1" t="s">
        <v>81</v>
      </c>
      <c r="BA283" s="1" t="s">
        <v>81</v>
      </c>
      <c r="BB283" t="s">
        <v>1665</v>
      </c>
      <c r="BC283">
        <v>0</v>
      </c>
    </row>
    <row r="284" spans="1:55" x14ac:dyDescent="0.35">
      <c r="A284" s="5">
        <v>2040617</v>
      </c>
      <c r="D284" t="s">
        <v>74</v>
      </c>
      <c r="E284" t="s">
        <v>263</v>
      </c>
      <c r="F284" s="4" t="s">
        <v>287</v>
      </c>
      <c r="G284" s="4" t="s">
        <v>262</v>
      </c>
      <c r="H284">
        <f>_xlfn.IFNA(VLOOKUP(F284,xg!C$2:N$25,12,FALSE),0)</f>
        <v>-1.1000000000000001</v>
      </c>
      <c r="I284">
        <f>_xlfn.IFNA(VLOOKUP(F284,odds!B$5:C$28,2,FALSE),0)</f>
        <v>15850</v>
      </c>
      <c r="J284">
        <v>-3</v>
      </c>
      <c r="K284">
        <v>70000</v>
      </c>
      <c r="L284">
        <v>4</v>
      </c>
      <c r="M284">
        <v>0</v>
      </c>
      <c r="P284" s="4">
        <v>4</v>
      </c>
      <c r="Q284" s="4">
        <v>0</v>
      </c>
      <c r="R284" s="1" t="s">
        <v>287</v>
      </c>
      <c r="S284" s="1" t="s">
        <v>49</v>
      </c>
      <c r="T284" s="4">
        <v>2024</v>
      </c>
      <c r="U284" s="6">
        <v>45448</v>
      </c>
      <c r="V284" s="1" t="s">
        <v>1266</v>
      </c>
      <c r="W284" s="1">
        <v>2</v>
      </c>
      <c r="X284" s="1" t="s">
        <v>370</v>
      </c>
      <c r="Y284" s="1" t="s">
        <v>372</v>
      </c>
      <c r="AE284" s="1" t="s">
        <v>50</v>
      </c>
      <c r="AF284" s="1" t="s">
        <v>159</v>
      </c>
      <c r="AG284" s="1" t="s">
        <v>1129</v>
      </c>
      <c r="AH284" s="1" t="s">
        <v>160</v>
      </c>
      <c r="AI284" s="7">
        <v>452</v>
      </c>
      <c r="AJ284" s="1">
        <v>66629</v>
      </c>
      <c r="AK284" s="1" t="s">
        <v>79</v>
      </c>
      <c r="AL284" s="1">
        <v>3083</v>
      </c>
      <c r="AM284">
        <v>47.822758299999997</v>
      </c>
      <c r="AN284">
        <v>16.2553722</v>
      </c>
      <c r="AO284" s="5">
        <v>105</v>
      </c>
      <c r="AP284" s="5">
        <v>68</v>
      </c>
      <c r="AQ284" s="1" t="s">
        <v>1267</v>
      </c>
      <c r="AU284" s="1" t="s">
        <v>1268</v>
      </c>
      <c r="AV284" s="1" t="s">
        <v>1269</v>
      </c>
      <c r="AW284" s="1" t="s">
        <v>1270</v>
      </c>
      <c r="AX284" s="1" t="s">
        <v>1270</v>
      </c>
      <c r="AY284" s="1" t="s">
        <v>1270</v>
      </c>
      <c r="AZ284" s="1" t="s">
        <v>1270</v>
      </c>
      <c r="BA284" s="1" t="s">
        <v>1270</v>
      </c>
      <c r="BB284" t="s">
        <v>1665</v>
      </c>
      <c r="BC284">
        <v>0</v>
      </c>
    </row>
    <row r="285" spans="1:55" x14ac:dyDescent="0.35">
      <c r="A285" s="5">
        <v>2040258</v>
      </c>
      <c r="D285" t="s">
        <v>139</v>
      </c>
      <c r="E285" t="s">
        <v>65</v>
      </c>
      <c r="F285" s="4" t="s">
        <v>138</v>
      </c>
      <c r="G285" s="4" t="s">
        <v>2106</v>
      </c>
      <c r="H285">
        <f>_xlfn.IFNA(VLOOKUP(F285,xg!C$2:N$25,12,FALSE),0)</f>
        <v>1</v>
      </c>
      <c r="I285">
        <f>_xlfn.IFNA(VLOOKUP(F285,odds!B$5:C$28,2,FALSE),0)</f>
        <v>1971</v>
      </c>
      <c r="J285">
        <f>_xlfn.IFNA(VLOOKUP(G285,xg!C$2:N$25,12,FALSE),0)</f>
        <v>1.7</v>
      </c>
      <c r="K285">
        <f>_xlfn.IFNA(VLOOKUP(G285,odds!B$5:C$28,2,FALSE),0)</f>
        <v>5515</v>
      </c>
      <c r="L285">
        <v>0</v>
      </c>
      <c r="M285">
        <v>0</v>
      </c>
      <c r="P285" s="4">
        <v>0</v>
      </c>
      <c r="Q285" s="4">
        <v>0</v>
      </c>
      <c r="S285" s="1" t="s">
        <v>67</v>
      </c>
      <c r="T285" s="4">
        <v>2024</v>
      </c>
      <c r="U285" s="6">
        <v>45447</v>
      </c>
      <c r="V285" s="1" t="s">
        <v>1271</v>
      </c>
      <c r="W285" s="1">
        <v>2</v>
      </c>
      <c r="X285" s="1" t="s">
        <v>370</v>
      </c>
      <c r="Y285" s="1" t="s">
        <v>366</v>
      </c>
      <c r="AE285" s="1" t="s">
        <v>50</v>
      </c>
      <c r="AF285" s="1" t="s">
        <v>159</v>
      </c>
      <c r="AG285" s="1" t="s">
        <v>1129</v>
      </c>
      <c r="AH285" s="1" t="s">
        <v>160</v>
      </c>
      <c r="AJ285" s="1">
        <v>62412</v>
      </c>
      <c r="AK285" s="1" t="s">
        <v>139</v>
      </c>
      <c r="AL285" s="1">
        <v>30790</v>
      </c>
      <c r="AM285">
        <v>44.492474999999999</v>
      </c>
      <c r="AN285">
        <v>11.30955</v>
      </c>
      <c r="AO285" s="5">
        <v>105</v>
      </c>
      <c r="AP285" s="5">
        <v>68</v>
      </c>
      <c r="AU285" s="1" t="s">
        <v>1272</v>
      </c>
      <c r="AV285" s="1" t="s">
        <v>140</v>
      </c>
      <c r="AW285" s="1" t="s">
        <v>142</v>
      </c>
      <c r="AX285" s="1" t="s">
        <v>141</v>
      </c>
      <c r="AY285" s="1" t="s">
        <v>141</v>
      </c>
      <c r="AZ285" s="1" t="s">
        <v>141</v>
      </c>
      <c r="BA285" s="1" t="s">
        <v>142</v>
      </c>
      <c r="BB285" t="s">
        <v>1665</v>
      </c>
      <c r="BC285">
        <v>0</v>
      </c>
    </row>
    <row r="286" spans="1:55" x14ac:dyDescent="0.35">
      <c r="A286" s="5">
        <v>2040010</v>
      </c>
      <c r="D286" t="s">
        <v>71</v>
      </c>
      <c r="E286" t="s">
        <v>48</v>
      </c>
      <c r="F286" s="4" t="s">
        <v>70</v>
      </c>
      <c r="G286" s="4" t="s">
        <v>47</v>
      </c>
      <c r="H286">
        <v>-3</v>
      </c>
      <c r="I286">
        <v>70000</v>
      </c>
      <c r="J286">
        <f>_xlfn.IFNA(VLOOKUP(G286,xg!C$2:N$25,12,FALSE),0)</f>
        <v>-1.5</v>
      </c>
      <c r="K286">
        <f>_xlfn.IFNA(VLOOKUP(G286,odds!B$5:C$28,2,FALSE),0)</f>
        <v>40918</v>
      </c>
      <c r="L286">
        <v>2</v>
      </c>
      <c r="M286">
        <v>1</v>
      </c>
      <c r="P286" s="4">
        <v>2</v>
      </c>
      <c r="Q286" s="4">
        <v>1</v>
      </c>
      <c r="R286" s="1" t="s">
        <v>70</v>
      </c>
      <c r="S286" s="1" t="s">
        <v>49</v>
      </c>
      <c r="T286" s="4">
        <v>2024</v>
      </c>
      <c r="U286" s="6">
        <v>45447</v>
      </c>
      <c r="V286" s="1" t="s">
        <v>1273</v>
      </c>
      <c r="W286" s="1">
        <v>1</v>
      </c>
      <c r="X286" s="1" t="s">
        <v>370</v>
      </c>
      <c r="Y286" s="1" t="s">
        <v>366</v>
      </c>
      <c r="AE286" s="1" t="s">
        <v>50</v>
      </c>
      <c r="AF286" s="1" t="s">
        <v>159</v>
      </c>
      <c r="AG286" s="1" t="s">
        <v>1129</v>
      </c>
      <c r="AH286" s="1" t="s">
        <v>160</v>
      </c>
      <c r="AJ286" s="1">
        <v>250001051</v>
      </c>
      <c r="AK286" s="1" t="s">
        <v>71</v>
      </c>
      <c r="AL286" s="1">
        <v>51700</v>
      </c>
      <c r="AM286">
        <v>53.335690999999997</v>
      </c>
      <c r="AN286">
        <v>-6.2288189999999997</v>
      </c>
      <c r="AO286" s="5">
        <v>105</v>
      </c>
      <c r="AP286" s="5">
        <v>68</v>
      </c>
      <c r="AQ286" s="1" t="s">
        <v>1274</v>
      </c>
      <c r="AU286" s="1" t="s">
        <v>1275</v>
      </c>
      <c r="AV286" s="1" t="s">
        <v>72</v>
      </c>
      <c r="AW286" s="1" t="s">
        <v>415</v>
      </c>
      <c r="AX286" s="1" t="s">
        <v>414</v>
      </c>
      <c r="AY286" s="1" t="s">
        <v>414</v>
      </c>
      <c r="AZ286" s="1" t="s">
        <v>414</v>
      </c>
      <c r="BA286" s="1" t="s">
        <v>415</v>
      </c>
      <c r="BB286" t="s">
        <v>1665</v>
      </c>
      <c r="BC286">
        <v>0</v>
      </c>
    </row>
    <row r="287" spans="1:55" x14ac:dyDescent="0.35">
      <c r="A287" s="5">
        <v>2040260</v>
      </c>
      <c r="D287" t="s">
        <v>79</v>
      </c>
      <c r="E287" t="s">
        <v>84</v>
      </c>
      <c r="F287" s="4" t="s">
        <v>77</v>
      </c>
      <c r="G287" s="4" t="s">
        <v>378</v>
      </c>
      <c r="H287">
        <f>_xlfn.IFNA(VLOOKUP(F287,xg!C$2:N$25,12,FALSE),0)</f>
        <v>-1.2</v>
      </c>
      <c r="I287">
        <f>_xlfn.IFNA(VLOOKUP(F287,odds!B$5:C$28,2,FALSE),0)</f>
        <v>6048</v>
      </c>
      <c r="J287">
        <f>_xlfn.IFNA(VLOOKUP(G287,xg!C$2:N$25,12,FALSE),0)</f>
        <v>-0.3</v>
      </c>
      <c r="K287">
        <f>_xlfn.IFNA(VLOOKUP(G287,odds!B$5:C$28,2,FALSE),0)</f>
        <v>15858</v>
      </c>
      <c r="L287">
        <v>2</v>
      </c>
      <c r="M287">
        <v>1</v>
      </c>
      <c r="P287" s="4">
        <v>2</v>
      </c>
      <c r="Q287" s="4">
        <v>1</v>
      </c>
      <c r="R287" s="1" t="s">
        <v>77</v>
      </c>
      <c r="S287" s="1" t="s">
        <v>49</v>
      </c>
      <c r="T287" s="4">
        <v>2024</v>
      </c>
      <c r="U287" s="6">
        <v>45447</v>
      </c>
      <c r="V287" s="1" t="s">
        <v>1273</v>
      </c>
      <c r="W287" s="1">
        <v>2</v>
      </c>
      <c r="X287" s="1" t="s">
        <v>370</v>
      </c>
      <c r="Y287" s="1" t="s">
        <v>366</v>
      </c>
      <c r="AE287" s="1" t="s">
        <v>50</v>
      </c>
      <c r="AF287" s="1" t="s">
        <v>159</v>
      </c>
      <c r="AG287" s="1" t="s">
        <v>1129</v>
      </c>
      <c r="AH287" s="1" t="s">
        <v>160</v>
      </c>
      <c r="AJ287" s="1">
        <v>62085</v>
      </c>
      <c r="AK287" s="1" t="s">
        <v>79</v>
      </c>
      <c r="AL287" s="1">
        <v>49898</v>
      </c>
      <c r="AM287">
        <v>48.207188899999998</v>
      </c>
      <c r="AN287">
        <v>16.420508300000002</v>
      </c>
      <c r="AO287" s="5">
        <v>105</v>
      </c>
      <c r="AP287" s="5">
        <v>68</v>
      </c>
      <c r="AQ287" s="1" t="s">
        <v>1276</v>
      </c>
      <c r="AU287" s="1" t="s">
        <v>1277</v>
      </c>
      <c r="AV287" s="1" t="s">
        <v>95</v>
      </c>
      <c r="AW287" s="1" t="s">
        <v>96</v>
      </c>
      <c r="AX287" s="1" t="s">
        <v>96</v>
      </c>
      <c r="AY287" s="1" t="s">
        <v>96</v>
      </c>
      <c r="AZ287" s="1" t="s">
        <v>96</v>
      </c>
      <c r="BA287" s="1" t="s">
        <v>96</v>
      </c>
      <c r="BB287" t="s">
        <v>1665</v>
      </c>
      <c r="BC287">
        <v>0</v>
      </c>
    </row>
    <row r="288" spans="1:55" x14ac:dyDescent="0.35">
      <c r="A288" s="5">
        <v>2040583</v>
      </c>
      <c r="D288" t="s">
        <v>87</v>
      </c>
      <c r="E288" t="s">
        <v>162</v>
      </c>
      <c r="F288" s="4" t="s">
        <v>86</v>
      </c>
      <c r="G288" s="4" t="s">
        <v>161</v>
      </c>
      <c r="H288">
        <f>_xlfn.IFNA(VLOOKUP(F288,xg!C$2:N$25,12,FALSE),0)</f>
        <v>1.4</v>
      </c>
      <c r="I288">
        <f>_xlfn.IFNA(VLOOKUP(F288,odds!B$5:C$28,2,FALSE),0)</f>
        <v>601</v>
      </c>
      <c r="J288">
        <v>-3</v>
      </c>
      <c r="K288">
        <v>70000</v>
      </c>
      <c r="L288">
        <v>4</v>
      </c>
      <c r="M288">
        <v>2</v>
      </c>
      <c r="P288" s="4">
        <v>4</v>
      </c>
      <c r="Q288" s="4">
        <v>2</v>
      </c>
      <c r="R288" s="1" t="s">
        <v>86</v>
      </c>
      <c r="S288" s="1" t="s">
        <v>49</v>
      </c>
      <c r="T288" s="4">
        <v>2024</v>
      </c>
      <c r="U288" s="6">
        <v>45447</v>
      </c>
      <c r="V288" s="1" t="s">
        <v>1273</v>
      </c>
      <c r="W288" s="1">
        <v>1</v>
      </c>
      <c r="X288" s="1" t="s">
        <v>370</v>
      </c>
      <c r="Y288" s="1" t="s">
        <v>366</v>
      </c>
      <c r="AE288" s="1" t="s">
        <v>50</v>
      </c>
      <c r="AF288" s="1" t="s">
        <v>159</v>
      </c>
      <c r="AG288" s="1" t="s">
        <v>1129</v>
      </c>
      <c r="AH288" s="1" t="s">
        <v>160</v>
      </c>
      <c r="AI288" s="7">
        <v>43125</v>
      </c>
      <c r="AJ288" s="1">
        <v>83168</v>
      </c>
      <c r="AK288" s="1" t="s">
        <v>87</v>
      </c>
      <c r="AL288" s="1">
        <v>50061</v>
      </c>
      <c r="AM288">
        <v>38.761839999999999</v>
      </c>
      <c r="AN288">
        <v>-9.1642130000000002</v>
      </c>
      <c r="AO288" s="5">
        <v>105</v>
      </c>
      <c r="AP288" s="5">
        <v>68</v>
      </c>
      <c r="AQ288" s="1" t="s">
        <v>1278</v>
      </c>
      <c r="AU288" s="1" t="s">
        <v>1279</v>
      </c>
      <c r="AV288" s="1" t="s">
        <v>143</v>
      </c>
      <c r="AW288" s="1" t="s">
        <v>389</v>
      </c>
      <c r="AX288" s="1" t="s">
        <v>389</v>
      </c>
      <c r="AY288" s="1" t="s">
        <v>389</v>
      </c>
      <c r="AZ288" s="1" t="s">
        <v>389</v>
      </c>
      <c r="BA288" s="1" t="s">
        <v>389</v>
      </c>
      <c r="BB288" t="s">
        <v>1665</v>
      </c>
      <c r="BC288">
        <v>1</v>
      </c>
    </row>
    <row r="289" spans="1:55" x14ac:dyDescent="0.35">
      <c r="A289" s="5">
        <v>2039989</v>
      </c>
      <c r="D289" t="s">
        <v>64</v>
      </c>
      <c r="E289" t="s">
        <v>83</v>
      </c>
      <c r="F289" s="4" t="s">
        <v>62</v>
      </c>
      <c r="G289" s="4" t="s">
        <v>82</v>
      </c>
      <c r="H289">
        <f>_xlfn.IFNA(VLOOKUP(F289,xg!C$2:N$25,12,FALSE),0)</f>
        <v>0.3</v>
      </c>
      <c r="I289">
        <f>_xlfn.IFNA(VLOOKUP(F289,odds!B$5:C$28,2,FALSE),0)</f>
        <v>12509</v>
      </c>
      <c r="J289">
        <v>-3</v>
      </c>
      <c r="K289">
        <v>70000</v>
      </c>
      <c r="L289">
        <v>0</v>
      </c>
      <c r="M289">
        <v>0</v>
      </c>
      <c r="P289" s="4">
        <v>0</v>
      </c>
      <c r="Q289" s="4">
        <v>0</v>
      </c>
      <c r="S289" s="1" t="s">
        <v>67</v>
      </c>
      <c r="T289" s="4">
        <v>2024</v>
      </c>
      <c r="U289" s="6">
        <v>45447</v>
      </c>
      <c r="V289" s="1" t="s">
        <v>1280</v>
      </c>
      <c r="W289" s="1">
        <v>3</v>
      </c>
      <c r="X289" s="1" t="s">
        <v>370</v>
      </c>
      <c r="Y289" s="1" t="s">
        <v>366</v>
      </c>
      <c r="AE289" s="1" t="s">
        <v>50</v>
      </c>
      <c r="AF289" s="1" t="s">
        <v>159</v>
      </c>
      <c r="AG289" s="1" t="s">
        <v>1129</v>
      </c>
      <c r="AH289" s="1" t="s">
        <v>160</v>
      </c>
      <c r="AJ289" s="1">
        <v>250004575</v>
      </c>
      <c r="AK289" s="1" t="s">
        <v>64</v>
      </c>
      <c r="AL289" s="1">
        <v>31406</v>
      </c>
      <c r="AM289">
        <v>44.412844399999997</v>
      </c>
      <c r="AN289">
        <v>26.040419400000001</v>
      </c>
      <c r="AO289" s="5">
        <v>105</v>
      </c>
      <c r="AP289" s="5">
        <v>68</v>
      </c>
      <c r="AR289" s="1" t="s">
        <v>1281</v>
      </c>
      <c r="AU289" s="1" t="s">
        <v>1282</v>
      </c>
      <c r="AV289" s="1" t="s">
        <v>66</v>
      </c>
      <c r="AW289" s="1" t="s">
        <v>253</v>
      </c>
      <c r="AX289" s="1" t="s">
        <v>254</v>
      </c>
      <c r="AY289" s="1" t="s">
        <v>253</v>
      </c>
      <c r="AZ289" s="1" t="s">
        <v>254</v>
      </c>
      <c r="BA289" s="1" t="s">
        <v>253</v>
      </c>
      <c r="BB289" t="s">
        <v>1665</v>
      </c>
      <c r="BC289">
        <v>0</v>
      </c>
    </row>
    <row r="290" spans="1:55" x14ac:dyDescent="0.35">
      <c r="A290" s="5">
        <v>2040259</v>
      </c>
      <c r="D290" t="s">
        <v>133</v>
      </c>
      <c r="E290" t="s">
        <v>281</v>
      </c>
      <c r="F290" s="4" t="s">
        <v>131</v>
      </c>
      <c r="G290" s="4" t="s">
        <v>279</v>
      </c>
      <c r="H290">
        <f>_xlfn.IFNA(VLOOKUP(F290,xg!C$2:N$25,12,FALSE),0)</f>
        <v>1.4</v>
      </c>
      <c r="I290">
        <f>_xlfn.IFNA(VLOOKUP(F290,odds!B$5:C$28,2,FALSE),0)</f>
        <v>4995</v>
      </c>
      <c r="J290">
        <v>-3</v>
      </c>
      <c r="K290">
        <v>70000</v>
      </c>
      <c r="L290">
        <v>4</v>
      </c>
      <c r="M290">
        <v>0</v>
      </c>
      <c r="P290" s="4">
        <v>4</v>
      </c>
      <c r="Q290" s="4">
        <v>0</v>
      </c>
      <c r="R290" s="1" t="s">
        <v>131</v>
      </c>
      <c r="S290" s="1" t="s">
        <v>49</v>
      </c>
      <c r="T290" s="4">
        <v>2024</v>
      </c>
      <c r="U290" s="6">
        <v>45447</v>
      </c>
      <c r="V290" s="1" t="s">
        <v>1283</v>
      </c>
      <c r="W290" s="1">
        <v>2</v>
      </c>
      <c r="X290" s="1" t="s">
        <v>370</v>
      </c>
      <c r="Y290" s="1" t="s">
        <v>366</v>
      </c>
      <c r="AE290" s="1" t="s">
        <v>50</v>
      </c>
      <c r="AF290" s="1" t="s">
        <v>159</v>
      </c>
      <c r="AG290" s="1" t="s">
        <v>1129</v>
      </c>
      <c r="AH290" s="1" t="s">
        <v>160</v>
      </c>
      <c r="AJ290" s="1">
        <v>250001291</v>
      </c>
      <c r="AK290" s="1" t="s">
        <v>133</v>
      </c>
      <c r="AL290" s="1">
        <v>15697</v>
      </c>
      <c r="AM290">
        <v>47.033264000000003</v>
      </c>
      <c r="AN290">
        <v>8.3051870000000001</v>
      </c>
      <c r="AO290" s="5">
        <v>105</v>
      </c>
      <c r="AP290" s="5">
        <v>68</v>
      </c>
      <c r="AQ290" s="1" t="s">
        <v>1284</v>
      </c>
      <c r="AU290" s="1" t="s">
        <v>1285</v>
      </c>
      <c r="AV290" s="1" t="s">
        <v>202</v>
      </c>
      <c r="AW290" s="1" t="s">
        <v>204</v>
      </c>
      <c r="AX290" s="1" t="s">
        <v>204</v>
      </c>
      <c r="AY290" s="1" t="s">
        <v>203</v>
      </c>
      <c r="AZ290" s="1" t="s">
        <v>203</v>
      </c>
      <c r="BA290" s="1" t="s">
        <v>204</v>
      </c>
      <c r="BB290" t="s">
        <v>1665</v>
      </c>
      <c r="BC290">
        <v>0</v>
      </c>
    </row>
    <row r="291" spans="1:55" x14ac:dyDescent="0.35">
      <c r="A291" s="5">
        <v>2040205</v>
      </c>
      <c r="D291" t="s">
        <v>289</v>
      </c>
      <c r="E291" t="s">
        <v>234</v>
      </c>
      <c r="F291" s="4" t="s">
        <v>288</v>
      </c>
      <c r="G291" s="4" t="s">
        <v>290</v>
      </c>
      <c r="H291">
        <f>_xlfn.IFNA(VLOOKUP(F291,xg!C$2:N$25,12,FALSE),0)</f>
        <v>-0.6</v>
      </c>
      <c r="I291">
        <f>_xlfn.IFNA(VLOOKUP(F291,odds!B$5:C$28,2,FALSE),0)</f>
        <v>18358</v>
      </c>
      <c r="J291">
        <v>-3</v>
      </c>
      <c r="K291">
        <v>70000</v>
      </c>
      <c r="L291">
        <v>2</v>
      </c>
      <c r="M291">
        <v>1</v>
      </c>
      <c r="P291" s="4">
        <v>2</v>
      </c>
      <c r="Q291" s="4">
        <v>1</v>
      </c>
      <c r="R291" s="1" t="s">
        <v>288</v>
      </c>
      <c r="S291" s="1" t="s">
        <v>49</v>
      </c>
      <c r="T291" s="4">
        <v>2024</v>
      </c>
      <c r="U291" s="6">
        <v>45447</v>
      </c>
      <c r="V291" s="1" t="s">
        <v>1286</v>
      </c>
      <c r="W291" s="1">
        <v>2</v>
      </c>
      <c r="X291" s="1" t="s">
        <v>370</v>
      </c>
      <c r="Y291" s="1" t="s">
        <v>366</v>
      </c>
      <c r="AE291" s="1" t="s">
        <v>50</v>
      </c>
      <c r="AF291" s="1" t="s">
        <v>159</v>
      </c>
      <c r="AG291" s="1" t="s">
        <v>1129</v>
      </c>
      <c r="AH291" s="1" t="s">
        <v>160</v>
      </c>
      <c r="AI291" s="7">
        <v>8389</v>
      </c>
      <c r="AJ291" s="1">
        <v>250001140</v>
      </c>
      <c r="AK291" s="1" t="s">
        <v>289</v>
      </c>
      <c r="AL291" s="1">
        <v>15796</v>
      </c>
      <c r="AM291">
        <v>46.080641</v>
      </c>
      <c r="AN291">
        <v>14.52444</v>
      </c>
      <c r="AO291" s="5">
        <v>105</v>
      </c>
      <c r="AP291" s="5">
        <v>68</v>
      </c>
      <c r="AQ291" s="1" t="s">
        <v>1287</v>
      </c>
      <c r="AU291" s="1" t="s">
        <v>1288</v>
      </c>
      <c r="AV291" s="1" t="s">
        <v>317</v>
      </c>
      <c r="AW291" s="1" t="s">
        <v>418</v>
      </c>
      <c r="AX291" s="1" t="s">
        <v>418</v>
      </c>
      <c r="AY291" s="1" t="s">
        <v>418</v>
      </c>
      <c r="AZ291" s="1" t="s">
        <v>418</v>
      </c>
      <c r="BA291" s="1" t="s">
        <v>418</v>
      </c>
      <c r="BB291" t="s">
        <v>1665</v>
      </c>
      <c r="BC291">
        <v>0</v>
      </c>
    </row>
    <row r="292" spans="1:55" x14ac:dyDescent="0.35">
      <c r="A292" s="5">
        <v>2040204</v>
      </c>
      <c r="D292" t="s">
        <v>123</v>
      </c>
      <c r="E292" t="s">
        <v>257</v>
      </c>
      <c r="F292" s="4" t="s">
        <v>122</v>
      </c>
      <c r="G292" s="4" t="s">
        <v>323</v>
      </c>
      <c r="H292">
        <f>_xlfn.IFNA(VLOOKUP(F292,xg!C$2:N$25,12,FALSE),0)</f>
        <v>0.3</v>
      </c>
      <c r="I292">
        <f>_xlfn.IFNA(VLOOKUP(F292,odds!B$5:C$28,2,FALSE),0)</f>
        <v>451</v>
      </c>
      <c r="J292">
        <v>-3</v>
      </c>
      <c r="K292">
        <v>70000</v>
      </c>
      <c r="L292">
        <v>3</v>
      </c>
      <c r="M292">
        <v>0</v>
      </c>
      <c r="P292" s="4">
        <v>3</v>
      </c>
      <c r="Q292" s="4">
        <v>0</v>
      </c>
      <c r="R292" s="1" t="s">
        <v>122</v>
      </c>
      <c r="S292" s="1" t="s">
        <v>49</v>
      </c>
      <c r="T292" s="4">
        <v>2024</v>
      </c>
      <c r="U292" s="6">
        <v>45446</v>
      </c>
      <c r="V292" s="1" t="s">
        <v>1289</v>
      </c>
      <c r="W292" s="1">
        <v>1</v>
      </c>
      <c r="X292" s="1" t="s">
        <v>370</v>
      </c>
      <c r="Y292" s="1" t="s">
        <v>366</v>
      </c>
      <c r="AE292" s="1" t="s">
        <v>50</v>
      </c>
      <c r="AF292" s="1" t="s">
        <v>159</v>
      </c>
      <c r="AG292" s="1" t="s">
        <v>1129</v>
      </c>
      <c r="AH292" s="1" t="s">
        <v>160</v>
      </c>
      <c r="AJ292" s="1">
        <v>62098</v>
      </c>
      <c r="AK292" s="1" t="s">
        <v>123</v>
      </c>
      <c r="AL292" s="1">
        <v>52258</v>
      </c>
      <c r="AM292">
        <v>54.975544399999997</v>
      </c>
      <c r="AN292">
        <v>-1.6216360999999999</v>
      </c>
      <c r="AO292" s="5">
        <v>105</v>
      </c>
      <c r="AP292" s="5">
        <v>68</v>
      </c>
      <c r="AQ292" s="1" t="s">
        <v>1290</v>
      </c>
      <c r="AU292" s="1" t="s">
        <v>1291</v>
      </c>
      <c r="AV292" s="1" t="s">
        <v>1292</v>
      </c>
      <c r="AW292" s="1" t="s">
        <v>1293</v>
      </c>
      <c r="AX292" s="1" t="s">
        <v>1293</v>
      </c>
      <c r="AY292" s="1" t="s">
        <v>1293</v>
      </c>
      <c r="AZ292" s="1" t="s">
        <v>1293</v>
      </c>
      <c r="BA292" s="1" t="s">
        <v>1293</v>
      </c>
      <c r="BB292" t="s">
        <v>1665</v>
      </c>
      <c r="BC292">
        <v>1</v>
      </c>
    </row>
    <row r="293" spans="1:55" x14ac:dyDescent="0.35">
      <c r="A293" s="5">
        <v>2040582</v>
      </c>
      <c r="D293" t="s">
        <v>88</v>
      </c>
      <c r="E293" t="s">
        <v>225</v>
      </c>
      <c r="F293" s="4" t="s">
        <v>261</v>
      </c>
      <c r="G293" s="4" t="s">
        <v>298</v>
      </c>
      <c r="H293">
        <f>_xlfn.IFNA(VLOOKUP(F293,xg!C$2:N$25,12,FALSE),0)</f>
        <v>2.5</v>
      </c>
      <c r="I293">
        <f>_xlfn.IFNA(VLOOKUP(F293,odds!B$5:C$28,2,FALSE),0)</f>
        <v>398</v>
      </c>
      <c r="J293">
        <f>_xlfn.IFNA(VLOOKUP(G293,xg!C$2:N$25,12,FALSE),0)</f>
        <v>-0.3</v>
      </c>
      <c r="K293">
        <f>_xlfn.IFNA(VLOOKUP(G293,odds!B$5:C$28,2,FALSE),0)</f>
        <v>20062</v>
      </c>
      <c r="L293">
        <v>0</v>
      </c>
      <c r="M293">
        <v>0</v>
      </c>
      <c r="P293" s="4">
        <v>0</v>
      </c>
      <c r="Q293" s="4">
        <v>0</v>
      </c>
      <c r="S293" s="1" t="s">
        <v>67</v>
      </c>
      <c r="T293" s="4">
        <v>2024</v>
      </c>
      <c r="U293" s="6">
        <v>45446</v>
      </c>
      <c r="V293" s="1" t="s">
        <v>1289</v>
      </c>
      <c r="W293" s="1">
        <v>2</v>
      </c>
      <c r="X293" s="1" t="s">
        <v>370</v>
      </c>
      <c r="Y293" s="1" t="s">
        <v>366</v>
      </c>
      <c r="AE293" s="1" t="s">
        <v>50</v>
      </c>
      <c r="AF293" s="1" t="s">
        <v>159</v>
      </c>
      <c r="AG293" s="1" t="s">
        <v>1129</v>
      </c>
      <c r="AH293" s="1" t="s">
        <v>160</v>
      </c>
      <c r="AI293" s="7">
        <v>42789</v>
      </c>
      <c r="AJ293" s="1">
        <v>57795</v>
      </c>
      <c r="AK293" s="1" t="s">
        <v>88</v>
      </c>
      <c r="AL293" s="1">
        <v>43587</v>
      </c>
      <c r="AM293">
        <v>49.426408299999999</v>
      </c>
      <c r="AN293">
        <v>11.1258222</v>
      </c>
      <c r="AO293" s="5">
        <v>105</v>
      </c>
      <c r="AP293" s="5">
        <v>68</v>
      </c>
      <c r="AU293" s="1" t="s">
        <v>1294</v>
      </c>
      <c r="AV293" s="1" t="s">
        <v>269</v>
      </c>
      <c r="AW293" s="1" t="s">
        <v>270</v>
      </c>
      <c r="AX293" s="1" t="s">
        <v>271</v>
      </c>
      <c r="AY293" s="1" t="s">
        <v>270</v>
      </c>
      <c r="AZ293" s="1" t="s">
        <v>270</v>
      </c>
      <c r="BA293" s="1" t="s">
        <v>270</v>
      </c>
      <c r="BB293" t="s">
        <v>1665</v>
      </c>
      <c r="BC293">
        <v>0</v>
      </c>
    </row>
    <row r="294" spans="1:55" x14ac:dyDescent="0.35">
      <c r="A294" s="5">
        <v>2040795</v>
      </c>
      <c r="D294" t="s">
        <v>113</v>
      </c>
      <c r="E294" t="s">
        <v>278</v>
      </c>
      <c r="F294" s="4" t="s">
        <v>112</v>
      </c>
      <c r="G294" s="4" t="s">
        <v>277</v>
      </c>
      <c r="H294">
        <f>_xlfn.IFNA(VLOOKUP(F294,xg!C$2:N$25,12,FALSE),0)</f>
        <v>-2.2000000000000002</v>
      </c>
      <c r="I294">
        <f>_xlfn.IFNA(VLOOKUP(F294,odds!B$5:C$28,2,FALSE),0)</f>
        <v>48468</v>
      </c>
      <c r="J294">
        <v>-3</v>
      </c>
      <c r="K294">
        <v>70000</v>
      </c>
      <c r="L294">
        <v>3</v>
      </c>
      <c r="M294">
        <v>0</v>
      </c>
      <c r="P294" s="4">
        <v>3</v>
      </c>
      <c r="Q294" s="4">
        <v>0</v>
      </c>
      <c r="R294" s="1" t="s">
        <v>112</v>
      </c>
      <c r="S294" s="1" t="s">
        <v>49</v>
      </c>
      <c r="T294" s="4">
        <v>2024</v>
      </c>
      <c r="U294" s="6">
        <v>45446</v>
      </c>
      <c r="V294" s="1" t="s">
        <v>1295</v>
      </c>
      <c r="W294" s="1">
        <v>2</v>
      </c>
      <c r="X294" s="1" t="s">
        <v>370</v>
      </c>
      <c r="Y294" s="1" t="s">
        <v>366</v>
      </c>
      <c r="AE294" s="1" t="s">
        <v>50</v>
      </c>
      <c r="AF294" s="1" t="s">
        <v>159</v>
      </c>
      <c r="AG294" s="1" t="s">
        <v>1129</v>
      </c>
      <c r="AH294" s="1" t="s">
        <v>160</v>
      </c>
      <c r="AJ294" s="1">
        <v>63446</v>
      </c>
      <c r="AK294" s="1" t="s">
        <v>48</v>
      </c>
      <c r="AL294" s="1">
        <v>8940</v>
      </c>
      <c r="AM294">
        <v>47.234811100000002</v>
      </c>
      <c r="AN294">
        <v>16.606958299999999</v>
      </c>
      <c r="AO294" s="5">
        <v>105</v>
      </c>
      <c r="AP294" s="5">
        <v>68</v>
      </c>
      <c r="AQ294" s="1" t="s">
        <v>1296</v>
      </c>
      <c r="AU294" s="1" t="s">
        <v>1297</v>
      </c>
      <c r="AV294" s="1" t="s">
        <v>229</v>
      </c>
      <c r="AW294" s="1" t="s">
        <v>230</v>
      </c>
      <c r="AX294" s="1" t="s">
        <v>231</v>
      </c>
      <c r="AY294" s="1" t="s">
        <v>230</v>
      </c>
      <c r="AZ294" s="1" t="s">
        <v>230</v>
      </c>
      <c r="BA294" s="1" t="s">
        <v>230</v>
      </c>
      <c r="BB294" t="s">
        <v>1665</v>
      </c>
      <c r="BC294">
        <v>0</v>
      </c>
    </row>
    <row r="295" spans="1:55" x14ac:dyDescent="0.35">
      <c r="A295" s="5">
        <v>2040257</v>
      </c>
      <c r="D295" t="s">
        <v>200</v>
      </c>
      <c r="E295" t="s">
        <v>301</v>
      </c>
      <c r="F295" s="4" t="s">
        <v>280</v>
      </c>
      <c r="G295" s="4" t="s">
        <v>461</v>
      </c>
      <c r="H295">
        <f>_xlfn.IFNA(VLOOKUP(F295,xg!C$2:N$25,12,FALSE),0)</f>
        <v>1.3</v>
      </c>
      <c r="I295">
        <f>_xlfn.IFNA(VLOOKUP(F295,odds!B$5:C$28,2,FALSE),0)</f>
        <v>9340</v>
      </c>
      <c r="J295">
        <v>-3</v>
      </c>
      <c r="K295">
        <v>70000</v>
      </c>
      <c r="L295">
        <v>3</v>
      </c>
      <c r="M295">
        <v>0</v>
      </c>
      <c r="P295" s="4">
        <v>3</v>
      </c>
      <c r="Q295" s="4">
        <v>0</v>
      </c>
      <c r="R295" s="1" t="s">
        <v>280</v>
      </c>
      <c r="S295" s="1" t="s">
        <v>49</v>
      </c>
      <c r="T295" s="4">
        <v>2024</v>
      </c>
      <c r="U295" s="6">
        <v>45446</v>
      </c>
      <c r="V295" s="1" t="s">
        <v>1298</v>
      </c>
      <c r="W295" s="1">
        <v>2</v>
      </c>
      <c r="X295" s="1" t="s">
        <v>370</v>
      </c>
      <c r="Y295" s="1" t="s">
        <v>366</v>
      </c>
      <c r="AE295" s="1" t="s">
        <v>50</v>
      </c>
      <c r="AF295" s="1" t="s">
        <v>159</v>
      </c>
      <c r="AG295" s="1" t="s">
        <v>1129</v>
      </c>
      <c r="AH295" s="1" t="s">
        <v>160</v>
      </c>
      <c r="AI295" s="7">
        <v>8030</v>
      </c>
      <c r="AJ295" s="1">
        <v>250002873</v>
      </c>
      <c r="AK295" s="1" t="s">
        <v>200</v>
      </c>
      <c r="AL295" s="1">
        <v>8191</v>
      </c>
      <c r="AM295">
        <v>45.346535000000003</v>
      </c>
      <c r="AN295">
        <v>14.405457999999999</v>
      </c>
      <c r="AO295" s="5">
        <v>105</v>
      </c>
      <c r="AP295" s="5">
        <v>68</v>
      </c>
      <c r="AQ295" s="1" t="s">
        <v>1299</v>
      </c>
      <c r="AU295" s="1" t="s">
        <v>1300</v>
      </c>
      <c r="AV295" s="1" t="s">
        <v>429</v>
      </c>
      <c r="AW295" s="1" t="s">
        <v>480</v>
      </c>
      <c r="AX295" s="1" t="s">
        <v>480</v>
      </c>
      <c r="AY295" s="1" t="s">
        <v>480</v>
      </c>
      <c r="AZ295" s="1" t="s">
        <v>480</v>
      </c>
      <c r="BA295" s="1" t="s">
        <v>480</v>
      </c>
      <c r="BB295" t="s">
        <v>1665</v>
      </c>
      <c r="BC295">
        <v>0</v>
      </c>
    </row>
    <row r="296" spans="1:55" x14ac:dyDescent="0.35">
      <c r="A296" s="5">
        <v>2040002</v>
      </c>
      <c r="D296" t="s">
        <v>431</v>
      </c>
      <c r="E296" t="s">
        <v>167</v>
      </c>
      <c r="F296" s="4" t="s">
        <v>430</v>
      </c>
      <c r="G296" s="4" t="s">
        <v>166</v>
      </c>
      <c r="H296">
        <v>-3</v>
      </c>
      <c r="I296">
        <v>70000</v>
      </c>
      <c r="J296">
        <f>_xlfn.IFNA(VLOOKUP(G296,xg!C$2:N$25,12,FALSE),0)</f>
        <v>-2.4</v>
      </c>
      <c r="K296">
        <f>_xlfn.IFNA(VLOOKUP(G296,odds!B$5:C$28,2,FALSE),0)</f>
        <v>20868</v>
      </c>
      <c r="L296">
        <v>0</v>
      </c>
      <c r="M296">
        <v>2</v>
      </c>
      <c r="P296" s="4">
        <v>0</v>
      </c>
      <c r="Q296" s="4">
        <v>2</v>
      </c>
      <c r="R296" s="1" t="s">
        <v>166</v>
      </c>
      <c r="S296" s="1" t="s">
        <v>49</v>
      </c>
      <c r="T296" s="4">
        <v>2024</v>
      </c>
      <c r="U296" s="6">
        <v>45446</v>
      </c>
      <c r="V296" s="1" t="s">
        <v>1301</v>
      </c>
      <c r="W296" s="1">
        <v>1</v>
      </c>
      <c r="X296" s="1" t="s">
        <v>370</v>
      </c>
      <c r="Y296" s="1" t="s">
        <v>366</v>
      </c>
      <c r="AE296" s="1" t="s">
        <v>50</v>
      </c>
      <c r="AF296" s="1" t="s">
        <v>159</v>
      </c>
      <c r="AG296" s="1" t="s">
        <v>1129</v>
      </c>
      <c r="AH296" s="1" t="s">
        <v>160</v>
      </c>
      <c r="AJ296" s="1">
        <v>83174</v>
      </c>
      <c r="AK296" s="1" t="s">
        <v>87</v>
      </c>
      <c r="AL296" s="1">
        <v>21329</v>
      </c>
      <c r="AM296">
        <v>37.0882972</v>
      </c>
      <c r="AN296">
        <v>-7.9747528000000001</v>
      </c>
      <c r="AO296" s="5">
        <v>105</v>
      </c>
      <c r="AP296" s="5">
        <v>68</v>
      </c>
      <c r="AQ296" s="1" t="s">
        <v>1302</v>
      </c>
      <c r="AU296" s="1" t="s">
        <v>54</v>
      </c>
      <c r="AV296" s="1" t="s">
        <v>432</v>
      </c>
      <c r="AW296" s="1" t="s">
        <v>433</v>
      </c>
      <c r="AX296" s="1" t="s">
        <v>433</v>
      </c>
      <c r="AY296" s="1" t="s">
        <v>433</v>
      </c>
      <c r="AZ296" s="1" t="s">
        <v>433</v>
      </c>
      <c r="BA296" s="1" t="s">
        <v>433</v>
      </c>
      <c r="BB296" t="s">
        <v>1665</v>
      </c>
      <c r="BC296">
        <v>0</v>
      </c>
    </row>
    <row r="297" spans="1:55" x14ac:dyDescent="0.35">
      <c r="A297" s="5">
        <v>2039988</v>
      </c>
      <c r="D297" t="s">
        <v>94</v>
      </c>
      <c r="E297" t="s">
        <v>1304</v>
      </c>
      <c r="F297" s="4" t="s">
        <v>92</v>
      </c>
      <c r="G297" s="4" t="s">
        <v>1303</v>
      </c>
      <c r="H297">
        <f>_xlfn.IFNA(VLOOKUP(F297,xg!C$2:N$25,12,FALSE),0)</f>
        <v>-0.1</v>
      </c>
      <c r="I297">
        <f>_xlfn.IFNA(VLOOKUP(F297,odds!B$5:C$28,2,FALSE),0)</f>
        <v>545</v>
      </c>
      <c r="J297">
        <v>-3</v>
      </c>
      <c r="K297">
        <v>70000</v>
      </c>
      <c r="L297">
        <v>3</v>
      </c>
      <c r="M297">
        <v>3</v>
      </c>
      <c r="P297" s="4">
        <v>3</v>
      </c>
      <c r="Q297" s="4">
        <v>3</v>
      </c>
      <c r="S297" s="1" t="s">
        <v>67</v>
      </c>
      <c r="T297" s="4">
        <v>2024</v>
      </c>
      <c r="U297" s="6">
        <v>45377</v>
      </c>
      <c r="V297" s="1" t="s">
        <v>1305</v>
      </c>
      <c r="W297" s="1">
        <v>1</v>
      </c>
      <c r="X297" s="1" t="s">
        <v>1306</v>
      </c>
      <c r="Y297" s="1" t="s">
        <v>397</v>
      </c>
      <c r="AE297" s="1" t="s">
        <v>50</v>
      </c>
      <c r="AF297" s="1" t="s">
        <v>159</v>
      </c>
      <c r="AG297" s="1" t="s">
        <v>1307</v>
      </c>
      <c r="AH297" s="1" t="s">
        <v>160</v>
      </c>
      <c r="AJ297" s="1">
        <v>62401</v>
      </c>
      <c r="AK297" s="1" t="s">
        <v>94</v>
      </c>
      <c r="AL297" s="1">
        <v>76806</v>
      </c>
      <c r="AM297">
        <v>40.453077800000003</v>
      </c>
      <c r="AN297">
        <v>-3.6885194000000001</v>
      </c>
      <c r="AO297" s="5">
        <v>105</v>
      </c>
      <c r="AP297" s="5">
        <v>68</v>
      </c>
      <c r="AQ297" s="1" t="s">
        <v>1308</v>
      </c>
      <c r="AU297" s="1" t="s">
        <v>1309</v>
      </c>
      <c r="AV297" s="1" t="s">
        <v>104</v>
      </c>
      <c r="AW297" s="1" t="s">
        <v>106</v>
      </c>
      <c r="AX297" s="1" t="s">
        <v>105</v>
      </c>
      <c r="AY297" s="1" t="s">
        <v>105</v>
      </c>
      <c r="AZ297" s="1" t="s">
        <v>105</v>
      </c>
      <c r="BA297" s="1" t="s">
        <v>106</v>
      </c>
      <c r="BB297" t="s">
        <v>1665</v>
      </c>
      <c r="BC297">
        <v>1</v>
      </c>
    </row>
    <row r="298" spans="1:55" x14ac:dyDescent="0.35">
      <c r="A298" s="5">
        <v>2040001</v>
      </c>
      <c r="D298" t="s">
        <v>58</v>
      </c>
      <c r="E298" t="s">
        <v>1311</v>
      </c>
      <c r="F298" s="4" t="s">
        <v>56</v>
      </c>
      <c r="G298" s="4" t="s">
        <v>1310</v>
      </c>
      <c r="H298">
        <f>_xlfn.IFNA(VLOOKUP(F298,xg!C$2:N$25,12,FALSE),0)</f>
        <v>1.2</v>
      </c>
      <c r="I298">
        <f>_xlfn.IFNA(VLOOKUP(F298,odds!B$5:C$28,2,FALSE),0)</f>
        <v>401</v>
      </c>
      <c r="J298">
        <v>-3</v>
      </c>
      <c r="K298">
        <v>70000</v>
      </c>
      <c r="L298">
        <v>3</v>
      </c>
      <c r="M298">
        <v>2</v>
      </c>
      <c r="P298" s="4">
        <v>3</v>
      </c>
      <c r="Q298" s="4">
        <v>2</v>
      </c>
      <c r="R298" s="1" t="s">
        <v>56</v>
      </c>
      <c r="S298" s="1" t="s">
        <v>49</v>
      </c>
      <c r="T298" s="4">
        <v>2024</v>
      </c>
      <c r="U298" s="6">
        <v>45377</v>
      </c>
      <c r="V298" s="1" t="s">
        <v>1312</v>
      </c>
      <c r="W298" s="1">
        <v>1</v>
      </c>
      <c r="X298" s="1" t="s">
        <v>1306</v>
      </c>
      <c r="Y298" s="1" t="s">
        <v>397</v>
      </c>
      <c r="AE298" s="1" t="s">
        <v>50</v>
      </c>
      <c r="AF298" s="1" t="s">
        <v>159</v>
      </c>
      <c r="AG298" s="1" t="s">
        <v>1307</v>
      </c>
      <c r="AH298" s="1" t="s">
        <v>160</v>
      </c>
      <c r="AJ298" s="1">
        <v>62337</v>
      </c>
      <c r="AK298" s="1" t="s">
        <v>58</v>
      </c>
      <c r="AL298" s="1">
        <v>66534</v>
      </c>
      <c r="AM298">
        <v>43.269829999999999</v>
      </c>
      <c r="AN298">
        <v>5.3959999999999999</v>
      </c>
      <c r="AO298" s="5">
        <v>105</v>
      </c>
      <c r="AP298" s="5">
        <v>68</v>
      </c>
      <c r="AQ298" s="1" t="s">
        <v>1313</v>
      </c>
      <c r="AU298" s="1" t="s">
        <v>1314</v>
      </c>
      <c r="AV298" s="1" t="s">
        <v>191</v>
      </c>
      <c r="AW298" s="1" t="s">
        <v>193</v>
      </c>
      <c r="AX298" s="1" t="s">
        <v>192</v>
      </c>
      <c r="AY298" s="1" t="s">
        <v>192</v>
      </c>
      <c r="AZ298" s="1" t="s">
        <v>192</v>
      </c>
      <c r="BA298" s="1" t="s">
        <v>193</v>
      </c>
      <c r="BB298" t="s">
        <v>1665</v>
      </c>
      <c r="BC298">
        <v>1</v>
      </c>
    </row>
    <row r="299" spans="1:55" x14ac:dyDescent="0.35">
      <c r="A299" s="5">
        <v>2040535</v>
      </c>
      <c r="D299" t="s">
        <v>1316</v>
      </c>
      <c r="E299" t="s">
        <v>200</v>
      </c>
      <c r="F299" s="4" t="s">
        <v>1315</v>
      </c>
      <c r="G299" s="4" t="s">
        <v>280</v>
      </c>
      <c r="H299">
        <v>-3</v>
      </c>
      <c r="I299">
        <v>70000</v>
      </c>
      <c r="J299">
        <f>_xlfn.IFNA(VLOOKUP(G299,xg!C$2:N$25,12,FALSE),0)</f>
        <v>1.3</v>
      </c>
      <c r="K299">
        <f>_xlfn.IFNA(VLOOKUP(G299,odds!B$5:C$28,2,FALSE),0)</f>
        <v>9340</v>
      </c>
      <c r="L299">
        <v>2</v>
      </c>
      <c r="M299">
        <v>4</v>
      </c>
      <c r="P299" s="4">
        <v>2</v>
      </c>
      <c r="Q299" s="4">
        <v>4</v>
      </c>
      <c r="R299" s="1" t="s">
        <v>280</v>
      </c>
      <c r="S299" s="1" t="s">
        <v>49</v>
      </c>
      <c r="T299" s="4">
        <v>2024</v>
      </c>
      <c r="U299" s="6">
        <v>45377</v>
      </c>
      <c r="V299" s="1" t="s">
        <v>1312</v>
      </c>
      <c r="W299" s="1">
        <v>2</v>
      </c>
      <c r="X299" s="1" t="s">
        <v>1306</v>
      </c>
      <c r="Y299" s="1" t="s">
        <v>397</v>
      </c>
      <c r="AE299" s="1" t="s">
        <v>50</v>
      </c>
      <c r="AF299" s="1" t="s">
        <v>159</v>
      </c>
      <c r="AG299" s="1" t="s">
        <v>1307</v>
      </c>
      <c r="AH299" s="1" t="s">
        <v>160</v>
      </c>
      <c r="AJ299" s="1">
        <v>250005414</v>
      </c>
      <c r="AK299" s="1" t="s">
        <v>1316</v>
      </c>
      <c r="AL299" s="1">
        <v>0</v>
      </c>
      <c r="AM299">
        <v>0</v>
      </c>
      <c r="AN299">
        <v>0</v>
      </c>
      <c r="AO299" s="5">
        <v>105</v>
      </c>
      <c r="AP299" s="5">
        <v>68</v>
      </c>
      <c r="AQ299" s="1" t="s">
        <v>1317</v>
      </c>
      <c r="AU299" s="1" t="s">
        <v>54</v>
      </c>
      <c r="AV299" s="1" t="s">
        <v>1318</v>
      </c>
      <c r="AW299" s="1" t="s">
        <v>1319</v>
      </c>
      <c r="AX299" s="1" t="s">
        <v>1319</v>
      </c>
      <c r="AY299" s="1" t="s">
        <v>1319</v>
      </c>
      <c r="AZ299" s="1" t="s">
        <v>1319</v>
      </c>
      <c r="BA299" s="1" t="s">
        <v>1319</v>
      </c>
      <c r="BB299" t="s">
        <v>1665</v>
      </c>
      <c r="BC299">
        <v>0</v>
      </c>
    </row>
    <row r="300" spans="1:55" x14ac:dyDescent="0.35">
      <c r="A300" s="5">
        <v>2039814</v>
      </c>
      <c r="D300" t="s">
        <v>123</v>
      </c>
      <c r="E300" t="s">
        <v>127</v>
      </c>
      <c r="F300" s="4" t="s">
        <v>122</v>
      </c>
      <c r="G300" s="4" t="s">
        <v>126</v>
      </c>
      <c r="H300">
        <f>_xlfn.IFNA(VLOOKUP(F300,xg!C$2:N$25,12,FALSE),0)</f>
        <v>0.3</v>
      </c>
      <c r="I300">
        <f>_xlfn.IFNA(VLOOKUP(F300,odds!B$5:C$28,2,FALSE),0)</f>
        <v>451</v>
      </c>
      <c r="J300">
        <f>_xlfn.IFNA(VLOOKUP(G300,xg!C$2:N$25,12,FALSE),0)</f>
        <v>1.1000000000000001</v>
      </c>
      <c r="K300">
        <f>_xlfn.IFNA(VLOOKUP(G300,odds!B$5:C$28,2,FALSE),0)</f>
        <v>2488</v>
      </c>
      <c r="L300">
        <v>2</v>
      </c>
      <c r="M300">
        <v>2</v>
      </c>
      <c r="P300" s="4">
        <v>2</v>
      </c>
      <c r="Q300" s="4">
        <v>2</v>
      </c>
      <c r="S300" s="1" t="s">
        <v>67</v>
      </c>
      <c r="T300" s="4">
        <v>2024</v>
      </c>
      <c r="U300" s="6">
        <v>45377</v>
      </c>
      <c r="V300" s="1" t="s">
        <v>1120</v>
      </c>
      <c r="W300" s="1">
        <v>0</v>
      </c>
      <c r="X300" s="1" t="s">
        <v>1306</v>
      </c>
      <c r="Y300" s="1" t="s">
        <v>397</v>
      </c>
      <c r="AE300" s="1" t="s">
        <v>50</v>
      </c>
      <c r="AF300" s="1" t="s">
        <v>159</v>
      </c>
      <c r="AG300" s="1" t="s">
        <v>1307</v>
      </c>
      <c r="AH300" s="1" t="s">
        <v>160</v>
      </c>
      <c r="AJ300" s="1">
        <v>1100043</v>
      </c>
      <c r="AK300" s="1" t="s">
        <v>123</v>
      </c>
      <c r="AL300" s="1">
        <v>87360</v>
      </c>
      <c r="AM300">
        <v>51.555841700000002</v>
      </c>
      <c r="AN300">
        <v>-0.27959719999999999</v>
      </c>
      <c r="AO300" s="5">
        <v>105</v>
      </c>
      <c r="AP300" s="5">
        <v>68</v>
      </c>
      <c r="AQ300" s="1" t="s">
        <v>1320</v>
      </c>
      <c r="AU300" s="1" t="s">
        <v>1321</v>
      </c>
      <c r="AV300" s="1" t="s">
        <v>169</v>
      </c>
      <c r="AW300" s="1" t="s">
        <v>398</v>
      </c>
      <c r="AX300" s="1" t="s">
        <v>398</v>
      </c>
      <c r="AY300" s="1" t="s">
        <v>398</v>
      </c>
      <c r="AZ300" s="1" t="s">
        <v>398</v>
      </c>
      <c r="BA300" s="1" t="s">
        <v>398</v>
      </c>
      <c r="BB300" t="s">
        <v>1665</v>
      </c>
      <c r="BC300">
        <v>1</v>
      </c>
    </row>
    <row r="301" spans="1:55" x14ac:dyDescent="0.35">
      <c r="A301" s="5">
        <v>2039911</v>
      </c>
      <c r="D301" t="s">
        <v>167</v>
      </c>
      <c r="E301" t="s">
        <v>125</v>
      </c>
      <c r="F301" s="4" t="s">
        <v>166</v>
      </c>
      <c r="G301" s="4" t="s">
        <v>124</v>
      </c>
      <c r="H301">
        <f>_xlfn.IFNA(VLOOKUP(F301,xg!C$2:N$25,12,FALSE),0)</f>
        <v>-2.4</v>
      </c>
      <c r="I301">
        <f>_xlfn.IFNA(VLOOKUP(F301,odds!B$5:C$28,2,FALSE),0)</f>
        <v>20868</v>
      </c>
      <c r="J301">
        <v>-3</v>
      </c>
      <c r="K301">
        <v>70000</v>
      </c>
      <c r="L301">
        <v>0</v>
      </c>
      <c r="M301">
        <v>1</v>
      </c>
      <c r="P301" s="4">
        <v>0</v>
      </c>
      <c r="Q301" s="4">
        <v>1</v>
      </c>
      <c r="R301" s="1" t="s">
        <v>124</v>
      </c>
      <c r="S301" s="1" t="s">
        <v>49</v>
      </c>
      <c r="T301" s="4">
        <v>2024</v>
      </c>
      <c r="U301" s="6">
        <v>45377</v>
      </c>
      <c r="V301" s="1" t="s">
        <v>1120</v>
      </c>
      <c r="W301" s="1">
        <v>0</v>
      </c>
      <c r="X301" s="1" t="s">
        <v>1306</v>
      </c>
      <c r="Y301" s="1" t="s">
        <v>397</v>
      </c>
      <c r="AE301" s="1" t="s">
        <v>50</v>
      </c>
      <c r="AF301" s="1" t="s">
        <v>159</v>
      </c>
      <c r="AG301" s="1" t="s">
        <v>1307</v>
      </c>
      <c r="AH301" s="1" t="s">
        <v>160</v>
      </c>
      <c r="AJ301" s="1">
        <v>62427</v>
      </c>
      <c r="AK301" s="1" t="s">
        <v>167</v>
      </c>
      <c r="AL301" s="1">
        <v>51824</v>
      </c>
      <c r="AM301">
        <v>55.8258583</v>
      </c>
      <c r="AN301">
        <v>-4.2519416999999997</v>
      </c>
      <c r="AO301" s="5">
        <v>105</v>
      </c>
      <c r="AP301" s="5">
        <v>68</v>
      </c>
      <c r="AQ301" s="1" t="s">
        <v>1322</v>
      </c>
      <c r="AU301" s="1" t="s">
        <v>1323</v>
      </c>
      <c r="AV301" s="1" t="s">
        <v>170</v>
      </c>
      <c r="AW301" s="1" t="s">
        <v>171</v>
      </c>
      <c r="AX301" s="1" t="s">
        <v>171</v>
      </c>
      <c r="AY301" s="1" t="s">
        <v>171</v>
      </c>
      <c r="AZ301" s="1" t="s">
        <v>171</v>
      </c>
      <c r="BA301" s="1" t="s">
        <v>171</v>
      </c>
      <c r="BB301" t="s">
        <v>1665</v>
      </c>
      <c r="BC301">
        <v>0</v>
      </c>
    </row>
    <row r="302" spans="1:55" x14ac:dyDescent="0.35">
      <c r="A302" s="5">
        <v>2039912</v>
      </c>
      <c r="D302" t="s">
        <v>88</v>
      </c>
      <c r="E302" t="s">
        <v>132</v>
      </c>
      <c r="F302" s="4" t="s">
        <v>261</v>
      </c>
      <c r="G302" s="4" t="s">
        <v>130</v>
      </c>
      <c r="H302">
        <f>_xlfn.IFNA(VLOOKUP(F302,xg!C$2:N$25,12,FALSE),0)</f>
        <v>2.5</v>
      </c>
      <c r="I302">
        <f>_xlfn.IFNA(VLOOKUP(F302,odds!B$5:C$28,2,FALSE),0)</f>
        <v>398</v>
      </c>
      <c r="J302">
        <f>_xlfn.IFNA(VLOOKUP(G302,xg!C$2:N$25,12,FALSE),0)</f>
        <v>0.1</v>
      </c>
      <c r="K302">
        <f>_xlfn.IFNA(VLOOKUP(G302,odds!B$5:C$28,2,FALSE),0)</f>
        <v>1553</v>
      </c>
      <c r="L302">
        <v>2</v>
      </c>
      <c r="M302">
        <v>1</v>
      </c>
      <c r="P302" s="4">
        <v>2</v>
      </c>
      <c r="Q302" s="4">
        <v>1</v>
      </c>
      <c r="R302" s="1" t="s">
        <v>261</v>
      </c>
      <c r="S302" s="1" t="s">
        <v>49</v>
      </c>
      <c r="T302" s="4">
        <v>2024</v>
      </c>
      <c r="U302" s="6">
        <v>45377</v>
      </c>
      <c r="V302" s="1" t="s">
        <v>1120</v>
      </c>
      <c r="W302" s="1">
        <v>1</v>
      </c>
      <c r="X302" s="1" t="s">
        <v>1306</v>
      </c>
      <c r="Y302" s="1" t="s">
        <v>397</v>
      </c>
      <c r="AE302" s="1" t="s">
        <v>50</v>
      </c>
      <c r="AF302" s="1" t="s">
        <v>159</v>
      </c>
      <c r="AG302" s="1" t="s">
        <v>1307</v>
      </c>
      <c r="AH302" s="1" t="s">
        <v>160</v>
      </c>
      <c r="AI302" s="7">
        <v>48590</v>
      </c>
      <c r="AJ302" s="1">
        <v>85690</v>
      </c>
      <c r="AK302" s="1" t="s">
        <v>88</v>
      </c>
      <c r="AL302" s="1">
        <v>49474</v>
      </c>
      <c r="AM302">
        <v>50.068586099999997</v>
      </c>
      <c r="AN302">
        <v>8.6454556</v>
      </c>
      <c r="AO302" s="5">
        <v>105</v>
      </c>
      <c r="AP302" s="5">
        <v>68</v>
      </c>
      <c r="AQ302" s="1" t="s">
        <v>1324</v>
      </c>
      <c r="AU302" s="1" t="s">
        <v>1325</v>
      </c>
      <c r="AV302" s="1" t="s">
        <v>380</v>
      </c>
      <c r="AW302" s="1" t="s">
        <v>383</v>
      </c>
      <c r="AX302" s="1" t="s">
        <v>381</v>
      </c>
      <c r="AY302" s="1" t="s">
        <v>381</v>
      </c>
      <c r="AZ302" s="1" t="s">
        <v>382</v>
      </c>
      <c r="BA302" s="1" t="s">
        <v>383</v>
      </c>
      <c r="BB302" t="s">
        <v>1665</v>
      </c>
      <c r="BC302">
        <v>0</v>
      </c>
    </row>
    <row r="303" spans="1:55" x14ac:dyDescent="0.35">
      <c r="A303" s="5">
        <v>2039986</v>
      </c>
      <c r="D303" t="s">
        <v>71</v>
      </c>
      <c r="E303" t="s">
        <v>133</v>
      </c>
      <c r="F303" s="4" t="s">
        <v>70</v>
      </c>
      <c r="G303" s="4" t="s">
        <v>131</v>
      </c>
      <c r="H303">
        <v>-3</v>
      </c>
      <c r="I303">
        <v>70000</v>
      </c>
      <c r="J303">
        <f>_xlfn.IFNA(VLOOKUP(G303,xg!C$2:N$25,12,FALSE),0)</f>
        <v>1.4</v>
      </c>
      <c r="K303">
        <f>_xlfn.IFNA(VLOOKUP(G303,odds!B$5:C$28,2,FALSE),0)</f>
        <v>4995</v>
      </c>
      <c r="L303">
        <v>0</v>
      </c>
      <c r="M303">
        <v>1</v>
      </c>
      <c r="P303" s="4">
        <v>0</v>
      </c>
      <c r="Q303" s="4">
        <v>1</v>
      </c>
      <c r="R303" s="1" t="s">
        <v>131</v>
      </c>
      <c r="S303" s="1" t="s">
        <v>49</v>
      </c>
      <c r="T303" s="4">
        <v>2024</v>
      </c>
      <c r="U303" s="6">
        <v>45377</v>
      </c>
      <c r="V303" s="1" t="s">
        <v>1120</v>
      </c>
      <c r="W303" s="1">
        <v>0</v>
      </c>
      <c r="X303" s="1" t="s">
        <v>1306</v>
      </c>
      <c r="Y303" s="1" t="s">
        <v>397</v>
      </c>
      <c r="AE303" s="1" t="s">
        <v>50</v>
      </c>
      <c r="AF303" s="1" t="s">
        <v>159</v>
      </c>
      <c r="AG303" s="1" t="s">
        <v>1307</v>
      </c>
      <c r="AH303" s="1" t="s">
        <v>160</v>
      </c>
      <c r="AJ303" s="1">
        <v>250001051</v>
      </c>
      <c r="AK303" s="1" t="s">
        <v>71</v>
      </c>
      <c r="AL303" s="1">
        <v>51700</v>
      </c>
      <c r="AM303">
        <v>53.335690999999997</v>
      </c>
      <c r="AN303">
        <v>-6.2288189999999997</v>
      </c>
      <c r="AO303" s="5">
        <v>105</v>
      </c>
      <c r="AP303" s="5">
        <v>68</v>
      </c>
      <c r="AQ303" s="1" t="s">
        <v>1326</v>
      </c>
      <c r="AU303" s="1" t="s">
        <v>1327</v>
      </c>
      <c r="AV303" s="1" t="s">
        <v>72</v>
      </c>
      <c r="AW303" s="1" t="s">
        <v>415</v>
      </c>
      <c r="AX303" s="1" t="s">
        <v>414</v>
      </c>
      <c r="AY303" s="1" t="s">
        <v>414</v>
      </c>
      <c r="AZ303" s="1" t="s">
        <v>414</v>
      </c>
      <c r="BA303" s="1" t="s">
        <v>415</v>
      </c>
      <c r="BB303" t="s">
        <v>1665</v>
      </c>
      <c r="BC303">
        <v>0</v>
      </c>
    </row>
    <row r="304" spans="1:55" x14ac:dyDescent="0.35">
      <c r="A304" s="5">
        <v>2040000</v>
      </c>
      <c r="D304" t="s">
        <v>289</v>
      </c>
      <c r="E304" t="s">
        <v>87</v>
      </c>
      <c r="F304" s="4" t="s">
        <v>288</v>
      </c>
      <c r="G304" s="4" t="s">
        <v>86</v>
      </c>
      <c r="H304">
        <f>_xlfn.IFNA(VLOOKUP(F304,xg!C$2:N$25,12,FALSE),0)</f>
        <v>-0.6</v>
      </c>
      <c r="I304">
        <f>_xlfn.IFNA(VLOOKUP(F304,odds!B$5:C$28,2,FALSE),0)</f>
        <v>18358</v>
      </c>
      <c r="J304">
        <f>_xlfn.IFNA(VLOOKUP(G304,xg!C$2:N$25,12,FALSE),0)</f>
        <v>1.4</v>
      </c>
      <c r="K304">
        <f>_xlfn.IFNA(VLOOKUP(G304,odds!B$5:C$28,2,FALSE),0)</f>
        <v>601</v>
      </c>
      <c r="L304">
        <v>2</v>
      </c>
      <c r="M304">
        <v>0</v>
      </c>
      <c r="P304" s="4">
        <v>2</v>
      </c>
      <c r="Q304" s="4">
        <v>0</v>
      </c>
      <c r="R304" s="1" t="s">
        <v>288</v>
      </c>
      <c r="S304" s="1" t="s">
        <v>49</v>
      </c>
      <c r="T304" s="4">
        <v>2024</v>
      </c>
      <c r="U304" s="6">
        <v>45377</v>
      </c>
      <c r="V304" s="1" t="s">
        <v>1120</v>
      </c>
      <c r="W304" s="1">
        <v>1</v>
      </c>
      <c r="X304" s="1" t="s">
        <v>1306</v>
      </c>
      <c r="Y304" s="1" t="s">
        <v>397</v>
      </c>
      <c r="AE304" s="1" t="s">
        <v>50</v>
      </c>
      <c r="AF304" s="1" t="s">
        <v>159</v>
      </c>
      <c r="AG304" s="1" t="s">
        <v>1307</v>
      </c>
      <c r="AH304" s="1" t="s">
        <v>160</v>
      </c>
      <c r="AJ304" s="1">
        <v>250001140</v>
      </c>
      <c r="AK304" s="1" t="s">
        <v>289</v>
      </c>
      <c r="AL304" s="1">
        <v>15796</v>
      </c>
      <c r="AM304">
        <v>46.080641</v>
      </c>
      <c r="AN304">
        <v>14.52444</v>
      </c>
      <c r="AO304" s="5">
        <v>105</v>
      </c>
      <c r="AP304" s="5">
        <v>68</v>
      </c>
      <c r="AQ304" s="1" t="s">
        <v>1328</v>
      </c>
      <c r="AU304" s="1" t="s">
        <v>1329</v>
      </c>
      <c r="AV304" s="1" t="s">
        <v>317</v>
      </c>
      <c r="AW304" s="1" t="s">
        <v>418</v>
      </c>
      <c r="AX304" s="1" t="s">
        <v>418</v>
      </c>
      <c r="AY304" s="1" t="s">
        <v>418</v>
      </c>
      <c r="AZ304" s="1" t="s">
        <v>418</v>
      </c>
      <c r="BA304" s="1" t="s">
        <v>418</v>
      </c>
      <c r="BB304" t="s">
        <v>1665</v>
      </c>
      <c r="BC304">
        <v>0</v>
      </c>
    </row>
    <row r="305" spans="1:55" x14ac:dyDescent="0.35">
      <c r="A305" s="5">
        <v>2040203</v>
      </c>
      <c r="D305" t="s">
        <v>79</v>
      </c>
      <c r="E305" t="s">
        <v>65</v>
      </c>
      <c r="F305" s="4" t="s">
        <v>77</v>
      </c>
      <c r="G305" s="4" t="s">
        <v>2106</v>
      </c>
      <c r="H305">
        <f>_xlfn.IFNA(VLOOKUP(F305,xg!C$2:N$25,12,FALSE),0)</f>
        <v>-1.2</v>
      </c>
      <c r="I305">
        <f>_xlfn.IFNA(VLOOKUP(F305,odds!B$5:C$28,2,FALSE),0)</f>
        <v>6048</v>
      </c>
      <c r="J305">
        <f>_xlfn.IFNA(VLOOKUP(G305,xg!C$2:N$25,12,FALSE),0)</f>
        <v>1.7</v>
      </c>
      <c r="K305">
        <f>_xlfn.IFNA(VLOOKUP(G305,odds!B$5:C$28,2,FALSE),0)</f>
        <v>5515</v>
      </c>
      <c r="L305">
        <v>6</v>
      </c>
      <c r="M305">
        <v>1</v>
      </c>
      <c r="P305" s="4">
        <v>6</v>
      </c>
      <c r="Q305" s="4">
        <v>1</v>
      </c>
      <c r="R305" s="1" t="s">
        <v>77</v>
      </c>
      <c r="S305" s="1" t="s">
        <v>49</v>
      </c>
      <c r="T305" s="4">
        <v>2024</v>
      </c>
      <c r="U305" s="6">
        <v>45377</v>
      </c>
      <c r="V305" s="1" t="s">
        <v>1120</v>
      </c>
      <c r="W305" s="1">
        <v>1</v>
      </c>
      <c r="X305" s="1" t="s">
        <v>1306</v>
      </c>
      <c r="Y305" s="1" t="s">
        <v>397</v>
      </c>
      <c r="AE305" s="1" t="s">
        <v>50</v>
      </c>
      <c r="AF305" s="1" t="s">
        <v>159</v>
      </c>
      <c r="AG305" s="1" t="s">
        <v>1307</v>
      </c>
      <c r="AH305" s="1" t="s">
        <v>160</v>
      </c>
      <c r="AJ305" s="1">
        <v>62085</v>
      </c>
      <c r="AK305" s="1" t="s">
        <v>79</v>
      </c>
      <c r="AL305" s="1">
        <v>49898</v>
      </c>
      <c r="AM305">
        <v>48.207188899999998</v>
      </c>
      <c r="AN305">
        <v>16.420508300000002</v>
      </c>
      <c r="AO305" s="5">
        <v>105</v>
      </c>
      <c r="AP305" s="5">
        <v>68</v>
      </c>
      <c r="AQ305" s="1" t="s">
        <v>1330</v>
      </c>
      <c r="AU305" s="1" t="s">
        <v>1331</v>
      </c>
      <c r="AV305" s="1" t="s">
        <v>95</v>
      </c>
      <c r="AW305" s="1" t="s">
        <v>96</v>
      </c>
      <c r="AX305" s="1" t="s">
        <v>96</v>
      </c>
      <c r="AY305" s="1" t="s">
        <v>96</v>
      </c>
      <c r="AZ305" s="1" t="s">
        <v>96</v>
      </c>
      <c r="BA305" s="1" t="s">
        <v>96</v>
      </c>
      <c r="BB305" t="s">
        <v>1665</v>
      </c>
      <c r="BC305">
        <v>0</v>
      </c>
    </row>
    <row r="306" spans="1:55" x14ac:dyDescent="0.35">
      <c r="A306" s="5">
        <v>2040339</v>
      </c>
      <c r="D306" t="s">
        <v>153</v>
      </c>
      <c r="E306" t="s">
        <v>369</v>
      </c>
      <c r="F306" s="4" t="s">
        <v>152</v>
      </c>
      <c r="G306" s="4" t="s">
        <v>368</v>
      </c>
      <c r="H306">
        <v>-3</v>
      </c>
      <c r="I306">
        <v>70000</v>
      </c>
      <c r="J306">
        <v>-3</v>
      </c>
      <c r="K306">
        <v>70000</v>
      </c>
      <c r="L306">
        <v>2</v>
      </c>
      <c r="M306">
        <v>1</v>
      </c>
      <c r="P306" s="4">
        <v>2</v>
      </c>
      <c r="Q306" s="4">
        <v>1</v>
      </c>
      <c r="R306" s="1" t="s">
        <v>152</v>
      </c>
      <c r="S306" s="1" t="s">
        <v>49</v>
      </c>
      <c r="T306" s="4">
        <v>2024</v>
      </c>
      <c r="U306" s="6">
        <v>45377</v>
      </c>
      <c r="V306" s="1" t="s">
        <v>1120</v>
      </c>
      <c r="W306" s="1">
        <v>1</v>
      </c>
      <c r="X306" s="1" t="s">
        <v>1306</v>
      </c>
      <c r="Y306" s="1" t="s">
        <v>397</v>
      </c>
      <c r="AE306" s="1" t="s">
        <v>50</v>
      </c>
      <c r="AF306" s="1" t="s">
        <v>159</v>
      </c>
      <c r="AG306" s="1" t="s">
        <v>1307</v>
      </c>
      <c r="AH306" s="1" t="s">
        <v>160</v>
      </c>
      <c r="AJ306" s="1">
        <v>250004209</v>
      </c>
      <c r="AK306" s="1" t="s">
        <v>153</v>
      </c>
      <c r="AL306" s="1">
        <v>9374</v>
      </c>
      <c r="AM306">
        <v>49.581375000000001</v>
      </c>
      <c r="AN306">
        <v>6.1210659999999999</v>
      </c>
      <c r="AO306" s="5">
        <v>105</v>
      </c>
      <c r="AP306" s="5">
        <v>68</v>
      </c>
      <c r="AQ306" s="1" t="s">
        <v>1332</v>
      </c>
      <c r="AU306" s="1" t="s">
        <v>1333</v>
      </c>
      <c r="AV306" s="1" t="s">
        <v>152</v>
      </c>
      <c r="AW306" s="1" t="s">
        <v>576</v>
      </c>
      <c r="AX306" s="1" t="s">
        <v>576</v>
      </c>
      <c r="AY306" s="1" t="s">
        <v>576</v>
      </c>
      <c r="AZ306" s="1" t="s">
        <v>576</v>
      </c>
      <c r="BA306" s="1" t="s">
        <v>576</v>
      </c>
      <c r="BB306" t="s">
        <v>1665</v>
      </c>
      <c r="BC306">
        <v>0</v>
      </c>
    </row>
    <row r="307" spans="1:55" x14ac:dyDescent="0.35">
      <c r="A307" s="5">
        <v>2039983</v>
      </c>
      <c r="D307" t="s">
        <v>1335</v>
      </c>
      <c r="E307" t="s">
        <v>64</v>
      </c>
      <c r="F307" s="4" t="s">
        <v>1334</v>
      </c>
      <c r="G307" s="4" t="s">
        <v>62</v>
      </c>
      <c r="H307">
        <v>-3</v>
      </c>
      <c r="I307">
        <v>70000</v>
      </c>
      <c r="J307">
        <f>_xlfn.IFNA(VLOOKUP(G307,xg!C$2:N$25,12,FALSE),0)</f>
        <v>0.3</v>
      </c>
      <c r="K307">
        <f>_xlfn.IFNA(VLOOKUP(G307,odds!B$5:C$28,2,FALSE),0)</f>
        <v>12509</v>
      </c>
      <c r="L307">
        <v>3</v>
      </c>
      <c r="M307">
        <v>2</v>
      </c>
      <c r="P307" s="4">
        <v>3</v>
      </c>
      <c r="Q307" s="4">
        <v>2</v>
      </c>
      <c r="R307" s="1" t="s">
        <v>1334</v>
      </c>
      <c r="S307" s="1" t="s">
        <v>49</v>
      </c>
      <c r="T307" s="4">
        <v>2024</v>
      </c>
      <c r="U307" s="6">
        <v>45377</v>
      </c>
      <c r="V307" s="1" t="s">
        <v>1336</v>
      </c>
      <c r="W307" s="1">
        <v>1</v>
      </c>
      <c r="X307" s="1" t="s">
        <v>1306</v>
      </c>
      <c r="Y307" s="1" t="s">
        <v>397</v>
      </c>
      <c r="AE307" s="1" t="s">
        <v>50</v>
      </c>
      <c r="AF307" s="1" t="s">
        <v>159</v>
      </c>
      <c r="AG307" s="1" t="s">
        <v>1307</v>
      </c>
      <c r="AH307" s="1" t="s">
        <v>160</v>
      </c>
      <c r="AJ307" s="1">
        <v>92057</v>
      </c>
      <c r="AK307" s="1" t="s">
        <v>94</v>
      </c>
      <c r="AL307" s="1">
        <v>70460</v>
      </c>
      <c r="AM307">
        <v>40.436146999999998</v>
      </c>
      <c r="AN307">
        <v>-3.600571</v>
      </c>
      <c r="AO307" s="5">
        <v>105</v>
      </c>
      <c r="AP307" s="5">
        <v>68</v>
      </c>
      <c r="AQ307" s="1" t="s">
        <v>1337</v>
      </c>
      <c r="AU307" s="1" t="s">
        <v>54</v>
      </c>
      <c r="AV307" s="1" t="s">
        <v>104</v>
      </c>
      <c r="AW307" s="1" t="s">
        <v>486</v>
      </c>
      <c r="AX307" s="1" t="s">
        <v>487</v>
      </c>
      <c r="AY307" s="1" t="s">
        <v>487</v>
      </c>
      <c r="AZ307" s="1" t="s">
        <v>487</v>
      </c>
      <c r="BA307" s="1" t="s">
        <v>486</v>
      </c>
      <c r="BB307" t="s">
        <v>1665</v>
      </c>
      <c r="BC307">
        <v>0</v>
      </c>
    </row>
    <row r="308" spans="1:55" x14ac:dyDescent="0.35">
      <c r="A308" s="5">
        <v>2039985</v>
      </c>
      <c r="D308" t="s">
        <v>98</v>
      </c>
      <c r="E308" t="s">
        <v>259</v>
      </c>
      <c r="F308" s="4" t="s">
        <v>97</v>
      </c>
      <c r="G308" s="4" t="s">
        <v>258</v>
      </c>
      <c r="H308">
        <f>_xlfn.IFNA(VLOOKUP(F308,xg!C$2:N$25,12,FALSE),0)</f>
        <v>0.6</v>
      </c>
      <c r="I308">
        <f>_xlfn.IFNA(VLOOKUP(F308,odds!B$5:C$28,2,FALSE),0)</f>
        <v>5264</v>
      </c>
      <c r="J308">
        <v>-3</v>
      </c>
      <c r="K308">
        <v>70000</v>
      </c>
      <c r="L308">
        <v>2</v>
      </c>
      <c r="M308">
        <v>0</v>
      </c>
      <c r="P308" s="4">
        <v>2</v>
      </c>
      <c r="Q308" s="4">
        <v>0</v>
      </c>
      <c r="R308" s="1" t="s">
        <v>97</v>
      </c>
      <c r="S308" s="1" t="s">
        <v>49</v>
      </c>
      <c r="T308" s="4">
        <v>2024</v>
      </c>
      <c r="U308" s="6">
        <v>45377</v>
      </c>
      <c r="V308" s="1" t="s">
        <v>1338</v>
      </c>
      <c r="W308" s="1">
        <v>1</v>
      </c>
      <c r="X308" s="1" t="s">
        <v>1306</v>
      </c>
      <c r="Y308" s="1" t="s">
        <v>397</v>
      </c>
      <c r="AE308" s="1" t="s">
        <v>50</v>
      </c>
      <c r="AF308" s="1" t="s">
        <v>159</v>
      </c>
      <c r="AG308" s="1" t="s">
        <v>1307</v>
      </c>
      <c r="AH308" s="1" t="s">
        <v>160</v>
      </c>
      <c r="AI308" s="7">
        <v>17332</v>
      </c>
      <c r="AJ308" s="1">
        <v>63149</v>
      </c>
      <c r="AK308" s="1" t="s">
        <v>98</v>
      </c>
      <c r="AL308" s="1">
        <v>23804</v>
      </c>
      <c r="AM308">
        <v>55.649011100000003</v>
      </c>
      <c r="AN308">
        <v>12.418775</v>
      </c>
      <c r="AO308" s="5">
        <v>105</v>
      </c>
      <c r="AP308" s="5">
        <v>68</v>
      </c>
      <c r="AQ308" s="1" t="s">
        <v>1339</v>
      </c>
      <c r="AU308" s="1" t="s">
        <v>1340</v>
      </c>
      <c r="AV308" s="1" t="s">
        <v>1198</v>
      </c>
      <c r="AW308" s="1" t="s">
        <v>1199</v>
      </c>
      <c r="AX308" s="1" t="s">
        <v>1199</v>
      </c>
      <c r="AY308" s="1" t="s">
        <v>1199</v>
      </c>
      <c r="AZ308" s="1" t="s">
        <v>1199</v>
      </c>
      <c r="BA308" s="1" t="s">
        <v>1199</v>
      </c>
      <c r="BB308" t="s">
        <v>1665</v>
      </c>
      <c r="BC308">
        <v>0</v>
      </c>
    </row>
    <row r="309" spans="1:55" x14ac:dyDescent="0.35">
      <c r="A309" s="5">
        <v>2039987</v>
      </c>
      <c r="D309" t="s">
        <v>107</v>
      </c>
      <c r="E309" t="s">
        <v>234</v>
      </c>
      <c r="F309" s="4" t="s">
        <v>286</v>
      </c>
      <c r="G309" s="4" t="s">
        <v>290</v>
      </c>
      <c r="H309">
        <f>_xlfn.IFNA(VLOOKUP(F309,xg!C$2:N$25,12,FALSE),0)</f>
        <v>-1.4</v>
      </c>
      <c r="I309">
        <f>_xlfn.IFNA(VLOOKUP(F309,odds!B$5:C$28,2,FALSE),0)</f>
        <v>15861</v>
      </c>
      <c r="J309">
        <v>-3</v>
      </c>
      <c r="K309">
        <v>70000</v>
      </c>
      <c r="L309">
        <v>2</v>
      </c>
      <c r="M309">
        <v>1</v>
      </c>
      <c r="P309" s="4">
        <v>2</v>
      </c>
      <c r="Q309" s="4">
        <v>1</v>
      </c>
      <c r="R309" s="1" t="s">
        <v>286</v>
      </c>
      <c r="S309" s="1" t="s">
        <v>49</v>
      </c>
      <c r="T309" s="4">
        <v>2024</v>
      </c>
      <c r="U309" s="6">
        <v>45377</v>
      </c>
      <c r="V309" s="1" t="s">
        <v>1341</v>
      </c>
      <c r="W309" s="1">
        <v>1</v>
      </c>
      <c r="X309" s="1" t="s">
        <v>1306</v>
      </c>
      <c r="Y309" s="1" t="s">
        <v>397</v>
      </c>
      <c r="AE309" s="1" t="s">
        <v>50</v>
      </c>
      <c r="AF309" s="1" t="s">
        <v>159</v>
      </c>
      <c r="AG309" s="1" t="s">
        <v>1307</v>
      </c>
      <c r="AH309" s="1" t="s">
        <v>160</v>
      </c>
      <c r="AI309" s="7">
        <v>16158</v>
      </c>
      <c r="AJ309" s="1">
        <v>62729</v>
      </c>
      <c r="AK309" s="1" t="s">
        <v>107</v>
      </c>
      <c r="AL309" s="1">
        <v>18349</v>
      </c>
      <c r="AM309">
        <v>50.100038900000001</v>
      </c>
      <c r="AN309">
        <v>14.415130599999999</v>
      </c>
      <c r="AO309" s="5">
        <v>105</v>
      </c>
      <c r="AP309" s="5">
        <v>68</v>
      </c>
      <c r="AQ309" s="1" t="s">
        <v>1342</v>
      </c>
      <c r="AU309" s="1" t="s">
        <v>1343</v>
      </c>
      <c r="AV309" s="1" t="s">
        <v>149</v>
      </c>
      <c r="AW309" s="1" t="s">
        <v>195</v>
      </c>
      <c r="AX309" s="1" t="s">
        <v>194</v>
      </c>
      <c r="AY309" s="1" t="s">
        <v>194</v>
      </c>
      <c r="AZ309" s="1" t="s">
        <v>194</v>
      </c>
      <c r="BA309" s="1" t="s">
        <v>195</v>
      </c>
      <c r="BB309" t="s">
        <v>1665</v>
      </c>
      <c r="BC309">
        <v>0</v>
      </c>
    </row>
    <row r="310" spans="1:55" x14ac:dyDescent="0.35">
      <c r="A310" s="5">
        <v>2039984</v>
      </c>
      <c r="D310" t="s">
        <v>78</v>
      </c>
      <c r="E310" t="s">
        <v>74</v>
      </c>
      <c r="F310" s="4" t="s">
        <v>76</v>
      </c>
      <c r="G310" s="4" t="s">
        <v>287</v>
      </c>
      <c r="H310">
        <v>-3</v>
      </c>
      <c r="I310">
        <v>70000</v>
      </c>
      <c r="J310">
        <f>_xlfn.IFNA(VLOOKUP(G310,xg!C$2:N$25,12,FALSE),0)</f>
        <v>-1.1000000000000001</v>
      </c>
      <c r="K310">
        <f>_xlfn.IFNA(VLOOKUP(G310,odds!B$5:C$28,2,FALSE),0)</f>
        <v>15850</v>
      </c>
      <c r="L310">
        <v>1</v>
      </c>
      <c r="M310">
        <v>1</v>
      </c>
      <c r="P310" s="4">
        <v>1</v>
      </c>
      <c r="Q310" s="4">
        <v>1</v>
      </c>
      <c r="S310" s="1" t="s">
        <v>67</v>
      </c>
      <c r="T310" s="4">
        <v>2024</v>
      </c>
      <c r="U310" s="6">
        <v>45377</v>
      </c>
      <c r="V310" s="1" t="s">
        <v>1344</v>
      </c>
      <c r="W310" s="1">
        <v>1</v>
      </c>
      <c r="X310" s="1" t="s">
        <v>1306</v>
      </c>
      <c r="Y310" s="1" t="s">
        <v>397</v>
      </c>
      <c r="AE310" s="1" t="s">
        <v>50</v>
      </c>
      <c r="AF310" s="1" t="s">
        <v>159</v>
      </c>
      <c r="AG310" s="1" t="s">
        <v>1307</v>
      </c>
      <c r="AH310" s="1" t="s">
        <v>160</v>
      </c>
      <c r="AI310" s="7">
        <v>9099</v>
      </c>
      <c r="AJ310" s="1">
        <v>62397</v>
      </c>
      <c r="AK310" s="1" t="s">
        <v>78</v>
      </c>
      <c r="AL310" s="1">
        <v>27184</v>
      </c>
      <c r="AM310">
        <v>59.949047200000003</v>
      </c>
      <c r="AN310">
        <v>10.7342139</v>
      </c>
      <c r="AO310" s="5">
        <v>105</v>
      </c>
      <c r="AP310" s="5">
        <v>68</v>
      </c>
      <c r="AQ310" s="1" t="s">
        <v>1345</v>
      </c>
      <c r="AR310" s="1" t="s">
        <v>1346</v>
      </c>
      <c r="AU310" s="1" t="s">
        <v>1347</v>
      </c>
      <c r="AV310" s="1" t="s">
        <v>80</v>
      </c>
      <c r="AW310" s="1" t="s">
        <v>81</v>
      </c>
      <c r="AX310" s="1" t="s">
        <v>81</v>
      </c>
      <c r="AY310" s="1" t="s">
        <v>81</v>
      </c>
      <c r="AZ310" s="1" t="s">
        <v>81</v>
      </c>
      <c r="BA310" s="1" t="s">
        <v>81</v>
      </c>
      <c r="BB310" t="s">
        <v>1665</v>
      </c>
      <c r="BC310">
        <v>0</v>
      </c>
    </row>
    <row r="311" spans="1:55" x14ac:dyDescent="0.35">
      <c r="A311" s="5">
        <v>2039998</v>
      </c>
      <c r="D311" t="s">
        <v>117</v>
      </c>
      <c r="E311" t="s">
        <v>292</v>
      </c>
      <c r="F311" s="4" t="s">
        <v>116</v>
      </c>
      <c r="G311" s="4" t="s">
        <v>291</v>
      </c>
      <c r="H311">
        <v>-3</v>
      </c>
      <c r="I311">
        <v>70000</v>
      </c>
      <c r="J311">
        <v>-3</v>
      </c>
      <c r="K311">
        <v>70000</v>
      </c>
      <c r="L311">
        <v>0</v>
      </c>
      <c r="M311">
        <v>0</v>
      </c>
      <c r="P311" s="4">
        <v>0</v>
      </c>
      <c r="Q311" s="4">
        <v>0</v>
      </c>
      <c r="S311" s="1" t="s">
        <v>67</v>
      </c>
      <c r="T311" s="4">
        <v>2024</v>
      </c>
      <c r="U311" s="6">
        <v>45377</v>
      </c>
      <c r="V311" s="1" t="s">
        <v>1344</v>
      </c>
      <c r="W311" s="1">
        <v>1</v>
      </c>
      <c r="X311" s="1" t="s">
        <v>1306</v>
      </c>
      <c r="Y311" s="1" t="s">
        <v>397</v>
      </c>
      <c r="AE311" s="1" t="s">
        <v>50</v>
      </c>
      <c r="AF311" s="1" t="s">
        <v>159</v>
      </c>
      <c r="AG311" s="1" t="s">
        <v>1307</v>
      </c>
      <c r="AH311" s="1" t="s">
        <v>160</v>
      </c>
      <c r="AJ311" s="1">
        <v>55236</v>
      </c>
      <c r="AK311" s="1" t="s">
        <v>117</v>
      </c>
      <c r="AL311" s="1">
        <v>16942</v>
      </c>
      <c r="AM311">
        <v>35.894849999999998</v>
      </c>
      <c r="AN311">
        <v>14.4151056</v>
      </c>
      <c r="AO311" s="5">
        <v>105</v>
      </c>
      <c r="AP311" s="5">
        <v>68</v>
      </c>
      <c r="AU311" s="1" t="s">
        <v>1348</v>
      </c>
      <c r="AV311" s="1" t="s">
        <v>248</v>
      </c>
      <c r="AW311" s="1" t="s">
        <v>249</v>
      </c>
      <c r="AX311" s="1" t="s">
        <v>249</v>
      </c>
      <c r="AY311" s="1" t="s">
        <v>249</v>
      </c>
      <c r="AZ311" s="1" t="s">
        <v>249</v>
      </c>
      <c r="BA311" s="1" t="s">
        <v>249</v>
      </c>
      <c r="BB311" t="s">
        <v>1665</v>
      </c>
      <c r="BC311">
        <v>0</v>
      </c>
    </row>
    <row r="312" spans="1:55" x14ac:dyDescent="0.35">
      <c r="A312" s="5">
        <v>2040202</v>
      </c>
      <c r="D312" t="s">
        <v>48</v>
      </c>
      <c r="E312" t="s">
        <v>468</v>
      </c>
      <c r="F312" s="4" t="s">
        <v>47</v>
      </c>
      <c r="G312" s="4" t="s">
        <v>467</v>
      </c>
      <c r="H312">
        <f>_xlfn.IFNA(VLOOKUP(F312,xg!C$2:N$25,12,FALSE),0)</f>
        <v>-1.5</v>
      </c>
      <c r="I312">
        <f>_xlfn.IFNA(VLOOKUP(F312,odds!B$5:C$28,2,FALSE),0)</f>
        <v>40918</v>
      </c>
      <c r="J312">
        <v>-3</v>
      </c>
      <c r="K312">
        <v>70000</v>
      </c>
      <c r="L312">
        <v>2</v>
      </c>
      <c r="M312">
        <v>0</v>
      </c>
      <c r="P312" s="4">
        <v>2</v>
      </c>
      <c r="Q312" s="4">
        <v>0</v>
      </c>
      <c r="R312" s="1" t="s">
        <v>47</v>
      </c>
      <c r="S312" s="1" t="s">
        <v>49</v>
      </c>
      <c r="T312" s="4">
        <v>2024</v>
      </c>
      <c r="U312" s="6">
        <v>45377</v>
      </c>
      <c r="V312" s="1" t="s">
        <v>1344</v>
      </c>
      <c r="W312" s="1">
        <v>1</v>
      </c>
      <c r="X312" s="1" t="s">
        <v>1306</v>
      </c>
      <c r="Y312" s="1" t="s">
        <v>397</v>
      </c>
      <c r="AE312" s="1" t="s">
        <v>50</v>
      </c>
      <c r="AF312" s="1" t="s">
        <v>159</v>
      </c>
      <c r="AG312" s="1" t="s">
        <v>1307</v>
      </c>
      <c r="AH312" s="1" t="s">
        <v>160</v>
      </c>
      <c r="AJ312" s="1">
        <v>250004078</v>
      </c>
      <c r="AK312" s="1" t="s">
        <v>48</v>
      </c>
      <c r="AL312" s="1">
        <v>65014</v>
      </c>
      <c r="AM312">
        <v>47.503110999999997</v>
      </c>
      <c r="AN312">
        <v>19.098023999999999</v>
      </c>
      <c r="AO312" s="5">
        <v>105</v>
      </c>
      <c r="AP312" s="5">
        <v>68</v>
      </c>
      <c r="AQ312" s="1" t="s">
        <v>1349</v>
      </c>
      <c r="AU312" s="1" t="s">
        <v>1350</v>
      </c>
      <c r="AV312" s="1" t="s">
        <v>102</v>
      </c>
      <c r="AW312" s="1" t="s">
        <v>103</v>
      </c>
      <c r="AX312" s="1" t="s">
        <v>103</v>
      </c>
      <c r="AY312" s="1" t="s">
        <v>103</v>
      </c>
      <c r="AZ312" s="1" t="s">
        <v>103</v>
      </c>
      <c r="BA312" s="1" t="s">
        <v>103</v>
      </c>
      <c r="BB312" t="s">
        <v>1665</v>
      </c>
      <c r="BC312">
        <v>0</v>
      </c>
    </row>
    <row r="313" spans="1:55" x14ac:dyDescent="0.35">
      <c r="A313" s="5">
        <v>2039999</v>
      </c>
      <c r="D313" t="s">
        <v>294</v>
      </c>
      <c r="E313" t="s">
        <v>278</v>
      </c>
      <c r="F313" s="4" t="s">
        <v>293</v>
      </c>
      <c r="G313" s="4" t="s">
        <v>277</v>
      </c>
      <c r="H313">
        <v>-3</v>
      </c>
      <c r="I313">
        <v>70000</v>
      </c>
      <c r="J313">
        <v>-3</v>
      </c>
      <c r="K313">
        <v>70000</v>
      </c>
      <c r="L313">
        <v>1</v>
      </c>
      <c r="M313">
        <v>1</v>
      </c>
      <c r="P313" s="4">
        <v>1</v>
      </c>
      <c r="Q313" s="4">
        <v>1</v>
      </c>
      <c r="S313" s="1" t="s">
        <v>67</v>
      </c>
      <c r="T313" s="4">
        <v>2024</v>
      </c>
      <c r="U313" s="6">
        <v>45377</v>
      </c>
      <c r="V313" s="1" t="s">
        <v>1116</v>
      </c>
      <c r="W313" s="1">
        <v>2</v>
      </c>
      <c r="X313" s="1" t="s">
        <v>1306</v>
      </c>
      <c r="Y313" s="1" t="s">
        <v>397</v>
      </c>
      <c r="AE313" s="1" t="s">
        <v>50</v>
      </c>
      <c r="AF313" s="1" t="s">
        <v>159</v>
      </c>
      <c r="AG313" s="1" t="s">
        <v>1307</v>
      </c>
      <c r="AH313" s="1" t="s">
        <v>160</v>
      </c>
      <c r="AJ313" s="1">
        <v>63313</v>
      </c>
      <c r="AK313" s="1" t="s">
        <v>175</v>
      </c>
      <c r="AL313" s="1">
        <v>9199</v>
      </c>
      <c r="AM313">
        <v>34.937366699999998</v>
      </c>
      <c r="AN313">
        <v>33.620772199999998</v>
      </c>
      <c r="AO313" s="5">
        <v>105</v>
      </c>
      <c r="AP313" s="5">
        <v>68</v>
      </c>
      <c r="AQ313" s="1" t="s">
        <v>1351</v>
      </c>
      <c r="AU313" s="1" t="s">
        <v>1352</v>
      </c>
      <c r="AV313" s="1" t="s">
        <v>272</v>
      </c>
      <c r="AW313" s="1" t="s">
        <v>273</v>
      </c>
      <c r="AX313" s="1" t="s">
        <v>274</v>
      </c>
      <c r="AY313" s="1" t="s">
        <v>273</v>
      </c>
      <c r="AZ313" s="1" t="s">
        <v>273</v>
      </c>
      <c r="BA313" s="1" t="s">
        <v>273</v>
      </c>
      <c r="BB313" t="s">
        <v>1665</v>
      </c>
      <c r="BC313">
        <v>0</v>
      </c>
    </row>
    <row r="314" spans="1:55" x14ac:dyDescent="0.35">
      <c r="A314" s="5">
        <v>2040335</v>
      </c>
      <c r="D314" t="s">
        <v>162</v>
      </c>
      <c r="E314" t="s">
        <v>281</v>
      </c>
      <c r="F314" s="4" t="s">
        <v>161</v>
      </c>
      <c r="G314" s="4" t="s">
        <v>279</v>
      </c>
      <c r="H314">
        <v>-3</v>
      </c>
      <c r="I314">
        <v>70000</v>
      </c>
      <c r="J314">
        <v>-3</v>
      </c>
      <c r="K314">
        <v>70000</v>
      </c>
      <c r="L314">
        <v>2</v>
      </c>
      <c r="M314">
        <v>1</v>
      </c>
      <c r="P314" s="4">
        <v>2</v>
      </c>
      <c r="Q314" s="4">
        <v>1</v>
      </c>
      <c r="R314" s="1" t="s">
        <v>161</v>
      </c>
      <c r="S314" s="1" t="s">
        <v>49</v>
      </c>
      <c r="T314" s="4">
        <v>2024</v>
      </c>
      <c r="U314" s="6">
        <v>45377</v>
      </c>
      <c r="V314" s="1" t="s">
        <v>1116</v>
      </c>
      <c r="W314" s="1">
        <v>2</v>
      </c>
      <c r="X314" s="1" t="s">
        <v>1306</v>
      </c>
      <c r="Y314" s="1" t="s">
        <v>397</v>
      </c>
      <c r="AE314" s="1" t="s">
        <v>50</v>
      </c>
      <c r="AF314" s="1" t="s">
        <v>159</v>
      </c>
      <c r="AG314" s="1" t="s">
        <v>1307</v>
      </c>
      <c r="AH314" s="1" t="s">
        <v>160</v>
      </c>
      <c r="AI314" s="7">
        <v>15000</v>
      </c>
      <c r="AJ314" s="1">
        <v>62101</v>
      </c>
      <c r="AK314" s="1" t="s">
        <v>162</v>
      </c>
      <c r="AL314" s="1">
        <v>36251</v>
      </c>
      <c r="AM314">
        <v>60.186961099999998</v>
      </c>
      <c r="AN314">
        <v>24.927258299999998</v>
      </c>
      <c r="AO314" s="5">
        <v>105</v>
      </c>
      <c r="AP314" s="5">
        <v>68</v>
      </c>
      <c r="AQ314" s="1" t="s">
        <v>1353</v>
      </c>
      <c r="AR314" s="1" t="s">
        <v>1354</v>
      </c>
      <c r="AU314" s="1" t="s">
        <v>1355</v>
      </c>
      <c r="AV314" s="1" t="s">
        <v>163</v>
      </c>
      <c r="AW314" s="1" t="s">
        <v>164</v>
      </c>
      <c r="AX314" s="1" t="s">
        <v>164</v>
      </c>
      <c r="AY314" s="1" t="s">
        <v>164</v>
      </c>
      <c r="AZ314" s="1" t="s">
        <v>165</v>
      </c>
      <c r="BA314" s="1" t="s">
        <v>164</v>
      </c>
      <c r="BB314" t="s">
        <v>1665</v>
      </c>
      <c r="BC314">
        <v>0</v>
      </c>
    </row>
    <row r="315" spans="1:55" x14ac:dyDescent="0.35">
      <c r="A315" s="5">
        <v>2040491</v>
      </c>
      <c r="D315" t="s">
        <v>1357</v>
      </c>
      <c r="E315" t="s">
        <v>309</v>
      </c>
      <c r="F315" s="4" t="s">
        <v>1356</v>
      </c>
      <c r="G315" s="4" t="s">
        <v>308</v>
      </c>
      <c r="H315">
        <v>-3</v>
      </c>
      <c r="I315">
        <v>70000</v>
      </c>
      <c r="J315">
        <v>-3</v>
      </c>
      <c r="K315">
        <v>70000</v>
      </c>
      <c r="L315">
        <v>0</v>
      </c>
      <c r="M315">
        <v>4</v>
      </c>
      <c r="P315" s="4">
        <v>0</v>
      </c>
      <c r="Q315" s="4">
        <v>4</v>
      </c>
      <c r="R315" s="1" t="s">
        <v>308</v>
      </c>
      <c r="S315" s="1" t="s">
        <v>49</v>
      </c>
      <c r="T315" s="4">
        <v>2024</v>
      </c>
      <c r="U315" s="6">
        <v>45377</v>
      </c>
      <c r="V315" s="1" t="s">
        <v>1358</v>
      </c>
      <c r="W315" s="1">
        <v>3</v>
      </c>
      <c r="X315" s="1" t="s">
        <v>1306</v>
      </c>
      <c r="Y315" s="1" t="s">
        <v>397</v>
      </c>
      <c r="AE315" s="1" t="s">
        <v>50</v>
      </c>
      <c r="AF315" s="1" t="s">
        <v>159</v>
      </c>
      <c r="AG315" s="1" t="s">
        <v>1307</v>
      </c>
      <c r="AH315" s="1" t="s">
        <v>160</v>
      </c>
      <c r="AI315" s="7">
        <v>110</v>
      </c>
      <c r="AJ315" s="1">
        <v>1100215</v>
      </c>
      <c r="AK315" s="1" t="s">
        <v>65</v>
      </c>
      <c r="AL315" s="1">
        <v>8007</v>
      </c>
      <c r="AM315">
        <v>36.907465000000002</v>
      </c>
      <c r="AN315">
        <v>30.893856100000001</v>
      </c>
      <c r="AO315" s="5">
        <v>105</v>
      </c>
      <c r="AP315" s="5">
        <v>68</v>
      </c>
      <c r="AQ315" s="1" t="s">
        <v>1359</v>
      </c>
      <c r="AR315" s="1" t="s">
        <v>1360</v>
      </c>
      <c r="AU315" s="1" t="s">
        <v>1361</v>
      </c>
      <c r="AV315" s="1" t="s">
        <v>360</v>
      </c>
      <c r="AW315" s="1" t="s">
        <v>1362</v>
      </c>
      <c r="AX315" s="1" t="s">
        <v>1363</v>
      </c>
      <c r="AY315" s="1" t="s">
        <v>1364</v>
      </c>
      <c r="AZ315" s="1" t="s">
        <v>1364</v>
      </c>
      <c r="BA315" s="1" t="s">
        <v>1362</v>
      </c>
      <c r="BB315" t="s">
        <v>1665</v>
      </c>
      <c r="BC315">
        <v>0</v>
      </c>
    </row>
    <row r="316" spans="1:55" x14ac:dyDescent="0.35">
      <c r="A316" s="5">
        <v>2040532</v>
      </c>
      <c r="D316" t="s">
        <v>1366</v>
      </c>
      <c r="E316" t="s">
        <v>325</v>
      </c>
      <c r="F316" s="4" t="s">
        <v>1365</v>
      </c>
      <c r="G316" s="4" t="s">
        <v>324</v>
      </c>
      <c r="H316">
        <v>-3</v>
      </c>
      <c r="I316">
        <v>70000</v>
      </c>
      <c r="J316">
        <v>-3</v>
      </c>
      <c r="K316">
        <v>70000</v>
      </c>
      <c r="L316">
        <v>1</v>
      </c>
      <c r="M316">
        <v>0</v>
      </c>
      <c r="P316" s="4">
        <v>1</v>
      </c>
      <c r="Q316" s="4">
        <v>0</v>
      </c>
      <c r="R316" s="1" t="s">
        <v>1365</v>
      </c>
      <c r="S316" s="1" t="s">
        <v>49</v>
      </c>
      <c r="T316" s="4">
        <v>2024</v>
      </c>
      <c r="U316" s="6">
        <v>45376</v>
      </c>
      <c r="V316" s="1" t="s">
        <v>1367</v>
      </c>
      <c r="W316" s="1">
        <v>1</v>
      </c>
      <c r="X316" s="1" t="s">
        <v>1306</v>
      </c>
      <c r="Y316" s="1" t="s">
        <v>397</v>
      </c>
      <c r="AE316" s="1" t="s">
        <v>50</v>
      </c>
      <c r="AF316" s="1" t="s">
        <v>159</v>
      </c>
      <c r="AG316" s="1" t="s">
        <v>1307</v>
      </c>
      <c r="AH316" s="1" t="s">
        <v>160</v>
      </c>
      <c r="AJ316" s="1">
        <v>250005413</v>
      </c>
      <c r="AK316" s="1" t="s">
        <v>1368</v>
      </c>
      <c r="AL316" s="1">
        <v>0</v>
      </c>
      <c r="AM316">
        <v>0</v>
      </c>
      <c r="AN316">
        <v>0</v>
      </c>
      <c r="AO316" s="5">
        <v>105</v>
      </c>
      <c r="AP316" s="5">
        <v>68</v>
      </c>
      <c r="AQ316" s="1" t="s">
        <v>1369</v>
      </c>
      <c r="AU316" s="1" t="s">
        <v>54</v>
      </c>
      <c r="AV316" s="1" t="s">
        <v>1370</v>
      </c>
      <c r="AW316" s="1" t="s">
        <v>1371</v>
      </c>
      <c r="AX316" s="1" t="s">
        <v>1371</v>
      </c>
      <c r="AY316" s="1" t="s">
        <v>1371</v>
      </c>
      <c r="AZ316" s="1" t="s">
        <v>1371</v>
      </c>
      <c r="BA316" s="1" t="s">
        <v>1371</v>
      </c>
      <c r="BB316" t="s">
        <v>1665</v>
      </c>
      <c r="BC316">
        <v>0</v>
      </c>
    </row>
    <row r="317" spans="1:55" x14ac:dyDescent="0.35">
      <c r="A317" s="5">
        <v>2040008</v>
      </c>
      <c r="D317" t="s">
        <v>115</v>
      </c>
      <c r="E317" t="s">
        <v>113</v>
      </c>
      <c r="F317" s="4" t="s">
        <v>114</v>
      </c>
      <c r="G317" s="4" t="s">
        <v>112</v>
      </c>
      <c r="H317">
        <v>-3</v>
      </c>
      <c r="I317">
        <v>70000</v>
      </c>
      <c r="J317">
        <f>_xlfn.IFNA(VLOOKUP(G317,xg!C$2:N$25,12,FALSE),0)</f>
        <v>-2.2000000000000002</v>
      </c>
      <c r="K317">
        <f>_xlfn.IFNA(VLOOKUP(G317,odds!B$5:C$28,2,FALSE),0)</f>
        <v>48468</v>
      </c>
      <c r="L317">
        <v>1</v>
      </c>
      <c r="M317">
        <v>0</v>
      </c>
      <c r="P317" s="4">
        <v>1</v>
      </c>
      <c r="Q317" s="4">
        <v>0</v>
      </c>
      <c r="R317" s="1" t="s">
        <v>114</v>
      </c>
      <c r="S317" s="1" t="s">
        <v>49</v>
      </c>
      <c r="T317" s="4">
        <v>2024</v>
      </c>
      <c r="U317" s="6">
        <v>45376</v>
      </c>
      <c r="V317" s="1" t="s">
        <v>1372</v>
      </c>
      <c r="W317" s="1">
        <v>1</v>
      </c>
      <c r="X317" s="1" t="s">
        <v>1306</v>
      </c>
      <c r="Y317" s="1" t="s">
        <v>397</v>
      </c>
      <c r="AE317" s="1" t="s">
        <v>50</v>
      </c>
      <c r="AF317" s="1" t="s">
        <v>159</v>
      </c>
      <c r="AG317" s="1" t="s">
        <v>1307</v>
      </c>
      <c r="AH317" s="1" t="s">
        <v>160</v>
      </c>
      <c r="AJ317" s="1">
        <v>250001872</v>
      </c>
      <c r="AK317" s="1" t="s">
        <v>115</v>
      </c>
      <c r="AL317" s="1">
        <v>50573</v>
      </c>
      <c r="AM317">
        <v>59.372500000000002</v>
      </c>
      <c r="AN317">
        <v>18</v>
      </c>
      <c r="AO317" s="5">
        <v>105</v>
      </c>
      <c r="AP317" s="5">
        <v>68</v>
      </c>
      <c r="AQ317" s="1" t="s">
        <v>1373</v>
      </c>
      <c r="AU317" s="1" t="s">
        <v>1374</v>
      </c>
      <c r="AV317" s="1" t="s">
        <v>158</v>
      </c>
      <c r="AW317" s="1" t="s">
        <v>439</v>
      </c>
      <c r="AX317" s="1" t="s">
        <v>439</v>
      </c>
      <c r="AY317" s="1" t="s">
        <v>439</v>
      </c>
      <c r="AZ317" s="1" t="s">
        <v>440</v>
      </c>
      <c r="BA317" s="1" t="s">
        <v>439</v>
      </c>
      <c r="BB317" t="s">
        <v>1665</v>
      </c>
      <c r="BC317">
        <v>0</v>
      </c>
    </row>
    <row r="318" spans="1:55" x14ac:dyDescent="0.35">
      <c r="A318" s="5">
        <v>2039982</v>
      </c>
      <c r="D318" t="s">
        <v>175</v>
      </c>
      <c r="E318" t="s">
        <v>84</v>
      </c>
      <c r="F318" s="4" t="s">
        <v>174</v>
      </c>
      <c r="G318" s="4" t="s">
        <v>378</v>
      </c>
      <c r="H318">
        <v>-3</v>
      </c>
      <c r="I318">
        <v>70000</v>
      </c>
      <c r="J318">
        <f>_xlfn.IFNA(VLOOKUP(G318,xg!C$2:N$25,12,FALSE),0)</f>
        <v>-0.3</v>
      </c>
      <c r="K318">
        <f>_xlfn.IFNA(VLOOKUP(G318,odds!B$5:C$28,2,FALSE),0)</f>
        <v>15858</v>
      </c>
      <c r="L318">
        <v>0</v>
      </c>
      <c r="M318">
        <v>1</v>
      </c>
      <c r="P318" s="4">
        <v>0</v>
      </c>
      <c r="Q318" s="4">
        <v>1</v>
      </c>
      <c r="R318" s="1" t="s">
        <v>378</v>
      </c>
      <c r="S318" s="1" t="s">
        <v>49</v>
      </c>
      <c r="T318" s="4">
        <v>2024</v>
      </c>
      <c r="U318" s="6">
        <v>45376</v>
      </c>
      <c r="V318" s="1" t="s">
        <v>1375</v>
      </c>
      <c r="W318" s="1">
        <v>2</v>
      </c>
      <c r="X318" s="1" t="s">
        <v>1306</v>
      </c>
      <c r="Y318" s="1" t="s">
        <v>397</v>
      </c>
      <c r="AE318" s="1" t="s">
        <v>50</v>
      </c>
      <c r="AF318" s="1" t="s">
        <v>159</v>
      </c>
      <c r="AG318" s="1" t="s">
        <v>1307</v>
      </c>
      <c r="AH318" s="1" t="s">
        <v>160</v>
      </c>
      <c r="AJ318" s="1">
        <v>250003355</v>
      </c>
      <c r="AK318" s="1" t="s">
        <v>175</v>
      </c>
      <c r="AL318" s="1">
        <v>8056</v>
      </c>
      <c r="AM318">
        <v>34.927106999999999</v>
      </c>
      <c r="AN318">
        <v>33.597839999999998</v>
      </c>
      <c r="AO318" s="5">
        <v>105</v>
      </c>
      <c r="AP318" s="5">
        <v>68</v>
      </c>
      <c r="AQ318" s="1" t="s">
        <v>1376</v>
      </c>
      <c r="AR318" s="1" t="s">
        <v>1377</v>
      </c>
      <c r="AU318" s="1" t="s">
        <v>1378</v>
      </c>
      <c r="AV318" s="1" t="s">
        <v>272</v>
      </c>
      <c r="AW318" s="1" t="s">
        <v>643</v>
      </c>
      <c r="AX318" s="1" t="s">
        <v>643</v>
      </c>
      <c r="AY318" s="1" t="s">
        <v>643</v>
      </c>
      <c r="AZ318" s="1" t="s">
        <v>643</v>
      </c>
      <c r="BA318" s="1" t="s">
        <v>643</v>
      </c>
      <c r="BB318" t="s">
        <v>1665</v>
      </c>
      <c r="BC318">
        <v>0</v>
      </c>
    </row>
    <row r="319" spans="1:55" x14ac:dyDescent="0.35">
      <c r="A319" s="5">
        <v>2040201</v>
      </c>
      <c r="D319" t="s">
        <v>212</v>
      </c>
      <c r="E319" t="s">
        <v>301</v>
      </c>
      <c r="F319" s="4" t="s">
        <v>412</v>
      </c>
      <c r="G319" s="4" t="s">
        <v>461</v>
      </c>
      <c r="H319">
        <v>-3</v>
      </c>
      <c r="I319">
        <v>70000</v>
      </c>
      <c r="J319">
        <v>-3</v>
      </c>
      <c r="K319">
        <v>70000</v>
      </c>
      <c r="L319">
        <v>1</v>
      </c>
      <c r="M319">
        <v>0</v>
      </c>
      <c r="P319" s="4">
        <v>1</v>
      </c>
      <c r="Q319" s="4">
        <v>0</v>
      </c>
      <c r="R319" s="1" t="s">
        <v>412</v>
      </c>
      <c r="S319" s="1" t="s">
        <v>49</v>
      </c>
      <c r="T319" s="4">
        <v>2024</v>
      </c>
      <c r="U319" s="6">
        <v>45376</v>
      </c>
      <c r="V319" s="1" t="s">
        <v>1375</v>
      </c>
      <c r="W319" s="1">
        <v>3</v>
      </c>
      <c r="X319" s="1" t="s">
        <v>1306</v>
      </c>
      <c r="Y319" s="1" t="s">
        <v>397</v>
      </c>
      <c r="AE319" s="1" t="s">
        <v>50</v>
      </c>
      <c r="AF319" s="1" t="s">
        <v>159</v>
      </c>
      <c r="AG319" s="1" t="s">
        <v>1307</v>
      </c>
      <c r="AH319" s="1" t="s">
        <v>160</v>
      </c>
      <c r="AI319" s="7">
        <v>250</v>
      </c>
      <c r="AJ319" s="1">
        <v>1100215</v>
      </c>
      <c r="AK319" s="1" t="s">
        <v>65</v>
      </c>
      <c r="AL319" s="1">
        <v>8007</v>
      </c>
      <c r="AM319">
        <v>36.907465000000002</v>
      </c>
      <c r="AN319">
        <v>30.893856100000001</v>
      </c>
      <c r="AO319" s="5">
        <v>105</v>
      </c>
      <c r="AP319" s="5">
        <v>68</v>
      </c>
      <c r="AQ319" s="1" t="s">
        <v>1379</v>
      </c>
      <c r="AU319" s="1" t="s">
        <v>1380</v>
      </c>
      <c r="AV319" s="1" t="s">
        <v>360</v>
      </c>
      <c r="AW319" s="1" t="s">
        <v>1362</v>
      </c>
      <c r="AX319" s="1" t="s">
        <v>1363</v>
      </c>
      <c r="AY319" s="1" t="s">
        <v>1364</v>
      </c>
      <c r="AZ319" s="1" t="s">
        <v>1364</v>
      </c>
      <c r="BA319" s="1" t="s">
        <v>1362</v>
      </c>
      <c r="BB319" t="s">
        <v>1665</v>
      </c>
      <c r="BC319">
        <v>0</v>
      </c>
    </row>
    <row r="320" spans="1:55" x14ac:dyDescent="0.35">
      <c r="A320" s="5">
        <v>2040329</v>
      </c>
      <c r="D320" t="s">
        <v>306</v>
      </c>
      <c r="E320" t="s">
        <v>83</v>
      </c>
      <c r="F320" s="4" t="s">
        <v>305</v>
      </c>
      <c r="G320" s="4" t="s">
        <v>82</v>
      </c>
      <c r="H320">
        <v>-3</v>
      </c>
      <c r="I320">
        <v>70000</v>
      </c>
      <c r="J320">
        <v>-3</v>
      </c>
      <c r="K320">
        <v>70000</v>
      </c>
      <c r="L320">
        <v>1</v>
      </c>
      <c r="M320">
        <v>1</v>
      </c>
      <c r="P320" s="4">
        <v>1</v>
      </c>
      <c r="Q320" s="4">
        <v>1</v>
      </c>
      <c r="S320" s="1" t="s">
        <v>67</v>
      </c>
      <c r="T320" s="4">
        <v>2024</v>
      </c>
      <c r="U320" s="6">
        <v>45376</v>
      </c>
      <c r="V320" s="1" t="s">
        <v>1383</v>
      </c>
      <c r="W320" s="1">
        <v>4</v>
      </c>
      <c r="X320" s="1" t="s">
        <v>1306</v>
      </c>
      <c r="Y320" s="1" t="s">
        <v>397</v>
      </c>
      <c r="AE320" s="1" t="s">
        <v>50</v>
      </c>
      <c r="AF320" s="1" t="s">
        <v>159</v>
      </c>
      <c r="AG320" s="1" t="s">
        <v>1307</v>
      </c>
      <c r="AH320" s="1" t="s">
        <v>160</v>
      </c>
      <c r="AI320" s="7">
        <v>3220</v>
      </c>
      <c r="AJ320" s="1">
        <v>63269</v>
      </c>
      <c r="AK320" s="1" t="s">
        <v>306</v>
      </c>
      <c r="AL320" s="1">
        <v>31200</v>
      </c>
      <c r="AM320">
        <v>40.397380599999998</v>
      </c>
      <c r="AN320">
        <v>49.852391699999998</v>
      </c>
      <c r="AO320" s="5">
        <v>105</v>
      </c>
      <c r="AP320" s="5">
        <v>68</v>
      </c>
      <c r="AQ320" s="1" t="s">
        <v>1384</v>
      </c>
      <c r="AU320" s="1" t="s">
        <v>1385</v>
      </c>
      <c r="AV320" s="1" t="s">
        <v>330</v>
      </c>
      <c r="AW320" s="1" t="s">
        <v>332</v>
      </c>
      <c r="AX320" s="1" t="s">
        <v>331</v>
      </c>
      <c r="AY320" s="1" t="s">
        <v>331</v>
      </c>
      <c r="AZ320" s="1" t="s">
        <v>332</v>
      </c>
      <c r="BA320" s="1" t="s">
        <v>332</v>
      </c>
      <c r="BB320" t="s">
        <v>1665</v>
      </c>
      <c r="BC320">
        <v>0</v>
      </c>
    </row>
    <row r="321" spans="1:55" x14ac:dyDescent="0.35">
      <c r="A321" s="5">
        <v>2040009</v>
      </c>
      <c r="D321" t="s">
        <v>1387</v>
      </c>
      <c r="E321" t="s">
        <v>139</v>
      </c>
      <c r="F321" s="4" t="s">
        <v>1386</v>
      </c>
      <c r="G321" s="4" t="s">
        <v>138</v>
      </c>
      <c r="H321">
        <v>-3</v>
      </c>
      <c r="I321">
        <v>70000</v>
      </c>
      <c r="J321">
        <f>_xlfn.IFNA(VLOOKUP(G321,xg!C$2:N$25,12,FALSE),0)</f>
        <v>1</v>
      </c>
      <c r="K321">
        <f>_xlfn.IFNA(VLOOKUP(G321,odds!B$5:C$28,2,FALSE),0)</f>
        <v>1971</v>
      </c>
      <c r="L321">
        <v>0</v>
      </c>
      <c r="M321">
        <v>2</v>
      </c>
      <c r="P321" s="4">
        <v>0</v>
      </c>
      <c r="Q321" s="4">
        <v>2</v>
      </c>
      <c r="R321" s="1" t="s">
        <v>138</v>
      </c>
      <c r="S321" s="1" t="s">
        <v>49</v>
      </c>
      <c r="T321" s="4">
        <v>2024</v>
      </c>
      <c r="U321" s="6">
        <v>45375</v>
      </c>
      <c r="V321" s="1" t="s">
        <v>1388</v>
      </c>
      <c r="W321" s="1">
        <v>-5</v>
      </c>
      <c r="X321" s="1" t="s">
        <v>1306</v>
      </c>
      <c r="Y321" s="1" t="s">
        <v>397</v>
      </c>
      <c r="AE321" s="1" t="s">
        <v>50</v>
      </c>
      <c r="AF321" s="1" t="s">
        <v>159</v>
      </c>
      <c r="AG321" s="1" t="s">
        <v>1307</v>
      </c>
      <c r="AH321" s="1" t="s">
        <v>160</v>
      </c>
      <c r="AJ321" s="1">
        <v>250004195</v>
      </c>
      <c r="AK321" s="1" t="s">
        <v>1389</v>
      </c>
      <c r="AL321" s="1">
        <v>0</v>
      </c>
      <c r="AM321">
        <v>40.736640000000001</v>
      </c>
      <c r="AN321">
        <v>-74.149617000000006</v>
      </c>
      <c r="AO321" s="5">
        <v>105</v>
      </c>
      <c r="AP321" s="5">
        <v>68</v>
      </c>
      <c r="AQ321" s="1" t="s">
        <v>1390</v>
      </c>
      <c r="AU321" s="1" t="s">
        <v>54</v>
      </c>
      <c r="AV321" s="1" t="s">
        <v>1391</v>
      </c>
      <c r="AW321" s="1" t="s">
        <v>416</v>
      </c>
      <c r="AX321" s="1" t="s">
        <v>416</v>
      </c>
      <c r="AY321" s="1" t="s">
        <v>416</v>
      </c>
      <c r="AZ321" s="1" t="s">
        <v>416</v>
      </c>
      <c r="BA321" s="1" t="s">
        <v>416</v>
      </c>
      <c r="BB321" t="s">
        <v>1665</v>
      </c>
      <c r="BC321">
        <v>0</v>
      </c>
    </row>
    <row r="322" spans="1:55" x14ac:dyDescent="0.35">
      <c r="A322" s="5">
        <v>2039981</v>
      </c>
      <c r="D322" t="s">
        <v>263</v>
      </c>
      <c r="E322" t="s">
        <v>1393</v>
      </c>
      <c r="F322" s="4" t="s">
        <v>262</v>
      </c>
      <c r="G322" s="4" t="s">
        <v>1392</v>
      </c>
      <c r="H322">
        <v>-3</v>
      </c>
      <c r="I322">
        <v>70000</v>
      </c>
      <c r="J322">
        <v>-3</v>
      </c>
      <c r="K322">
        <v>70000</v>
      </c>
      <c r="L322">
        <v>0</v>
      </c>
      <c r="M322">
        <v>0</v>
      </c>
      <c r="P322" s="4">
        <v>0</v>
      </c>
      <c r="Q322" s="4">
        <v>0</v>
      </c>
      <c r="S322" s="1" t="s">
        <v>67</v>
      </c>
      <c r="T322" s="4">
        <v>2024</v>
      </c>
      <c r="U322" s="6">
        <v>45375</v>
      </c>
      <c r="V322" s="1" t="s">
        <v>1394</v>
      </c>
      <c r="W322" s="1">
        <v>1</v>
      </c>
      <c r="X322" s="1" t="s">
        <v>1306</v>
      </c>
      <c r="Y322" s="1" t="s">
        <v>397</v>
      </c>
      <c r="AE322" s="1" t="s">
        <v>50</v>
      </c>
      <c r="AF322" s="1" t="s">
        <v>159</v>
      </c>
      <c r="AG322" s="1" t="s">
        <v>1307</v>
      </c>
      <c r="AH322" s="1" t="s">
        <v>160</v>
      </c>
      <c r="AJ322" s="1">
        <v>62265</v>
      </c>
      <c r="AK322" s="1" t="s">
        <v>263</v>
      </c>
      <c r="AL322" s="1">
        <v>4798</v>
      </c>
      <c r="AM322">
        <v>43.971252800000002</v>
      </c>
      <c r="AN322">
        <v>12.4769694</v>
      </c>
      <c r="AO322" s="5">
        <v>105</v>
      </c>
      <c r="AP322" s="5">
        <v>68</v>
      </c>
      <c r="AU322" s="1" t="s">
        <v>1395</v>
      </c>
      <c r="AV322" s="1" t="s">
        <v>264</v>
      </c>
      <c r="AW322" s="1" t="s">
        <v>265</v>
      </c>
      <c r="AX322" s="1" t="s">
        <v>265</v>
      </c>
      <c r="AY322" s="1" t="s">
        <v>265</v>
      </c>
      <c r="AZ322" s="1" t="s">
        <v>265</v>
      </c>
      <c r="BA322" s="1" t="s">
        <v>265</v>
      </c>
      <c r="BB322" t="s">
        <v>1665</v>
      </c>
      <c r="BC322">
        <v>0</v>
      </c>
    </row>
    <row r="323" spans="1:55" x14ac:dyDescent="0.35">
      <c r="A323" s="5">
        <v>2039910</v>
      </c>
      <c r="D323" t="s">
        <v>58</v>
      </c>
      <c r="E323" t="s">
        <v>88</v>
      </c>
      <c r="F323" s="4" t="s">
        <v>56</v>
      </c>
      <c r="G323" s="4" t="s">
        <v>261</v>
      </c>
      <c r="H323">
        <f>_xlfn.IFNA(VLOOKUP(F323,xg!C$2:N$25,12,FALSE),0)</f>
        <v>1.2</v>
      </c>
      <c r="I323">
        <f>_xlfn.IFNA(VLOOKUP(F323,odds!B$5:C$28,2,FALSE),0)</f>
        <v>401</v>
      </c>
      <c r="J323">
        <f>_xlfn.IFNA(VLOOKUP(G323,xg!C$2:N$25,12,FALSE),0)</f>
        <v>2.5</v>
      </c>
      <c r="K323">
        <f>_xlfn.IFNA(VLOOKUP(G323,odds!B$5:C$28,2,FALSE),0)</f>
        <v>398</v>
      </c>
      <c r="L323">
        <v>0</v>
      </c>
      <c r="M323">
        <v>2</v>
      </c>
      <c r="P323" s="4">
        <v>0</v>
      </c>
      <c r="Q323" s="4">
        <v>2</v>
      </c>
      <c r="R323" s="1" t="s">
        <v>261</v>
      </c>
      <c r="S323" s="1" t="s">
        <v>49</v>
      </c>
      <c r="T323" s="4">
        <v>2024</v>
      </c>
      <c r="U323" s="6">
        <v>45374</v>
      </c>
      <c r="V323" s="1" t="s">
        <v>1396</v>
      </c>
      <c r="W323" s="1">
        <v>1</v>
      </c>
      <c r="X323" s="1" t="s">
        <v>1306</v>
      </c>
      <c r="Y323" s="1" t="s">
        <v>396</v>
      </c>
      <c r="AE323" s="1" t="s">
        <v>50</v>
      </c>
      <c r="AF323" s="1" t="s">
        <v>159</v>
      </c>
      <c r="AG323" s="1" t="s">
        <v>1307</v>
      </c>
      <c r="AH323" s="1" t="s">
        <v>160</v>
      </c>
      <c r="AJ323" s="1">
        <v>250002940</v>
      </c>
      <c r="AK323" s="1" t="s">
        <v>58</v>
      </c>
      <c r="AL323" s="1">
        <v>58921</v>
      </c>
      <c r="AM323">
        <v>45.765000000000001</v>
      </c>
      <c r="AN323">
        <v>4.9820000000000002</v>
      </c>
      <c r="AO323" s="5">
        <v>105</v>
      </c>
      <c r="AP323" s="5">
        <v>68</v>
      </c>
      <c r="AQ323" s="1" t="s">
        <v>1397</v>
      </c>
      <c r="AU323" s="1" t="s">
        <v>1398</v>
      </c>
      <c r="AV323" s="1" t="s">
        <v>1399</v>
      </c>
      <c r="AW323" s="1" t="s">
        <v>1400</v>
      </c>
      <c r="AX323" s="1" t="s">
        <v>1400</v>
      </c>
      <c r="AY323" s="1" t="s">
        <v>1401</v>
      </c>
      <c r="AZ323" s="1" t="s">
        <v>1401</v>
      </c>
      <c r="BA323" s="1" t="s">
        <v>1400</v>
      </c>
      <c r="BB323" t="s">
        <v>1665</v>
      </c>
      <c r="BC323">
        <v>1</v>
      </c>
    </row>
    <row r="324" spans="1:55" x14ac:dyDescent="0.35">
      <c r="A324" s="5">
        <v>2039813</v>
      </c>
      <c r="D324" t="s">
        <v>123</v>
      </c>
      <c r="E324" t="s">
        <v>1304</v>
      </c>
      <c r="F324" s="4" t="s">
        <v>122</v>
      </c>
      <c r="G324" s="4" t="s">
        <v>1303</v>
      </c>
      <c r="H324">
        <f>_xlfn.IFNA(VLOOKUP(F324,xg!C$2:N$25,12,FALSE),0)</f>
        <v>0.3</v>
      </c>
      <c r="I324">
        <f>_xlfn.IFNA(VLOOKUP(F324,odds!B$5:C$28,2,FALSE),0)</f>
        <v>451</v>
      </c>
      <c r="J324">
        <v>-3</v>
      </c>
      <c r="K324">
        <v>70000</v>
      </c>
      <c r="L324">
        <v>0</v>
      </c>
      <c r="M324">
        <v>1</v>
      </c>
      <c r="P324" s="4">
        <v>0</v>
      </c>
      <c r="Q324" s="4">
        <v>1</v>
      </c>
      <c r="R324" s="1" t="s">
        <v>1303</v>
      </c>
      <c r="S324" s="1" t="s">
        <v>49</v>
      </c>
      <c r="T324" s="4">
        <v>2024</v>
      </c>
      <c r="U324" s="6">
        <v>45374</v>
      </c>
      <c r="V324" s="1" t="s">
        <v>1402</v>
      </c>
      <c r="W324" s="1">
        <v>0</v>
      </c>
      <c r="X324" s="1" t="s">
        <v>1306</v>
      </c>
      <c r="Y324" s="1" t="s">
        <v>396</v>
      </c>
      <c r="AE324" s="1" t="s">
        <v>50</v>
      </c>
      <c r="AF324" s="1" t="s">
        <v>159</v>
      </c>
      <c r="AG324" s="1" t="s">
        <v>1307</v>
      </c>
      <c r="AH324" s="1" t="s">
        <v>160</v>
      </c>
      <c r="AJ324" s="1">
        <v>1100043</v>
      </c>
      <c r="AK324" s="1" t="s">
        <v>123</v>
      </c>
      <c r="AL324" s="1">
        <v>87360</v>
      </c>
      <c r="AM324">
        <v>51.555841700000002</v>
      </c>
      <c r="AN324">
        <v>-0.27959719999999999</v>
      </c>
      <c r="AO324" s="5">
        <v>105</v>
      </c>
      <c r="AP324" s="5">
        <v>68</v>
      </c>
      <c r="AQ324" s="1" t="s">
        <v>1403</v>
      </c>
      <c r="AU324" s="1" t="s">
        <v>1404</v>
      </c>
      <c r="AV324" s="1" t="s">
        <v>169</v>
      </c>
      <c r="AW324" s="1" t="s">
        <v>398</v>
      </c>
      <c r="AX324" s="1" t="s">
        <v>398</v>
      </c>
      <c r="AY324" s="1" t="s">
        <v>398</v>
      </c>
      <c r="AZ324" s="1" t="s">
        <v>398</v>
      </c>
      <c r="BA324" s="1" t="s">
        <v>398</v>
      </c>
      <c r="BB324" t="s">
        <v>1665</v>
      </c>
      <c r="BC324">
        <v>1</v>
      </c>
    </row>
    <row r="325" spans="1:55" x14ac:dyDescent="0.35">
      <c r="A325" s="5">
        <v>2039980</v>
      </c>
      <c r="D325" t="s">
        <v>98</v>
      </c>
      <c r="E325" t="s">
        <v>133</v>
      </c>
      <c r="F325" s="4" t="s">
        <v>97</v>
      </c>
      <c r="G325" s="4" t="s">
        <v>131</v>
      </c>
      <c r="H325">
        <f>_xlfn.IFNA(VLOOKUP(F325,xg!C$2:N$25,12,FALSE),0)</f>
        <v>0.6</v>
      </c>
      <c r="I325">
        <f>_xlfn.IFNA(VLOOKUP(F325,odds!B$5:C$28,2,FALSE),0)</f>
        <v>5264</v>
      </c>
      <c r="J325">
        <f>_xlfn.IFNA(VLOOKUP(G325,xg!C$2:N$25,12,FALSE),0)</f>
        <v>1.4</v>
      </c>
      <c r="K325">
        <f>_xlfn.IFNA(VLOOKUP(G325,odds!B$5:C$28,2,FALSE),0)</f>
        <v>4995</v>
      </c>
      <c r="L325">
        <v>0</v>
      </c>
      <c r="M325">
        <v>0</v>
      </c>
      <c r="P325" s="4">
        <v>0</v>
      </c>
      <c r="Q325" s="4">
        <v>0</v>
      </c>
      <c r="S325" s="1" t="s">
        <v>67</v>
      </c>
      <c r="T325" s="4">
        <v>2024</v>
      </c>
      <c r="U325" s="6">
        <v>45374</v>
      </c>
      <c r="V325" s="1" t="s">
        <v>1402</v>
      </c>
      <c r="W325" s="1">
        <v>1</v>
      </c>
      <c r="X325" s="1" t="s">
        <v>1306</v>
      </c>
      <c r="Y325" s="1" t="s">
        <v>396</v>
      </c>
      <c r="AE325" s="1" t="s">
        <v>50</v>
      </c>
      <c r="AF325" s="1" t="s">
        <v>159</v>
      </c>
      <c r="AG325" s="1" t="s">
        <v>1307</v>
      </c>
      <c r="AH325" s="1" t="s">
        <v>160</v>
      </c>
      <c r="AI325" s="7">
        <v>30731</v>
      </c>
      <c r="AJ325" s="1">
        <v>63462</v>
      </c>
      <c r="AK325" s="1" t="s">
        <v>98</v>
      </c>
      <c r="AL325" s="1">
        <v>38052</v>
      </c>
      <c r="AM325">
        <v>55.702761099999996</v>
      </c>
      <c r="AN325">
        <v>12.572274999999999</v>
      </c>
      <c r="AO325" s="5">
        <v>105</v>
      </c>
      <c r="AP325" s="5">
        <v>68</v>
      </c>
      <c r="AU325" s="1" t="s">
        <v>1405</v>
      </c>
      <c r="AV325" s="1" t="s">
        <v>99</v>
      </c>
      <c r="AW325" s="1" t="s">
        <v>100</v>
      </c>
      <c r="AX325" s="1" t="s">
        <v>100</v>
      </c>
      <c r="AY325" s="1" t="s">
        <v>100</v>
      </c>
      <c r="AZ325" s="1" t="s">
        <v>101</v>
      </c>
      <c r="BA325" s="1" t="s">
        <v>100</v>
      </c>
      <c r="BB325" t="s">
        <v>1665</v>
      </c>
      <c r="BC325">
        <v>0</v>
      </c>
    </row>
    <row r="326" spans="1:55" x14ac:dyDescent="0.35">
      <c r="A326" s="5">
        <v>2039978</v>
      </c>
      <c r="D326" t="s">
        <v>74</v>
      </c>
      <c r="E326" t="s">
        <v>79</v>
      </c>
      <c r="F326" s="4" t="s">
        <v>287</v>
      </c>
      <c r="G326" s="4" t="s">
        <v>77</v>
      </c>
      <c r="H326">
        <f>_xlfn.IFNA(VLOOKUP(F326,xg!C$2:N$25,12,FALSE),0)</f>
        <v>-1.1000000000000001</v>
      </c>
      <c r="I326">
        <f>_xlfn.IFNA(VLOOKUP(F326,odds!B$5:C$28,2,FALSE),0)</f>
        <v>15850</v>
      </c>
      <c r="J326">
        <f>_xlfn.IFNA(VLOOKUP(G326,xg!C$2:N$25,12,FALSE),0)</f>
        <v>-1.2</v>
      </c>
      <c r="K326">
        <f>_xlfn.IFNA(VLOOKUP(G326,odds!B$5:C$28,2,FALSE),0)</f>
        <v>6048</v>
      </c>
      <c r="L326">
        <v>0</v>
      </c>
      <c r="M326">
        <v>2</v>
      </c>
      <c r="P326" s="4">
        <v>0</v>
      </c>
      <c r="Q326" s="4">
        <v>2</v>
      </c>
      <c r="R326" s="1" t="s">
        <v>77</v>
      </c>
      <c r="S326" s="1" t="s">
        <v>49</v>
      </c>
      <c r="T326" s="4">
        <v>2024</v>
      </c>
      <c r="U326" s="6">
        <v>45374</v>
      </c>
      <c r="V326" s="1" t="s">
        <v>1406</v>
      </c>
      <c r="W326" s="1">
        <v>1</v>
      </c>
      <c r="X326" s="1" t="s">
        <v>1306</v>
      </c>
      <c r="Y326" s="1" t="s">
        <v>396</v>
      </c>
      <c r="AE326" s="1" t="s">
        <v>50</v>
      </c>
      <c r="AF326" s="1" t="s">
        <v>159</v>
      </c>
      <c r="AG326" s="1" t="s">
        <v>1307</v>
      </c>
      <c r="AH326" s="1" t="s">
        <v>160</v>
      </c>
      <c r="AI326" s="7">
        <v>9912</v>
      </c>
      <c r="AJ326" s="1">
        <v>250003855</v>
      </c>
      <c r="AK326" s="1" t="s">
        <v>74</v>
      </c>
      <c r="AL326" s="1">
        <v>22500</v>
      </c>
      <c r="AM326">
        <v>48.177579999999999</v>
      </c>
      <c r="AN326">
        <v>17.154043000000001</v>
      </c>
      <c r="AO326" s="5">
        <v>105</v>
      </c>
      <c r="AP326" s="5">
        <v>68</v>
      </c>
      <c r="AQ326" s="1" t="s">
        <v>1407</v>
      </c>
      <c r="AU326" s="1" t="s">
        <v>1408</v>
      </c>
      <c r="AV326" s="1" t="s">
        <v>75</v>
      </c>
      <c r="AW326" s="1" t="s">
        <v>490</v>
      </c>
      <c r="AX326" s="1" t="s">
        <v>491</v>
      </c>
      <c r="AY326" s="1" t="s">
        <v>491</v>
      </c>
      <c r="AZ326" s="1" t="s">
        <v>491</v>
      </c>
      <c r="BA326" s="1" t="s">
        <v>490</v>
      </c>
      <c r="BB326" t="s">
        <v>1665</v>
      </c>
      <c r="BC326">
        <v>0</v>
      </c>
    </row>
    <row r="327" spans="1:55" x14ac:dyDescent="0.35">
      <c r="A327" s="5">
        <v>2039979</v>
      </c>
      <c r="D327" t="s">
        <v>71</v>
      </c>
      <c r="E327" t="s">
        <v>127</v>
      </c>
      <c r="F327" s="4" t="s">
        <v>70</v>
      </c>
      <c r="G327" s="4" t="s">
        <v>126</v>
      </c>
      <c r="H327">
        <v>-3</v>
      </c>
      <c r="I327">
        <v>70000</v>
      </c>
      <c r="J327">
        <f>_xlfn.IFNA(VLOOKUP(G327,xg!C$2:N$25,12,FALSE),0)</f>
        <v>1.1000000000000001</v>
      </c>
      <c r="K327">
        <f>_xlfn.IFNA(VLOOKUP(G327,odds!B$5:C$28,2,FALSE),0)</f>
        <v>2488</v>
      </c>
      <c r="L327">
        <v>0</v>
      </c>
      <c r="M327">
        <v>0</v>
      </c>
      <c r="P327" s="4">
        <v>0</v>
      </c>
      <c r="Q327" s="4">
        <v>0</v>
      </c>
      <c r="S327" s="1" t="s">
        <v>67</v>
      </c>
      <c r="T327" s="4">
        <v>2024</v>
      </c>
      <c r="U327" s="6">
        <v>45374</v>
      </c>
      <c r="V327" s="1" t="s">
        <v>1406</v>
      </c>
      <c r="W327" s="1">
        <v>0</v>
      </c>
      <c r="X327" s="1" t="s">
        <v>1306</v>
      </c>
      <c r="Y327" s="1" t="s">
        <v>396</v>
      </c>
      <c r="AE327" s="1" t="s">
        <v>50</v>
      </c>
      <c r="AF327" s="1" t="s">
        <v>159</v>
      </c>
      <c r="AG327" s="1" t="s">
        <v>1307</v>
      </c>
      <c r="AH327" s="1" t="s">
        <v>160</v>
      </c>
      <c r="AJ327" s="1">
        <v>250001051</v>
      </c>
      <c r="AK327" s="1" t="s">
        <v>71</v>
      </c>
      <c r="AL327" s="1">
        <v>51700</v>
      </c>
      <c r="AM327">
        <v>53.335690999999997</v>
      </c>
      <c r="AN327">
        <v>-6.2288189999999997</v>
      </c>
      <c r="AO327" s="5">
        <v>105</v>
      </c>
      <c r="AP327" s="5">
        <v>68</v>
      </c>
      <c r="AR327" s="1" t="s">
        <v>1409</v>
      </c>
      <c r="AU327" s="1" t="s">
        <v>1410</v>
      </c>
      <c r="AV327" s="1" t="s">
        <v>72</v>
      </c>
      <c r="AW327" s="1" t="s">
        <v>415</v>
      </c>
      <c r="AX327" s="1" t="s">
        <v>414</v>
      </c>
      <c r="AY327" s="1" t="s">
        <v>414</v>
      </c>
      <c r="AZ327" s="1" t="s">
        <v>414</v>
      </c>
      <c r="BA327" s="1" t="s">
        <v>415</v>
      </c>
      <c r="BB327" t="s">
        <v>1665</v>
      </c>
      <c r="BC327">
        <v>0</v>
      </c>
    </row>
    <row r="328" spans="1:55" x14ac:dyDescent="0.35">
      <c r="A328" s="5">
        <v>2040007</v>
      </c>
      <c r="D328" t="s">
        <v>94</v>
      </c>
      <c r="E328" t="s">
        <v>1335</v>
      </c>
      <c r="F328" s="4" t="s">
        <v>92</v>
      </c>
      <c r="G328" s="4" t="s">
        <v>1334</v>
      </c>
      <c r="H328">
        <f>_xlfn.IFNA(VLOOKUP(F328,xg!C$2:N$25,12,FALSE),0)</f>
        <v>-0.1</v>
      </c>
      <c r="I328">
        <f>_xlfn.IFNA(VLOOKUP(F328,odds!B$5:C$28,2,FALSE),0)</f>
        <v>545</v>
      </c>
      <c r="J328">
        <v>-3</v>
      </c>
      <c r="K328">
        <v>70000</v>
      </c>
      <c r="L328">
        <v>0</v>
      </c>
      <c r="M328">
        <v>1</v>
      </c>
      <c r="P328" s="4">
        <v>0</v>
      </c>
      <c r="Q328" s="4">
        <v>1</v>
      </c>
      <c r="R328" s="1" t="s">
        <v>1334</v>
      </c>
      <c r="S328" s="1" t="s">
        <v>49</v>
      </c>
      <c r="T328" s="4">
        <v>2024</v>
      </c>
      <c r="U328" s="6">
        <v>45373</v>
      </c>
      <c r="V328" s="1" t="s">
        <v>1411</v>
      </c>
      <c r="W328" s="1">
        <v>0</v>
      </c>
      <c r="X328" s="1" t="s">
        <v>1306</v>
      </c>
      <c r="Y328" s="1" t="s">
        <v>396</v>
      </c>
      <c r="AE328" s="1" t="s">
        <v>50</v>
      </c>
      <c r="AF328" s="1" t="s">
        <v>159</v>
      </c>
      <c r="AG328" s="1" t="s">
        <v>1307</v>
      </c>
      <c r="AH328" s="1" t="s">
        <v>160</v>
      </c>
      <c r="AJ328" s="1">
        <v>250003104</v>
      </c>
      <c r="AK328" s="1" t="s">
        <v>123</v>
      </c>
      <c r="AL328" s="1">
        <v>62500</v>
      </c>
      <c r="AM328">
        <v>51.538820000000001</v>
      </c>
      <c r="AN328">
        <v>-1.6493000000000001E-2</v>
      </c>
      <c r="AO328" s="5">
        <v>105</v>
      </c>
      <c r="AP328" s="5">
        <v>68</v>
      </c>
      <c r="AQ328" s="1" t="s">
        <v>1412</v>
      </c>
      <c r="AU328" s="1" t="s">
        <v>1413</v>
      </c>
      <c r="AV328" s="1" t="s">
        <v>169</v>
      </c>
      <c r="AW328" s="1" t="s">
        <v>1414</v>
      </c>
      <c r="AX328" s="1" t="s">
        <v>1414</v>
      </c>
      <c r="AY328" s="1" t="s">
        <v>1414</v>
      </c>
      <c r="AZ328" s="1" t="s">
        <v>1414</v>
      </c>
      <c r="BA328" s="1" t="s">
        <v>1414</v>
      </c>
      <c r="BB328" t="s">
        <v>1665</v>
      </c>
      <c r="BC328">
        <v>1</v>
      </c>
    </row>
    <row r="329" spans="1:55" x14ac:dyDescent="0.35">
      <c r="A329" s="5">
        <v>2040006</v>
      </c>
      <c r="D329" t="s">
        <v>1416</v>
      </c>
      <c r="E329" t="s">
        <v>200</v>
      </c>
      <c r="F329" s="4" t="s">
        <v>1415</v>
      </c>
      <c r="G329" s="4" t="s">
        <v>280</v>
      </c>
      <c r="H329">
        <v>-3</v>
      </c>
      <c r="I329">
        <v>70000</v>
      </c>
      <c r="J329">
        <f>_xlfn.IFNA(VLOOKUP(G329,xg!C$2:N$25,12,FALSE),0)</f>
        <v>1.3</v>
      </c>
      <c r="K329">
        <f>_xlfn.IFNA(VLOOKUP(G329,odds!B$5:C$28,2,FALSE),0)</f>
        <v>9340</v>
      </c>
      <c r="L329">
        <v>0</v>
      </c>
      <c r="M329">
        <v>0</v>
      </c>
      <c r="P329" s="4">
        <v>0</v>
      </c>
      <c r="Q329" s="4">
        <v>0</v>
      </c>
      <c r="S329" s="1" t="s">
        <v>67</v>
      </c>
      <c r="T329" s="4">
        <v>2024</v>
      </c>
      <c r="U329" s="6">
        <v>45373</v>
      </c>
      <c r="V329" s="1" t="s">
        <v>1417</v>
      </c>
      <c r="W329" s="1">
        <v>2</v>
      </c>
      <c r="X329" s="1" t="s">
        <v>1306</v>
      </c>
      <c r="Y329" s="1" t="s">
        <v>396</v>
      </c>
      <c r="AE329" s="1" t="s">
        <v>50</v>
      </c>
      <c r="AF329" s="1" t="s">
        <v>159</v>
      </c>
      <c r="AG329" s="1" t="s">
        <v>1307</v>
      </c>
      <c r="AH329" s="1" t="s">
        <v>160</v>
      </c>
      <c r="AJ329" s="1">
        <v>250005417</v>
      </c>
      <c r="AK329" s="1" t="s">
        <v>1316</v>
      </c>
      <c r="AL329" s="1">
        <v>0</v>
      </c>
      <c r="AM329">
        <v>0</v>
      </c>
      <c r="AN329">
        <v>0</v>
      </c>
      <c r="AO329" s="5">
        <v>105</v>
      </c>
      <c r="AP329" s="5">
        <v>68</v>
      </c>
      <c r="AU329" s="1" t="s">
        <v>54</v>
      </c>
      <c r="AV329" s="1" t="s">
        <v>1318</v>
      </c>
      <c r="AW329" s="1" t="s">
        <v>1418</v>
      </c>
      <c r="AX329" s="1" t="s">
        <v>1418</v>
      </c>
      <c r="AY329" s="1" t="s">
        <v>1418</v>
      </c>
      <c r="AZ329" s="1" t="s">
        <v>1418</v>
      </c>
      <c r="BA329" s="1" t="s">
        <v>1418</v>
      </c>
      <c r="BB329" t="s">
        <v>1665</v>
      </c>
      <c r="BC329">
        <v>0</v>
      </c>
    </row>
    <row r="330" spans="1:55" x14ac:dyDescent="0.35">
      <c r="A330" s="5">
        <v>2039908</v>
      </c>
      <c r="D330" t="s">
        <v>64</v>
      </c>
      <c r="E330" t="s">
        <v>125</v>
      </c>
      <c r="F330" s="4" t="s">
        <v>62</v>
      </c>
      <c r="G330" s="4" t="s">
        <v>124</v>
      </c>
      <c r="H330">
        <f>_xlfn.IFNA(VLOOKUP(F330,xg!C$2:N$25,12,FALSE),0)</f>
        <v>0.3</v>
      </c>
      <c r="I330">
        <f>_xlfn.IFNA(VLOOKUP(F330,odds!B$5:C$28,2,FALSE),0)</f>
        <v>12509</v>
      </c>
      <c r="J330">
        <v>-3</v>
      </c>
      <c r="K330">
        <v>70000</v>
      </c>
      <c r="L330">
        <v>1</v>
      </c>
      <c r="M330">
        <v>1</v>
      </c>
      <c r="P330" s="4">
        <v>1</v>
      </c>
      <c r="Q330" s="4">
        <v>1</v>
      </c>
      <c r="S330" s="1" t="s">
        <v>67</v>
      </c>
      <c r="T330" s="4">
        <v>2024</v>
      </c>
      <c r="U330" s="6">
        <v>45373</v>
      </c>
      <c r="V330" s="1" t="s">
        <v>1419</v>
      </c>
      <c r="W330" s="1">
        <v>2</v>
      </c>
      <c r="X330" s="1" t="s">
        <v>1306</v>
      </c>
      <c r="Y330" s="1" t="s">
        <v>396</v>
      </c>
      <c r="AE330" s="1" t="s">
        <v>50</v>
      </c>
      <c r="AF330" s="1" t="s">
        <v>159</v>
      </c>
      <c r="AG330" s="1" t="s">
        <v>1307</v>
      </c>
      <c r="AH330" s="1" t="s">
        <v>160</v>
      </c>
      <c r="AJ330" s="1">
        <v>250001298</v>
      </c>
      <c r="AK330" s="1" t="s">
        <v>64</v>
      </c>
      <c r="AL330" s="1">
        <v>54231</v>
      </c>
      <c r="AM330">
        <v>44.438192000000001</v>
      </c>
      <c r="AN330">
        <v>26.151924000000001</v>
      </c>
      <c r="AO330" s="5">
        <v>105</v>
      </c>
      <c r="AP330" s="5">
        <v>68</v>
      </c>
      <c r="AQ330" s="1" t="s">
        <v>1420</v>
      </c>
      <c r="AU330" s="1" t="s">
        <v>1421</v>
      </c>
      <c r="AV330" s="1" t="s">
        <v>66</v>
      </c>
      <c r="AW330" s="1" t="s">
        <v>425</v>
      </c>
      <c r="AX330" s="1" t="s">
        <v>425</v>
      </c>
      <c r="AY330" s="1" t="s">
        <v>424</v>
      </c>
      <c r="AZ330" s="1" t="s">
        <v>425</v>
      </c>
      <c r="BA330" s="1" t="s">
        <v>425</v>
      </c>
      <c r="BB330" t="s">
        <v>1665</v>
      </c>
      <c r="BC330">
        <v>0</v>
      </c>
    </row>
    <row r="331" spans="1:55" x14ac:dyDescent="0.35">
      <c r="A331" s="5">
        <v>2039909</v>
      </c>
      <c r="D331" t="s">
        <v>132</v>
      </c>
      <c r="E331" t="s">
        <v>167</v>
      </c>
      <c r="F331" s="4" t="s">
        <v>130</v>
      </c>
      <c r="G331" s="4" t="s">
        <v>166</v>
      </c>
      <c r="H331">
        <f>_xlfn.IFNA(VLOOKUP(F331,xg!C$2:N$25,12,FALSE),0)</f>
        <v>0.1</v>
      </c>
      <c r="I331">
        <f>_xlfn.IFNA(VLOOKUP(F331,odds!B$5:C$28,2,FALSE),0)</f>
        <v>1553</v>
      </c>
      <c r="J331">
        <f>_xlfn.IFNA(VLOOKUP(G331,xg!C$2:N$25,12,FALSE),0)</f>
        <v>-2.4</v>
      </c>
      <c r="K331">
        <f>_xlfn.IFNA(VLOOKUP(G331,odds!B$5:C$28,2,FALSE),0)</f>
        <v>20868</v>
      </c>
      <c r="L331">
        <v>4</v>
      </c>
      <c r="M331">
        <v>0</v>
      </c>
      <c r="P331" s="4">
        <v>4</v>
      </c>
      <c r="Q331" s="4">
        <v>0</v>
      </c>
      <c r="R331" s="1" t="s">
        <v>130</v>
      </c>
      <c r="S331" s="1" t="s">
        <v>49</v>
      </c>
      <c r="T331" s="4">
        <v>2024</v>
      </c>
      <c r="U331" s="6">
        <v>45373</v>
      </c>
      <c r="V331" s="1" t="s">
        <v>1419</v>
      </c>
      <c r="W331" s="1">
        <v>1</v>
      </c>
      <c r="X331" s="1" t="s">
        <v>1306</v>
      </c>
      <c r="Y331" s="1" t="s">
        <v>396</v>
      </c>
      <c r="AE331" s="1" t="s">
        <v>50</v>
      </c>
      <c r="AF331" s="1" t="s">
        <v>159</v>
      </c>
      <c r="AG331" s="1" t="s">
        <v>1307</v>
      </c>
      <c r="AH331" s="1" t="s">
        <v>160</v>
      </c>
      <c r="AJ331" s="1">
        <v>62417</v>
      </c>
      <c r="AK331" s="1" t="s">
        <v>132</v>
      </c>
      <c r="AL331" s="1">
        <v>53338</v>
      </c>
      <c r="AM331">
        <v>52.314171999999999</v>
      </c>
      <c r="AN331">
        <v>4.9418499999999996</v>
      </c>
      <c r="AO331" s="5">
        <v>105</v>
      </c>
      <c r="AP331" s="5">
        <v>68</v>
      </c>
      <c r="AQ331" s="1" t="s">
        <v>1422</v>
      </c>
      <c r="AU331" s="1" t="s">
        <v>1423</v>
      </c>
      <c r="AV331" s="1" t="s">
        <v>134</v>
      </c>
      <c r="AW331" s="1" t="s">
        <v>364</v>
      </c>
      <c r="AX331" s="1" t="s">
        <v>364</v>
      </c>
      <c r="AY331" s="1" t="s">
        <v>364</v>
      </c>
      <c r="AZ331" s="1" t="s">
        <v>364</v>
      </c>
      <c r="BA331" s="1" t="s">
        <v>364</v>
      </c>
      <c r="BB331" t="s">
        <v>1665</v>
      </c>
      <c r="BC331">
        <v>0</v>
      </c>
    </row>
    <row r="332" spans="1:55" x14ac:dyDescent="0.35">
      <c r="A332" s="5">
        <v>2040198</v>
      </c>
      <c r="D332" t="s">
        <v>48</v>
      </c>
      <c r="E332" t="s">
        <v>65</v>
      </c>
      <c r="F332" s="4" t="s">
        <v>47</v>
      </c>
      <c r="G332" s="4" t="s">
        <v>2106</v>
      </c>
      <c r="H332">
        <f>_xlfn.IFNA(VLOOKUP(F332,xg!C$2:N$25,12,FALSE),0)</f>
        <v>-1.5</v>
      </c>
      <c r="I332">
        <f>_xlfn.IFNA(VLOOKUP(F332,odds!B$5:C$28,2,FALSE),0)</f>
        <v>40918</v>
      </c>
      <c r="J332">
        <f>_xlfn.IFNA(VLOOKUP(G332,xg!C$2:N$25,12,FALSE),0)</f>
        <v>1.7</v>
      </c>
      <c r="K332">
        <f>_xlfn.IFNA(VLOOKUP(G332,odds!B$5:C$28,2,FALSE),0)</f>
        <v>5515</v>
      </c>
      <c r="L332">
        <v>1</v>
      </c>
      <c r="M332">
        <v>0</v>
      </c>
      <c r="P332" s="4">
        <v>1</v>
      </c>
      <c r="Q332" s="4">
        <v>0</v>
      </c>
      <c r="R332" s="1" t="s">
        <v>47</v>
      </c>
      <c r="S332" s="1" t="s">
        <v>49</v>
      </c>
      <c r="T332" s="4">
        <v>2024</v>
      </c>
      <c r="U332" s="6">
        <v>45373</v>
      </c>
      <c r="V332" s="1" t="s">
        <v>1419</v>
      </c>
      <c r="W332" s="1">
        <v>1</v>
      </c>
      <c r="X332" s="1" t="s">
        <v>1306</v>
      </c>
      <c r="Y332" s="1" t="s">
        <v>396</v>
      </c>
      <c r="AE332" s="1" t="s">
        <v>50</v>
      </c>
      <c r="AF332" s="1" t="s">
        <v>159</v>
      </c>
      <c r="AG332" s="1" t="s">
        <v>1307</v>
      </c>
      <c r="AH332" s="1" t="s">
        <v>160</v>
      </c>
      <c r="AJ332" s="1">
        <v>250004078</v>
      </c>
      <c r="AK332" s="1" t="s">
        <v>48</v>
      </c>
      <c r="AL332" s="1">
        <v>65014</v>
      </c>
      <c r="AM332">
        <v>47.503110999999997</v>
      </c>
      <c r="AN332">
        <v>19.098023999999999</v>
      </c>
      <c r="AO332" s="5">
        <v>105</v>
      </c>
      <c r="AP332" s="5">
        <v>68</v>
      </c>
      <c r="AQ332" s="1" t="s">
        <v>1424</v>
      </c>
      <c r="AU332" s="1" t="s">
        <v>1425</v>
      </c>
      <c r="AV332" s="1" t="s">
        <v>102</v>
      </c>
      <c r="AW332" s="1" t="s">
        <v>103</v>
      </c>
      <c r="AX332" s="1" t="s">
        <v>103</v>
      </c>
      <c r="AY332" s="1" t="s">
        <v>103</v>
      </c>
      <c r="AZ332" s="1" t="s">
        <v>103</v>
      </c>
      <c r="BA332" s="1" t="s">
        <v>103</v>
      </c>
      <c r="BB332" t="s">
        <v>1665</v>
      </c>
      <c r="BC332">
        <v>0</v>
      </c>
    </row>
    <row r="333" spans="1:55" x14ac:dyDescent="0.35">
      <c r="A333" s="5">
        <v>2040328</v>
      </c>
      <c r="D333" t="s">
        <v>113</v>
      </c>
      <c r="E333" t="s">
        <v>1311</v>
      </c>
      <c r="F333" s="4" t="s">
        <v>112</v>
      </c>
      <c r="G333" s="4" t="s">
        <v>1310</v>
      </c>
      <c r="H333">
        <f>_xlfn.IFNA(VLOOKUP(F333,xg!C$2:N$25,12,FALSE),0)</f>
        <v>-2.2000000000000002</v>
      </c>
      <c r="I333">
        <f>_xlfn.IFNA(VLOOKUP(F333,odds!B$5:C$28,2,FALSE),0)</f>
        <v>48468</v>
      </c>
      <c r="J333">
        <v>-3</v>
      </c>
      <c r="K333">
        <v>70000</v>
      </c>
      <c r="L333">
        <v>0</v>
      </c>
      <c r="M333">
        <v>3</v>
      </c>
      <c r="P333" s="4">
        <v>0</v>
      </c>
      <c r="Q333" s="4">
        <v>3</v>
      </c>
      <c r="R333" s="1" t="s">
        <v>1310</v>
      </c>
      <c r="S333" s="1" t="s">
        <v>49</v>
      </c>
      <c r="T333" s="4">
        <v>2024</v>
      </c>
      <c r="U333" s="6">
        <v>45373</v>
      </c>
      <c r="V333" s="1" t="s">
        <v>1419</v>
      </c>
      <c r="W333" s="1">
        <v>1</v>
      </c>
      <c r="X333" s="1" t="s">
        <v>1306</v>
      </c>
      <c r="Y333" s="1" t="s">
        <v>396</v>
      </c>
      <c r="AE333" s="1" t="s">
        <v>50</v>
      </c>
      <c r="AF333" s="1" t="s">
        <v>159</v>
      </c>
      <c r="AG333" s="1" t="s">
        <v>1307</v>
      </c>
      <c r="AH333" s="1" t="s">
        <v>160</v>
      </c>
      <c r="AJ333" s="1">
        <v>63187</v>
      </c>
      <c r="AK333" s="1" t="s">
        <v>139</v>
      </c>
      <c r="AL333" s="1">
        <v>23324</v>
      </c>
      <c r="AM333">
        <v>44.794980600000002</v>
      </c>
      <c r="AN333">
        <v>10.338324999999999</v>
      </c>
      <c r="AO333" s="5">
        <v>105</v>
      </c>
      <c r="AP333" s="5">
        <v>68</v>
      </c>
      <c r="AQ333" s="1" t="s">
        <v>1426</v>
      </c>
      <c r="AU333" s="1" t="s">
        <v>1427</v>
      </c>
      <c r="AV333" s="1" t="s">
        <v>472</v>
      </c>
      <c r="AW333" s="1" t="s">
        <v>473</v>
      </c>
      <c r="AX333" s="1" t="s">
        <v>474</v>
      </c>
      <c r="AY333" s="1" t="s">
        <v>473</v>
      </c>
      <c r="AZ333" s="1" t="s">
        <v>473</v>
      </c>
      <c r="BA333" s="1" t="s">
        <v>473</v>
      </c>
      <c r="BB333" t="s">
        <v>1665</v>
      </c>
      <c r="BC333">
        <v>0</v>
      </c>
    </row>
    <row r="334" spans="1:55" x14ac:dyDescent="0.35">
      <c r="A334" s="5">
        <v>2039977</v>
      </c>
      <c r="D334" t="s">
        <v>78</v>
      </c>
      <c r="E334" t="s">
        <v>107</v>
      </c>
      <c r="F334" s="4" t="s">
        <v>76</v>
      </c>
      <c r="G334" s="4" t="s">
        <v>286</v>
      </c>
      <c r="H334">
        <v>-3</v>
      </c>
      <c r="I334">
        <v>70000</v>
      </c>
      <c r="J334">
        <f>_xlfn.IFNA(VLOOKUP(G334,xg!C$2:N$25,12,FALSE),0)</f>
        <v>-1.4</v>
      </c>
      <c r="K334">
        <f>_xlfn.IFNA(VLOOKUP(G334,odds!B$5:C$28,2,FALSE),0)</f>
        <v>15861</v>
      </c>
      <c r="L334">
        <v>1</v>
      </c>
      <c r="M334">
        <v>2</v>
      </c>
      <c r="P334" s="4">
        <v>1</v>
      </c>
      <c r="Q334" s="4">
        <v>2</v>
      </c>
      <c r="R334" s="1" t="s">
        <v>286</v>
      </c>
      <c r="S334" s="1" t="s">
        <v>49</v>
      </c>
      <c r="T334" s="4">
        <v>2024</v>
      </c>
      <c r="U334" s="6">
        <v>45373</v>
      </c>
      <c r="V334" s="1" t="s">
        <v>1428</v>
      </c>
      <c r="W334" s="1">
        <v>1</v>
      </c>
      <c r="X334" s="1" t="s">
        <v>1306</v>
      </c>
      <c r="Y334" s="1" t="s">
        <v>396</v>
      </c>
      <c r="AE334" s="1" t="s">
        <v>50</v>
      </c>
      <c r="AF334" s="1" t="s">
        <v>159</v>
      </c>
      <c r="AG334" s="1" t="s">
        <v>1307</v>
      </c>
      <c r="AH334" s="1" t="s">
        <v>160</v>
      </c>
      <c r="AI334" s="7">
        <v>11891</v>
      </c>
      <c r="AJ334" s="1">
        <v>62397</v>
      </c>
      <c r="AK334" s="1" t="s">
        <v>78</v>
      </c>
      <c r="AL334" s="1">
        <v>27184</v>
      </c>
      <c r="AM334">
        <v>59.949047200000003</v>
      </c>
      <c r="AN334">
        <v>10.7342139</v>
      </c>
      <c r="AO334" s="5">
        <v>105</v>
      </c>
      <c r="AP334" s="5">
        <v>68</v>
      </c>
      <c r="AQ334" s="1" t="s">
        <v>1429</v>
      </c>
      <c r="AU334" s="1" t="s">
        <v>1430</v>
      </c>
      <c r="AV334" s="1" t="s">
        <v>80</v>
      </c>
      <c r="AW334" s="1" t="s">
        <v>81</v>
      </c>
      <c r="AX334" s="1" t="s">
        <v>81</v>
      </c>
      <c r="AY334" s="1" t="s">
        <v>81</v>
      </c>
      <c r="AZ334" s="1" t="s">
        <v>81</v>
      </c>
      <c r="BA334" s="1" t="s">
        <v>81</v>
      </c>
      <c r="BB334" t="s">
        <v>1665</v>
      </c>
      <c r="BC334">
        <v>0</v>
      </c>
    </row>
    <row r="335" spans="1:55" x14ac:dyDescent="0.35">
      <c r="A335" s="5">
        <v>2039997</v>
      </c>
      <c r="D335" t="s">
        <v>278</v>
      </c>
      <c r="E335" t="s">
        <v>259</v>
      </c>
      <c r="F335" s="4" t="s">
        <v>277</v>
      </c>
      <c r="G335" s="4" t="s">
        <v>258</v>
      </c>
      <c r="H335">
        <v>-3</v>
      </c>
      <c r="I335">
        <v>70000</v>
      </c>
      <c r="J335">
        <v>-3</v>
      </c>
      <c r="K335">
        <v>70000</v>
      </c>
      <c r="L335">
        <v>0</v>
      </c>
      <c r="M335">
        <v>4</v>
      </c>
      <c r="P335" s="4">
        <v>0</v>
      </c>
      <c r="Q335" s="4">
        <v>4</v>
      </c>
      <c r="R335" s="1" t="s">
        <v>258</v>
      </c>
      <c r="S335" s="1" t="s">
        <v>49</v>
      </c>
      <c r="T335" s="4">
        <v>2024</v>
      </c>
      <c r="U335" s="6">
        <v>45373</v>
      </c>
      <c r="V335" s="1" t="s">
        <v>1428</v>
      </c>
      <c r="W335" s="1">
        <v>1</v>
      </c>
      <c r="X335" s="1" t="s">
        <v>1306</v>
      </c>
      <c r="Y335" s="1" t="s">
        <v>396</v>
      </c>
      <c r="AE335" s="1" t="s">
        <v>50</v>
      </c>
      <c r="AF335" s="1" t="s">
        <v>159</v>
      </c>
      <c r="AG335" s="1" t="s">
        <v>1307</v>
      </c>
      <c r="AH335" s="1" t="s">
        <v>160</v>
      </c>
      <c r="AJ335" s="1">
        <v>250005374</v>
      </c>
      <c r="AK335" s="1" t="s">
        <v>94</v>
      </c>
      <c r="AL335" s="1">
        <v>1000</v>
      </c>
      <c r="AM335">
        <v>36.495829000000001</v>
      </c>
      <c r="AN335">
        <v>-4.9876760000000004</v>
      </c>
      <c r="AO335" s="5">
        <v>105</v>
      </c>
      <c r="AP335" s="5">
        <v>68</v>
      </c>
      <c r="AQ335" s="1" t="s">
        <v>1431</v>
      </c>
      <c r="AU335" s="1" t="s">
        <v>1432</v>
      </c>
      <c r="AV335" s="1" t="s">
        <v>1433</v>
      </c>
      <c r="AW335" s="1" t="s">
        <v>1434</v>
      </c>
      <c r="AX335" s="1" t="s">
        <v>1434</v>
      </c>
      <c r="AY335" s="1" t="s">
        <v>1434</v>
      </c>
      <c r="AZ335" s="1" t="s">
        <v>1434</v>
      </c>
      <c r="BA335" s="1" t="s">
        <v>1434</v>
      </c>
      <c r="BB335" t="s">
        <v>1665</v>
      </c>
      <c r="BC335">
        <v>0</v>
      </c>
    </row>
    <row r="336" spans="1:55" x14ac:dyDescent="0.35">
      <c r="A336" s="5">
        <v>2040199</v>
      </c>
      <c r="D336" t="s">
        <v>234</v>
      </c>
      <c r="E336" t="s">
        <v>468</v>
      </c>
      <c r="F336" s="4" t="s">
        <v>290</v>
      </c>
      <c r="G336" s="4" t="s">
        <v>467</v>
      </c>
      <c r="H336">
        <v>-3</v>
      </c>
      <c r="I336">
        <v>70000</v>
      </c>
      <c r="J336">
        <v>-3</v>
      </c>
      <c r="K336">
        <v>70000</v>
      </c>
      <c r="L336">
        <v>0</v>
      </c>
      <c r="M336">
        <v>1</v>
      </c>
      <c r="P336" s="4">
        <v>0</v>
      </c>
      <c r="Q336" s="4">
        <v>1</v>
      </c>
      <c r="R336" s="1" t="s">
        <v>467</v>
      </c>
      <c r="S336" s="1" t="s">
        <v>49</v>
      </c>
      <c r="T336" s="4">
        <v>2024</v>
      </c>
      <c r="U336" s="6">
        <v>45373</v>
      </c>
      <c r="V336" s="1" t="s">
        <v>1435</v>
      </c>
      <c r="W336" s="1">
        <v>4</v>
      </c>
      <c r="X336" s="1" t="s">
        <v>1306</v>
      </c>
      <c r="Y336" s="1" t="s">
        <v>396</v>
      </c>
      <c r="AE336" s="1" t="s">
        <v>50</v>
      </c>
      <c r="AF336" s="1" t="s">
        <v>159</v>
      </c>
      <c r="AG336" s="1" t="s">
        <v>1307</v>
      </c>
      <c r="AH336" s="1" t="s">
        <v>160</v>
      </c>
      <c r="AJ336" s="1">
        <v>78014</v>
      </c>
      <c r="AK336" s="1" t="s">
        <v>234</v>
      </c>
      <c r="AL336" s="1">
        <v>14527</v>
      </c>
      <c r="AM336">
        <v>40.171930600000003</v>
      </c>
      <c r="AN336">
        <v>44.525680600000001</v>
      </c>
      <c r="AO336" s="5">
        <v>105</v>
      </c>
      <c r="AP336" s="5">
        <v>68</v>
      </c>
      <c r="AQ336" s="1" t="s">
        <v>1436</v>
      </c>
      <c r="AU336" s="1" t="s">
        <v>1437</v>
      </c>
      <c r="AV336" s="1" t="s">
        <v>235</v>
      </c>
      <c r="AW336" s="1" t="s">
        <v>345</v>
      </c>
      <c r="AX336" s="1" t="s">
        <v>345</v>
      </c>
      <c r="AY336" s="1" t="s">
        <v>345</v>
      </c>
      <c r="AZ336" s="1" t="s">
        <v>345</v>
      </c>
      <c r="BA336" s="1" t="s">
        <v>345</v>
      </c>
      <c r="BB336" t="s">
        <v>1665</v>
      </c>
      <c r="BC336">
        <v>0</v>
      </c>
    </row>
    <row r="337" spans="1:55" x14ac:dyDescent="0.35">
      <c r="A337" s="5">
        <v>2040327</v>
      </c>
      <c r="D337" t="s">
        <v>306</v>
      </c>
      <c r="E337" t="s">
        <v>1439</v>
      </c>
      <c r="F337" s="4" t="s">
        <v>305</v>
      </c>
      <c r="G337" s="4" t="s">
        <v>1438</v>
      </c>
      <c r="H337">
        <v>-3</v>
      </c>
      <c r="I337">
        <v>70000</v>
      </c>
      <c r="J337">
        <v>-3</v>
      </c>
      <c r="K337">
        <v>70000</v>
      </c>
      <c r="L337">
        <v>1</v>
      </c>
      <c r="M337">
        <v>0</v>
      </c>
      <c r="P337" s="4">
        <v>1</v>
      </c>
      <c r="Q337" s="4">
        <v>0</v>
      </c>
      <c r="R337" s="1" t="s">
        <v>305</v>
      </c>
      <c r="S337" s="1" t="s">
        <v>49</v>
      </c>
      <c r="T337" s="4">
        <v>2024</v>
      </c>
      <c r="U337" s="6">
        <v>45373</v>
      </c>
      <c r="V337" s="1" t="s">
        <v>1435</v>
      </c>
      <c r="W337" s="1">
        <v>4</v>
      </c>
      <c r="X337" s="1" t="s">
        <v>1306</v>
      </c>
      <c r="Y337" s="1" t="s">
        <v>396</v>
      </c>
      <c r="AE337" s="1" t="s">
        <v>50</v>
      </c>
      <c r="AF337" s="1" t="s">
        <v>159</v>
      </c>
      <c r="AG337" s="1" t="s">
        <v>1307</v>
      </c>
      <c r="AH337" s="1" t="s">
        <v>160</v>
      </c>
      <c r="AJ337" s="1">
        <v>63269</v>
      </c>
      <c r="AK337" s="1" t="s">
        <v>306</v>
      </c>
      <c r="AL337" s="1">
        <v>31200</v>
      </c>
      <c r="AM337">
        <v>40.397380599999998</v>
      </c>
      <c r="AN337">
        <v>49.852391699999998</v>
      </c>
      <c r="AO337" s="5">
        <v>105</v>
      </c>
      <c r="AP337" s="5">
        <v>68</v>
      </c>
      <c r="AQ337" s="1" t="s">
        <v>1440</v>
      </c>
      <c r="AU337" s="1" t="s">
        <v>1441</v>
      </c>
      <c r="AV337" s="1" t="s">
        <v>330</v>
      </c>
      <c r="AW337" s="1" t="s">
        <v>332</v>
      </c>
      <c r="AX337" s="1" t="s">
        <v>331</v>
      </c>
      <c r="AY337" s="1" t="s">
        <v>331</v>
      </c>
      <c r="AZ337" s="1" t="s">
        <v>332</v>
      </c>
      <c r="BA337" s="1" t="s">
        <v>332</v>
      </c>
      <c r="BB337" t="s">
        <v>1665</v>
      </c>
      <c r="BC337">
        <v>0</v>
      </c>
    </row>
    <row r="338" spans="1:55" x14ac:dyDescent="0.35">
      <c r="A338" s="5">
        <v>2040200</v>
      </c>
      <c r="D338" t="s">
        <v>301</v>
      </c>
      <c r="E338" t="s">
        <v>309</v>
      </c>
      <c r="F338" s="4" t="s">
        <v>461</v>
      </c>
      <c r="G338" s="4" t="s">
        <v>308</v>
      </c>
      <c r="H338">
        <v>-3</v>
      </c>
      <c r="I338">
        <v>70000</v>
      </c>
      <c r="J338">
        <v>-3</v>
      </c>
      <c r="K338">
        <v>70000</v>
      </c>
      <c r="L338">
        <v>1</v>
      </c>
      <c r="M338">
        <v>1</v>
      </c>
      <c r="P338" s="4">
        <v>1</v>
      </c>
      <c r="Q338" s="4">
        <v>1</v>
      </c>
      <c r="S338" s="1" t="s">
        <v>67</v>
      </c>
      <c r="T338" s="4">
        <v>2024</v>
      </c>
      <c r="U338" s="6">
        <v>45373</v>
      </c>
      <c r="V338" s="1" t="s">
        <v>1442</v>
      </c>
      <c r="W338" s="1">
        <v>3</v>
      </c>
      <c r="X338" s="1" t="s">
        <v>1306</v>
      </c>
      <c r="Y338" s="1" t="s">
        <v>396</v>
      </c>
      <c r="AE338" s="1" t="s">
        <v>50</v>
      </c>
      <c r="AF338" s="1" t="s">
        <v>159</v>
      </c>
      <c r="AG338" s="1" t="s">
        <v>1307</v>
      </c>
      <c r="AH338" s="1" t="s">
        <v>160</v>
      </c>
      <c r="AJ338" s="1">
        <v>1100215</v>
      </c>
      <c r="AK338" s="1" t="s">
        <v>65</v>
      </c>
      <c r="AL338" s="1">
        <v>8007</v>
      </c>
      <c r="AM338">
        <v>36.907465000000002</v>
      </c>
      <c r="AN338">
        <v>30.893856100000001</v>
      </c>
      <c r="AO338" s="5">
        <v>105</v>
      </c>
      <c r="AP338" s="5">
        <v>68</v>
      </c>
      <c r="AQ338" s="1" t="s">
        <v>1443</v>
      </c>
      <c r="AU338" s="1" t="s">
        <v>1444</v>
      </c>
      <c r="AV338" s="1" t="s">
        <v>360</v>
      </c>
      <c r="AW338" s="1" t="s">
        <v>1362</v>
      </c>
      <c r="AX338" s="1" t="s">
        <v>1363</v>
      </c>
      <c r="AY338" s="1" t="s">
        <v>1364</v>
      </c>
      <c r="AZ338" s="1" t="s">
        <v>1364</v>
      </c>
      <c r="BA338" s="1" t="s">
        <v>1362</v>
      </c>
      <c r="BB338" t="s">
        <v>1665</v>
      </c>
      <c r="BC338">
        <v>0</v>
      </c>
    </row>
    <row r="339" spans="1:55" x14ac:dyDescent="0.35">
      <c r="A339" s="5">
        <v>2040326</v>
      </c>
      <c r="D339" t="s">
        <v>1446</v>
      </c>
      <c r="E339" t="s">
        <v>83</v>
      </c>
      <c r="F339" s="4" t="s">
        <v>1445</v>
      </c>
      <c r="G339" s="4" t="s">
        <v>82</v>
      </c>
      <c r="H339">
        <v>-3</v>
      </c>
      <c r="I339">
        <v>70000</v>
      </c>
      <c r="J339">
        <v>-3</v>
      </c>
      <c r="K339">
        <v>70000</v>
      </c>
      <c r="L339">
        <v>0</v>
      </c>
      <c r="M339">
        <v>1</v>
      </c>
      <c r="P339" s="4">
        <v>0</v>
      </c>
      <c r="Q339" s="4">
        <v>1</v>
      </c>
      <c r="R339" s="1" t="s">
        <v>82</v>
      </c>
      <c r="S339" s="1" t="s">
        <v>49</v>
      </c>
      <c r="T339" s="4">
        <v>2024</v>
      </c>
      <c r="U339" s="6">
        <v>45373</v>
      </c>
      <c r="V339" s="1" t="s">
        <v>1447</v>
      </c>
      <c r="W339" s="1">
        <v>4</v>
      </c>
      <c r="X339" s="1" t="s">
        <v>1306</v>
      </c>
      <c r="Y339" s="1" t="s">
        <v>396</v>
      </c>
      <c r="AE339" s="1" t="s">
        <v>50</v>
      </c>
      <c r="AF339" s="1" t="s">
        <v>159</v>
      </c>
      <c r="AG339" s="1" t="s">
        <v>1307</v>
      </c>
      <c r="AH339" s="1" t="s">
        <v>160</v>
      </c>
      <c r="AI339" s="7">
        <v>154</v>
      </c>
      <c r="AJ339" s="1">
        <v>250001297</v>
      </c>
      <c r="AK339" s="1" t="s">
        <v>306</v>
      </c>
      <c r="AL339" s="1">
        <v>6700</v>
      </c>
      <c r="AM339">
        <v>40.481057999999997</v>
      </c>
      <c r="AN339">
        <v>50.145446</v>
      </c>
      <c r="AO339" s="5">
        <v>105</v>
      </c>
      <c r="AP339" s="5">
        <v>68</v>
      </c>
      <c r="AQ339" s="1" t="s">
        <v>1448</v>
      </c>
      <c r="AU339" s="1" t="s">
        <v>1449</v>
      </c>
      <c r="AV339" s="1" t="s">
        <v>330</v>
      </c>
      <c r="AW339" s="1" t="s">
        <v>428</v>
      </c>
      <c r="AX339" s="1" t="s">
        <v>427</v>
      </c>
      <c r="AY339" s="1" t="s">
        <v>426</v>
      </c>
      <c r="AZ339" s="1" t="s">
        <v>426</v>
      </c>
      <c r="BA339" s="1" t="s">
        <v>428</v>
      </c>
      <c r="BB339" t="s">
        <v>1665</v>
      </c>
      <c r="BC339">
        <v>0</v>
      </c>
    </row>
    <row r="340" spans="1:55" x14ac:dyDescent="0.35">
      <c r="A340" s="5">
        <v>2040005</v>
      </c>
      <c r="D340" t="s">
        <v>1451</v>
      </c>
      <c r="E340" t="s">
        <v>139</v>
      </c>
      <c r="F340" s="4" t="s">
        <v>1450</v>
      </c>
      <c r="G340" s="4" t="s">
        <v>138</v>
      </c>
      <c r="H340">
        <v>-3</v>
      </c>
      <c r="I340">
        <v>70000</v>
      </c>
      <c r="J340">
        <f>_xlfn.IFNA(VLOOKUP(G340,xg!C$2:N$25,12,FALSE),0)</f>
        <v>1</v>
      </c>
      <c r="K340">
        <f>_xlfn.IFNA(VLOOKUP(G340,odds!B$5:C$28,2,FALSE),0)</f>
        <v>1971</v>
      </c>
      <c r="L340">
        <v>1</v>
      </c>
      <c r="M340">
        <v>2</v>
      </c>
      <c r="P340" s="4">
        <v>1</v>
      </c>
      <c r="Q340" s="4">
        <v>2</v>
      </c>
      <c r="R340" s="1" t="s">
        <v>138</v>
      </c>
      <c r="S340" s="1" t="s">
        <v>49</v>
      </c>
      <c r="T340" s="4">
        <v>2024</v>
      </c>
      <c r="U340" s="6">
        <v>45372</v>
      </c>
      <c r="V340" s="1" t="s">
        <v>1452</v>
      </c>
      <c r="W340" s="1">
        <v>-5</v>
      </c>
      <c r="X340" s="1" t="s">
        <v>1306</v>
      </c>
      <c r="Y340" s="1" t="s">
        <v>396</v>
      </c>
      <c r="AE340" s="1" t="s">
        <v>50</v>
      </c>
      <c r="AF340" s="1" t="s">
        <v>159</v>
      </c>
      <c r="AG340" s="1" t="s">
        <v>1307</v>
      </c>
      <c r="AH340" s="1" t="s">
        <v>160</v>
      </c>
      <c r="AJ340" s="1">
        <v>250005383</v>
      </c>
      <c r="AK340" s="1" t="s">
        <v>1389</v>
      </c>
      <c r="AL340" s="1">
        <v>0</v>
      </c>
      <c r="AM340">
        <v>0</v>
      </c>
      <c r="AN340">
        <v>0</v>
      </c>
      <c r="AO340" s="5">
        <v>105</v>
      </c>
      <c r="AP340" s="5">
        <v>68</v>
      </c>
      <c r="AQ340" s="1" t="s">
        <v>1453</v>
      </c>
      <c r="AU340" s="1" t="s">
        <v>54</v>
      </c>
      <c r="AV340" s="1" t="s">
        <v>1454</v>
      </c>
      <c r="AW340" s="1" t="s">
        <v>1455</v>
      </c>
      <c r="AX340" s="1" t="s">
        <v>1455</v>
      </c>
      <c r="AY340" s="1" t="s">
        <v>1455</v>
      </c>
      <c r="AZ340" s="1" t="s">
        <v>1455</v>
      </c>
      <c r="BA340" s="1" t="s">
        <v>1455</v>
      </c>
      <c r="BB340" t="s">
        <v>1665</v>
      </c>
      <c r="BC340">
        <v>0</v>
      </c>
    </row>
    <row r="341" spans="1:55" x14ac:dyDescent="0.35">
      <c r="A341" s="5">
        <v>2040530</v>
      </c>
      <c r="D341" t="s">
        <v>325</v>
      </c>
      <c r="E341" t="s">
        <v>1457</v>
      </c>
      <c r="F341" s="4" t="s">
        <v>324</v>
      </c>
      <c r="G341" s="4" t="s">
        <v>1456</v>
      </c>
      <c r="H341">
        <v>-3</v>
      </c>
      <c r="I341">
        <v>70000</v>
      </c>
      <c r="J341">
        <v>-3</v>
      </c>
      <c r="K341">
        <v>70000</v>
      </c>
      <c r="L341">
        <v>1</v>
      </c>
      <c r="M341">
        <v>1</v>
      </c>
      <c r="P341" s="4">
        <v>1</v>
      </c>
      <c r="Q341" s="4">
        <v>1</v>
      </c>
      <c r="S341" s="1" t="s">
        <v>67</v>
      </c>
      <c r="T341" s="4">
        <v>2024</v>
      </c>
      <c r="U341" s="6">
        <v>45372</v>
      </c>
      <c r="V341" s="1" t="s">
        <v>1452</v>
      </c>
      <c r="W341" s="1">
        <v>1</v>
      </c>
      <c r="X341" s="1" t="s">
        <v>1306</v>
      </c>
      <c r="Y341" s="1" t="s">
        <v>396</v>
      </c>
      <c r="AE341" s="1" t="s">
        <v>50</v>
      </c>
      <c r="AF341" s="1" t="s">
        <v>159</v>
      </c>
      <c r="AG341" s="1" t="s">
        <v>1307</v>
      </c>
      <c r="AH341" s="1" t="s">
        <v>160</v>
      </c>
      <c r="AJ341" s="1">
        <v>250005413</v>
      </c>
      <c r="AK341" s="1" t="s">
        <v>1368</v>
      </c>
      <c r="AL341" s="1">
        <v>0</v>
      </c>
      <c r="AM341">
        <v>0</v>
      </c>
      <c r="AN341">
        <v>0</v>
      </c>
      <c r="AO341" s="5">
        <v>105</v>
      </c>
      <c r="AP341" s="5">
        <v>68</v>
      </c>
      <c r="AQ341" s="1" t="s">
        <v>1458</v>
      </c>
      <c r="AU341" s="1" t="s">
        <v>54</v>
      </c>
      <c r="AV341" s="1" t="s">
        <v>1370</v>
      </c>
      <c r="AW341" s="1" t="s">
        <v>1371</v>
      </c>
      <c r="AX341" s="1" t="s">
        <v>1371</v>
      </c>
      <c r="AY341" s="1" t="s">
        <v>1371</v>
      </c>
      <c r="AZ341" s="1" t="s">
        <v>1371</v>
      </c>
      <c r="BA341" s="1" t="s">
        <v>1371</v>
      </c>
      <c r="BB341" t="s">
        <v>1665</v>
      </c>
      <c r="BC341">
        <v>0</v>
      </c>
    </row>
    <row r="342" spans="1:55" x14ac:dyDescent="0.35">
      <c r="A342" s="5">
        <v>2039812</v>
      </c>
      <c r="D342" t="s">
        <v>87</v>
      </c>
      <c r="E342" t="s">
        <v>115</v>
      </c>
      <c r="F342" s="4" t="s">
        <v>86</v>
      </c>
      <c r="G342" s="4" t="s">
        <v>114</v>
      </c>
      <c r="H342">
        <f>_xlfn.IFNA(VLOOKUP(F342,xg!C$2:N$25,12,FALSE),0)</f>
        <v>1.4</v>
      </c>
      <c r="I342">
        <f>_xlfn.IFNA(VLOOKUP(F342,odds!B$5:C$28,2,FALSE),0)</f>
        <v>601</v>
      </c>
      <c r="J342">
        <v>-3</v>
      </c>
      <c r="K342">
        <v>70000</v>
      </c>
      <c r="L342">
        <v>5</v>
      </c>
      <c r="M342">
        <v>2</v>
      </c>
      <c r="P342" s="4">
        <v>5</v>
      </c>
      <c r="Q342" s="4">
        <v>2</v>
      </c>
      <c r="R342" s="1" t="s">
        <v>86</v>
      </c>
      <c r="S342" s="1" t="s">
        <v>49</v>
      </c>
      <c r="T342" s="4">
        <v>2024</v>
      </c>
      <c r="U342" s="6">
        <v>45372</v>
      </c>
      <c r="V342" s="1" t="s">
        <v>1098</v>
      </c>
      <c r="W342" s="1">
        <v>0</v>
      </c>
      <c r="X342" s="1" t="s">
        <v>1306</v>
      </c>
      <c r="Y342" s="1" t="s">
        <v>396</v>
      </c>
      <c r="AE342" s="1" t="s">
        <v>50</v>
      </c>
      <c r="AF342" s="1" t="s">
        <v>159</v>
      </c>
      <c r="AG342" s="1" t="s">
        <v>1307</v>
      </c>
      <c r="AH342" s="1" t="s">
        <v>160</v>
      </c>
      <c r="AI342" s="7">
        <v>27532</v>
      </c>
      <c r="AJ342" s="1">
        <v>53487</v>
      </c>
      <c r="AK342" s="1" t="s">
        <v>87</v>
      </c>
      <c r="AL342" s="1">
        <v>29098</v>
      </c>
      <c r="AM342">
        <v>41.445891699999997</v>
      </c>
      <c r="AN342">
        <v>-8.3011999999999997</v>
      </c>
      <c r="AO342" s="5">
        <v>105</v>
      </c>
      <c r="AP342" s="5">
        <v>68</v>
      </c>
      <c r="AQ342" s="1" t="s">
        <v>1459</v>
      </c>
      <c r="AU342" s="1" t="s">
        <v>1460</v>
      </c>
      <c r="AV342" s="1" t="s">
        <v>334</v>
      </c>
      <c r="AW342" s="1" t="s">
        <v>1461</v>
      </c>
      <c r="AX342" s="1" t="s">
        <v>335</v>
      </c>
      <c r="AY342" s="1" t="s">
        <v>335</v>
      </c>
      <c r="AZ342" s="1" t="s">
        <v>335</v>
      </c>
      <c r="BA342" s="1" t="s">
        <v>1461</v>
      </c>
      <c r="BB342" t="s">
        <v>1665</v>
      </c>
      <c r="BC342">
        <v>1</v>
      </c>
    </row>
    <row r="343" spans="1:55" x14ac:dyDescent="0.35">
      <c r="A343" s="5">
        <v>2039996</v>
      </c>
      <c r="D343" t="s">
        <v>117</v>
      </c>
      <c r="E343" t="s">
        <v>289</v>
      </c>
      <c r="F343" s="4" t="s">
        <v>116</v>
      </c>
      <c r="G343" s="4" t="s">
        <v>288</v>
      </c>
      <c r="H343">
        <v>-3</v>
      </c>
      <c r="I343">
        <v>70000</v>
      </c>
      <c r="J343">
        <f>_xlfn.IFNA(VLOOKUP(G343,xg!C$2:N$25,12,FALSE),0)</f>
        <v>-0.6</v>
      </c>
      <c r="K343">
        <f>_xlfn.IFNA(VLOOKUP(G343,odds!B$5:C$28,2,FALSE),0)</f>
        <v>18358</v>
      </c>
      <c r="L343">
        <v>2</v>
      </c>
      <c r="M343">
        <v>2</v>
      </c>
      <c r="P343" s="4">
        <v>2</v>
      </c>
      <c r="Q343" s="4">
        <v>2</v>
      </c>
      <c r="S343" s="1" t="s">
        <v>67</v>
      </c>
      <c r="T343" s="4">
        <v>2024</v>
      </c>
      <c r="U343" s="6">
        <v>45372</v>
      </c>
      <c r="V343" s="1" t="s">
        <v>1462</v>
      </c>
      <c r="W343" s="1">
        <v>1</v>
      </c>
      <c r="X343" s="1" t="s">
        <v>1306</v>
      </c>
      <c r="Y343" s="1" t="s">
        <v>396</v>
      </c>
      <c r="AE343" s="1" t="s">
        <v>50</v>
      </c>
      <c r="AF343" s="1" t="s">
        <v>159</v>
      </c>
      <c r="AG343" s="1" t="s">
        <v>1307</v>
      </c>
      <c r="AH343" s="1" t="s">
        <v>160</v>
      </c>
      <c r="AJ343" s="1">
        <v>55236</v>
      </c>
      <c r="AK343" s="1" t="s">
        <v>117</v>
      </c>
      <c r="AL343" s="1">
        <v>16942</v>
      </c>
      <c r="AM343">
        <v>35.894849999999998</v>
      </c>
      <c r="AN343">
        <v>14.4151056</v>
      </c>
      <c r="AO343" s="5">
        <v>105</v>
      </c>
      <c r="AP343" s="5">
        <v>68</v>
      </c>
      <c r="AQ343" s="1" t="s">
        <v>1463</v>
      </c>
      <c r="AU343" s="1" t="s">
        <v>1464</v>
      </c>
      <c r="AV343" s="1" t="s">
        <v>248</v>
      </c>
      <c r="AW343" s="1" t="s">
        <v>249</v>
      </c>
      <c r="AX343" s="1" t="s">
        <v>249</v>
      </c>
      <c r="AY343" s="1" t="s">
        <v>249</v>
      </c>
      <c r="AZ343" s="1" t="s">
        <v>249</v>
      </c>
      <c r="BA343" s="1" t="s">
        <v>249</v>
      </c>
      <c r="BB343" t="s">
        <v>1665</v>
      </c>
      <c r="BC343">
        <v>0</v>
      </c>
    </row>
    <row r="344" spans="1:55" x14ac:dyDescent="0.35">
      <c r="A344" s="5">
        <v>2039975</v>
      </c>
      <c r="D344" t="s">
        <v>175</v>
      </c>
      <c r="E344" t="s">
        <v>294</v>
      </c>
      <c r="F344" s="4" t="s">
        <v>174</v>
      </c>
      <c r="G344" s="4" t="s">
        <v>293</v>
      </c>
      <c r="H344">
        <v>-3</v>
      </c>
      <c r="I344">
        <v>70000</v>
      </c>
      <c r="J344">
        <v>-3</v>
      </c>
      <c r="K344">
        <v>70000</v>
      </c>
      <c r="L344">
        <v>1</v>
      </c>
      <c r="M344">
        <v>1</v>
      </c>
      <c r="P344" s="4">
        <v>1</v>
      </c>
      <c r="Q344" s="4">
        <v>1</v>
      </c>
      <c r="S344" s="1" t="s">
        <v>67</v>
      </c>
      <c r="T344" s="4">
        <v>2024</v>
      </c>
      <c r="U344" s="6">
        <v>45372</v>
      </c>
      <c r="V344" s="1" t="s">
        <v>1106</v>
      </c>
      <c r="W344" s="1">
        <v>2</v>
      </c>
      <c r="X344" s="1" t="s">
        <v>1306</v>
      </c>
      <c r="Y344" s="1" t="s">
        <v>396</v>
      </c>
      <c r="AE344" s="1" t="s">
        <v>50</v>
      </c>
      <c r="AF344" s="1" t="s">
        <v>159</v>
      </c>
      <c r="AG344" s="1" t="s">
        <v>1307</v>
      </c>
      <c r="AH344" s="1" t="s">
        <v>160</v>
      </c>
      <c r="AJ344" s="1">
        <v>250003355</v>
      </c>
      <c r="AK344" s="1" t="s">
        <v>175</v>
      </c>
      <c r="AL344" s="1">
        <v>8056</v>
      </c>
      <c r="AM344">
        <v>34.927106999999999</v>
      </c>
      <c r="AN344">
        <v>33.597839999999998</v>
      </c>
      <c r="AO344" s="5">
        <v>105</v>
      </c>
      <c r="AP344" s="5">
        <v>68</v>
      </c>
      <c r="AQ344" s="1" t="s">
        <v>1465</v>
      </c>
      <c r="AR344" s="1" t="s">
        <v>1466</v>
      </c>
      <c r="AU344" s="1" t="s">
        <v>1467</v>
      </c>
      <c r="AV344" s="1" t="s">
        <v>272</v>
      </c>
      <c r="AW344" s="1" t="s">
        <v>643</v>
      </c>
      <c r="AX344" s="1" t="s">
        <v>643</v>
      </c>
      <c r="AY344" s="1" t="s">
        <v>643</v>
      </c>
      <c r="AZ344" s="1" t="s">
        <v>643</v>
      </c>
      <c r="BA344" s="1" t="s">
        <v>643</v>
      </c>
      <c r="BB344" t="s">
        <v>1665</v>
      </c>
      <c r="BC344">
        <v>0</v>
      </c>
    </row>
    <row r="345" spans="1:55" x14ac:dyDescent="0.35">
      <c r="A345" s="5">
        <v>2039976</v>
      </c>
      <c r="D345" t="s">
        <v>53</v>
      </c>
      <c r="E345" t="s">
        <v>84</v>
      </c>
      <c r="F345" s="4" t="s">
        <v>315</v>
      </c>
      <c r="G345" s="4" t="s">
        <v>378</v>
      </c>
      <c r="H345">
        <v>-3</v>
      </c>
      <c r="I345">
        <v>70000</v>
      </c>
      <c r="J345">
        <f>_xlfn.IFNA(VLOOKUP(G345,xg!C$2:N$25,12,FALSE),0)</f>
        <v>-0.3</v>
      </c>
      <c r="K345">
        <f>_xlfn.IFNA(VLOOKUP(G345,odds!B$5:C$28,2,FALSE),0)</f>
        <v>15858</v>
      </c>
      <c r="L345">
        <v>4</v>
      </c>
      <c r="M345">
        <v>0</v>
      </c>
      <c r="P345" s="4">
        <v>4</v>
      </c>
      <c r="Q345" s="4">
        <v>0</v>
      </c>
      <c r="R345" s="1" t="s">
        <v>315</v>
      </c>
      <c r="S345" s="1" t="s">
        <v>49</v>
      </c>
      <c r="T345" s="4">
        <v>2024</v>
      </c>
      <c r="U345" s="6">
        <v>45372</v>
      </c>
      <c r="V345" s="1" t="s">
        <v>1106</v>
      </c>
      <c r="W345" s="1">
        <v>3</v>
      </c>
      <c r="X345" s="1" t="s">
        <v>1306</v>
      </c>
      <c r="Y345" s="1" t="s">
        <v>396</v>
      </c>
      <c r="Z345" s="1">
        <v>49</v>
      </c>
      <c r="AA345" s="1" t="s">
        <v>460</v>
      </c>
      <c r="AB345" s="1">
        <v>2</v>
      </c>
      <c r="AC345" s="1" t="s">
        <v>405</v>
      </c>
      <c r="AD345" s="1">
        <v>13</v>
      </c>
      <c r="AE345" s="1" t="s">
        <v>50</v>
      </c>
      <c r="AF345" s="1" t="s">
        <v>159</v>
      </c>
      <c r="AG345" s="1" t="s">
        <v>1307</v>
      </c>
      <c r="AH345" s="1" t="s">
        <v>160</v>
      </c>
      <c r="AJ345" s="1">
        <v>250004266</v>
      </c>
      <c r="AK345" s="1" t="s">
        <v>53</v>
      </c>
      <c r="AL345" s="1">
        <v>25176</v>
      </c>
      <c r="AM345">
        <v>0</v>
      </c>
      <c r="AN345">
        <v>0</v>
      </c>
      <c r="AO345" s="5">
        <v>105</v>
      </c>
      <c r="AP345" s="5">
        <v>68</v>
      </c>
      <c r="AQ345" s="1" t="s">
        <v>1468</v>
      </c>
      <c r="AT345" s="1" t="s">
        <v>1469</v>
      </c>
      <c r="AU345" s="1" t="s">
        <v>1470</v>
      </c>
      <c r="AV345" s="1" t="s">
        <v>55</v>
      </c>
      <c r="AW345" s="1" t="s">
        <v>1381</v>
      </c>
      <c r="AX345" s="1" t="s">
        <v>1381</v>
      </c>
      <c r="AY345" s="1" t="s">
        <v>1382</v>
      </c>
      <c r="AZ345" s="1" t="s">
        <v>1382</v>
      </c>
      <c r="BA345" s="1" t="s">
        <v>1381</v>
      </c>
      <c r="BB345" t="s">
        <v>1665</v>
      </c>
      <c r="BC345">
        <v>0</v>
      </c>
    </row>
    <row r="346" spans="1:55" x14ac:dyDescent="0.35">
      <c r="A346" s="5">
        <v>2040340</v>
      </c>
      <c r="D346" t="s">
        <v>292</v>
      </c>
      <c r="E346" t="s">
        <v>212</v>
      </c>
      <c r="F346" s="4" t="s">
        <v>291</v>
      </c>
      <c r="G346" s="4" t="s">
        <v>412</v>
      </c>
      <c r="H346">
        <v>-3</v>
      </c>
      <c r="I346">
        <v>70000</v>
      </c>
      <c r="J346">
        <v>-3</v>
      </c>
      <c r="K346">
        <v>70000</v>
      </c>
      <c r="L346">
        <v>0</v>
      </c>
      <c r="M346">
        <v>2</v>
      </c>
      <c r="P346" s="4">
        <v>0</v>
      </c>
      <c r="Q346" s="4">
        <v>2</v>
      </c>
      <c r="R346" s="1" t="s">
        <v>412</v>
      </c>
      <c r="S346" s="1" t="s">
        <v>49</v>
      </c>
      <c r="T346" s="4">
        <v>2024</v>
      </c>
      <c r="U346" s="6">
        <v>45372</v>
      </c>
      <c r="V346" s="1" t="s">
        <v>1106</v>
      </c>
      <c r="W346" s="1">
        <v>3</v>
      </c>
      <c r="X346" s="1" t="s">
        <v>1306</v>
      </c>
      <c r="Y346" s="1" t="s">
        <v>396</v>
      </c>
      <c r="AE346" s="1" t="s">
        <v>50</v>
      </c>
      <c r="AF346" s="1" t="s">
        <v>159</v>
      </c>
      <c r="AG346" s="1" t="s">
        <v>1307</v>
      </c>
      <c r="AH346" s="1" t="s">
        <v>160</v>
      </c>
      <c r="AJ346" s="1">
        <v>1100215</v>
      </c>
      <c r="AK346" s="1" t="s">
        <v>65</v>
      </c>
      <c r="AL346" s="1">
        <v>8007</v>
      </c>
      <c r="AM346">
        <v>36.907465000000002</v>
      </c>
      <c r="AN346">
        <v>30.893856100000001</v>
      </c>
      <c r="AO346" s="5">
        <v>105</v>
      </c>
      <c r="AP346" s="5">
        <v>68</v>
      </c>
      <c r="AQ346" s="1" t="s">
        <v>1471</v>
      </c>
      <c r="AR346" s="1" t="s">
        <v>1472</v>
      </c>
      <c r="AU346" s="1" t="s">
        <v>1473</v>
      </c>
      <c r="AV346" s="1" t="s">
        <v>360</v>
      </c>
      <c r="AW346" s="1" t="s">
        <v>1362</v>
      </c>
      <c r="AX346" s="1" t="s">
        <v>1363</v>
      </c>
      <c r="AY346" s="1" t="s">
        <v>1364</v>
      </c>
      <c r="AZ346" s="1" t="s">
        <v>1364</v>
      </c>
      <c r="BA346" s="1" t="s">
        <v>1362</v>
      </c>
      <c r="BB346" t="s">
        <v>1665</v>
      </c>
      <c r="BC346">
        <v>0</v>
      </c>
    </row>
    <row r="347" spans="1:55" x14ac:dyDescent="0.35">
      <c r="A347" s="5">
        <v>2039974</v>
      </c>
      <c r="D347" t="s">
        <v>263</v>
      </c>
      <c r="E347" t="s">
        <v>1393</v>
      </c>
      <c r="F347" s="4" t="s">
        <v>262</v>
      </c>
      <c r="G347" s="4" t="s">
        <v>1392</v>
      </c>
      <c r="H347">
        <v>-3</v>
      </c>
      <c r="I347">
        <v>70000</v>
      </c>
      <c r="J347">
        <v>-3</v>
      </c>
      <c r="K347">
        <v>70000</v>
      </c>
      <c r="L347">
        <v>1</v>
      </c>
      <c r="M347">
        <v>3</v>
      </c>
      <c r="P347" s="4">
        <v>1</v>
      </c>
      <c r="Q347" s="4">
        <v>3</v>
      </c>
      <c r="R347" s="1" t="s">
        <v>1392</v>
      </c>
      <c r="S347" s="1" t="s">
        <v>49</v>
      </c>
      <c r="T347" s="4">
        <v>2024</v>
      </c>
      <c r="U347" s="6">
        <v>45371</v>
      </c>
      <c r="V347" s="1" t="s">
        <v>1474</v>
      </c>
      <c r="W347" s="1">
        <v>1</v>
      </c>
      <c r="X347" s="1" t="s">
        <v>1306</v>
      </c>
      <c r="Y347" s="1" t="s">
        <v>396</v>
      </c>
      <c r="AE347" s="1" t="s">
        <v>50</v>
      </c>
      <c r="AF347" s="1" t="s">
        <v>159</v>
      </c>
      <c r="AG347" s="1" t="s">
        <v>1307</v>
      </c>
      <c r="AH347" s="1" t="s">
        <v>160</v>
      </c>
      <c r="AJ347" s="1">
        <v>62265</v>
      </c>
      <c r="AK347" s="1" t="s">
        <v>263</v>
      </c>
      <c r="AL347" s="1">
        <v>4798</v>
      </c>
      <c r="AM347">
        <v>43.971252800000002</v>
      </c>
      <c r="AN347">
        <v>12.4769694</v>
      </c>
      <c r="AO347" s="5">
        <v>105</v>
      </c>
      <c r="AP347" s="5">
        <v>68</v>
      </c>
      <c r="AQ347" s="1" t="s">
        <v>1475</v>
      </c>
      <c r="AU347" s="1" t="s">
        <v>1476</v>
      </c>
      <c r="AV347" s="1" t="s">
        <v>264</v>
      </c>
      <c r="AW347" s="1" t="s">
        <v>265</v>
      </c>
      <c r="AX347" s="1" t="s">
        <v>265</v>
      </c>
      <c r="AY347" s="1" t="s">
        <v>265</v>
      </c>
      <c r="AZ347" s="1" t="s">
        <v>265</v>
      </c>
      <c r="BA347" s="1" t="s">
        <v>265</v>
      </c>
      <c r="BB347" t="s">
        <v>1665</v>
      </c>
      <c r="BC347">
        <v>0</v>
      </c>
    </row>
    <row r="348" spans="1:55" x14ac:dyDescent="0.35">
      <c r="A348" s="5">
        <v>2039021</v>
      </c>
      <c r="D348" t="s">
        <v>93</v>
      </c>
      <c r="E348" t="s">
        <v>294</v>
      </c>
      <c r="F348" s="4" t="s">
        <v>91</v>
      </c>
      <c r="G348" s="4" t="s">
        <v>293</v>
      </c>
      <c r="H348">
        <f>_xlfn.IFNA(VLOOKUP(F348,xg!C$2:N$25,12,FALSE),0)</f>
        <v>-0.1</v>
      </c>
      <c r="I348">
        <f>_xlfn.IFNA(VLOOKUP(F348,odds!B$5:C$28,2,FALSE),0)</f>
        <v>17538</v>
      </c>
      <c r="J348">
        <v>-3</v>
      </c>
      <c r="K348">
        <v>70000</v>
      </c>
      <c r="L348">
        <v>2</v>
      </c>
      <c r="M348">
        <v>0</v>
      </c>
      <c r="P348" s="4">
        <v>2</v>
      </c>
      <c r="Q348" s="4">
        <v>0</v>
      </c>
      <c r="R348" s="1" t="s">
        <v>91</v>
      </c>
      <c r="S348" s="1" t="s">
        <v>49</v>
      </c>
      <c r="T348" s="4">
        <v>2024</v>
      </c>
      <c r="U348" s="6">
        <v>45251</v>
      </c>
      <c r="V348" s="1" t="s">
        <v>1083</v>
      </c>
      <c r="W348" s="1">
        <v>1</v>
      </c>
      <c r="X348" s="1" t="s">
        <v>1306</v>
      </c>
      <c r="Y348" s="1" t="s">
        <v>394</v>
      </c>
      <c r="AE348" s="1" t="s">
        <v>50</v>
      </c>
      <c r="AF348" s="1" t="s">
        <v>159</v>
      </c>
      <c r="AG348" s="1" t="s">
        <v>1307</v>
      </c>
      <c r="AH348" s="1" t="s">
        <v>160</v>
      </c>
      <c r="AJ348" s="1">
        <v>250001178</v>
      </c>
      <c r="AK348" s="1" t="s">
        <v>93</v>
      </c>
      <c r="AL348" s="1">
        <v>58274</v>
      </c>
      <c r="AM348">
        <v>52.239406000000002</v>
      </c>
      <c r="AN348">
        <v>21.045881000000001</v>
      </c>
      <c r="AO348" s="5">
        <v>105</v>
      </c>
      <c r="AP348" s="5">
        <v>68</v>
      </c>
      <c r="AQ348" s="1" t="s">
        <v>1477</v>
      </c>
      <c r="AU348" s="1" t="s">
        <v>1478</v>
      </c>
      <c r="AV348" s="1" t="s">
        <v>185</v>
      </c>
      <c r="AW348" s="1" t="s">
        <v>442</v>
      </c>
      <c r="AX348" s="1" t="s">
        <v>442</v>
      </c>
      <c r="AY348" s="1" t="s">
        <v>441</v>
      </c>
      <c r="AZ348" s="1" t="s">
        <v>441</v>
      </c>
      <c r="BA348" s="1" t="s">
        <v>442</v>
      </c>
      <c r="BB348" t="s">
        <v>1665</v>
      </c>
      <c r="BC348">
        <v>0</v>
      </c>
    </row>
    <row r="349" spans="1:55" x14ac:dyDescent="0.35">
      <c r="A349" s="5">
        <v>2039093</v>
      </c>
      <c r="D349" t="s">
        <v>71</v>
      </c>
      <c r="E349" t="s">
        <v>1480</v>
      </c>
      <c r="F349" s="4" t="s">
        <v>70</v>
      </c>
      <c r="G349" s="4" t="s">
        <v>1479</v>
      </c>
      <c r="H349">
        <v>-3</v>
      </c>
      <c r="I349">
        <v>70000</v>
      </c>
      <c r="J349">
        <v>-3</v>
      </c>
      <c r="K349">
        <v>70000</v>
      </c>
      <c r="L349">
        <v>1</v>
      </c>
      <c r="M349">
        <v>1</v>
      </c>
      <c r="P349" s="4">
        <v>1</v>
      </c>
      <c r="Q349" s="4">
        <v>1</v>
      </c>
      <c r="S349" s="1" t="s">
        <v>67</v>
      </c>
      <c r="T349" s="4">
        <v>2024</v>
      </c>
      <c r="U349" s="6">
        <v>45251</v>
      </c>
      <c r="V349" s="1" t="s">
        <v>1083</v>
      </c>
      <c r="W349" s="1">
        <v>0</v>
      </c>
      <c r="X349" s="1" t="s">
        <v>1306</v>
      </c>
      <c r="Y349" s="1" t="s">
        <v>394</v>
      </c>
      <c r="AE349" s="1" t="s">
        <v>50</v>
      </c>
      <c r="AF349" s="1" t="s">
        <v>159</v>
      </c>
      <c r="AG349" s="1" t="s">
        <v>1307</v>
      </c>
      <c r="AH349" s="1" t="s">
        <v>160</v>
      </c>
      <c r="AJ349" s="1">
        <v>250001051</v>
      </c>
      <c r="AK349" s="1" t="s">
        <v>71</v>
      </c>
      <c r="AL349" s="1">
        <v>51700</v>
      </c>
      <c r="AM349">
        <v>53.335690999999997</v>
      </c>
      <c r="AN349">
        <v>-6.2288189999999997</v>
      </c>
      <c r="AO349" s="5">
        <v>105</v>
      </c>
      <c r="AP349" s="5">
        <v>68</v>
      </c>
      <c r="AQ349" s="1" t="s">
        <v>1481</v>
      </c>
      <c r="AU349" s="1" t="s">
        <v>1482</v>
      </c>
      <c r="AV349" s="1" t="s">
        <v>72</v>
      </c>
      <c r="AW349" s="1" t="s">
        <v>415</v>
      </c>
      <c r="AX349" s="1" t="s">
        <v>414</v>
      </c>
      <c r="AY349" s="1" t="s">
        <v>414</v>
      </c>
      <c r="AZ349" s="1" t="s">
        <v>414</v>
      </c>
      <c r="BA349" s="1" t="s">
        <v>415</v>
      </c>
      <c r="BB349" t="s">
        <v>1665</v>
      </c>
      <c r="BC349">
        <v>0</v>
      </c>
    </row>
    <row r="350" spans="1:55" x14ac:dyDescent="0.35">
      <c r="A350" s="5">
        <v>2039097</v>
      </c>
      <c r="D350" t="s">
        <v>79</v>
      </c>
      <c r="E350" t="s">
        <v>88</v>
      </c>
      <c r="F350" s="4" t="s">
        <v>77</v>
      </c>
      <c r="G350" s="4" t="s">
        <v>261</v>
      </c>
      <c r="H350">
        <f>_xlfn.IFNA(VLOOKUP(F350,xg!C$2:N$25,12,FALSE),0)</f>
        <v>-1.2</v>
      </c>
      <c r="I350">
        <f>_xlfn.IFNA(VLOOKUP(F350,odds!B$5:C$28,2,FALSE),0)</f>
        <v>6048</v>
      </c>
      <c r="J350">
        <f>_xlfn.IFNA(VLOOKUP(G350,xg!C$2:N$25,12,FALSE),0)</f>
        <v>2.5</v>
      </c>
      <c r="K350">
        <f>_xlfn.IFNA(VLOOKUP(G350,odds!B$5:C$28,2,FALSE),0)</f>
        <v>398</v>
      </c>
      <c r="L350">
        <v>2</v>
      </c>
      <c r="M350">
        <v>0</v>
      </c>
      <c r="P350" s="4">
        <v>2</v>
      </c>
      <c r="Q350" s="4">
        <v>0</v>
      </c>
      <c r="R350" s="1" t="s">
        <v>77</v>
      </c>
      <c r="S350" s="1" t="s">
        <v>49</v>
      </c>
      <c r="T350" s="4">
        <v>2024</v>
      </c>
      <c r="U350" s="6">
        <v>45251</v>
      </c>
      <c r="V350" s="1" t="s">
        <v>1083</v>
      </c>
      <c r="W350" s="1">
        <v>1</v>
      </c>
      <c r="X350" s="1" t="s">
        <v>1306</v>
      </c>
      <c r="Y350" s="1" t="s">
        <v>394</v>
      </c>
      <c r="AE350" s="1" t="s">
        <v>50</v>
      </c>
      <c r="AF350" s="1" t="s">
        <v>159</v>
      </c>
      <c r="AG350" s="1" t="s">
        <v>1307</v>
      </c>
      <c r="AH350" s="1" t="s">
        <v>160</v>
      </c>
      <c r="AI350" s="7">
        <v>46000</v>
      </c>
      <c r="AJ350" s="1">
        <v>62085</v>
      </c>
      <c r="AK350" s="1" t="s">
        <v>79</v>
      </c>
      <c r="AL350" s="1">
        <v>49898</v>
      </c>
      <c r="AM350">
        <v>48.207188899999998</v>
      </c>
      <c r="AN350">
        <v>16.420508300000002</v>
      </c>
      <c r="AO350" s="5">
        <v>105</v>
      </c>
      <c r="AP350" s="5">
        <v>68</v>
      </c>
      <c r="AQ350" s="1" t="s">
        <v>1483</v>
      </c>
      <c r="AT350" s="1" t="s">
        <v>1484</v>
      </c>
      <c r="AU350" s="1" t="s">
        <v>1485</v>
      </c>
      <c r="AV350" s="1" t="s">
        <v>95</v>
      </c>
      <c r="AW350" s="1" t="s">
        <v>96</v>
      </c>
      <c r="AX350" s="1" t="s">
        <v>96</v>
      </c>
      <c r="AY350" s="1" t="s">
        <v>96</v>
      </c>
      <c r="AZ350" s="1" t="s">
        <v>96</v>
      </c>
      <c r="BA350" s="1" t="s">
        <v>96</v>
      </c>
      <c r="BB350" t="s">
        <v>1665</v>
      </c>
      <c r="BC350">
        <v>0</v>
      </c>
    </row>
    <row r="351" spans="1:55" x14ac:dyDescent="0.35">
      <c r="A351" s="5">
        <v>2037517</v>
      </c>
      <c r="D351" t="s">
        <v>175</v>
      </c>
      <c r="E351" t="s">
        <v>300</v>
      </c>
      <c r="F351" s="4" t="s">
        <v>174</v>
      </c>
      <c r="G351" s="4" t="s">
        <v>299</v>
      </c>
      <c r="H351">
        <v>-3</v>
      </c>
      <c r="I351">
        <v>70000</v>
      </c>
      <c r="J351">
        <v>-3</v>
      </c>
      <c r="K351">
        <v>70000</v>
      </c>
      <c r="L351">
        <v>1</v>
      </c>
      <c r="M351">
        <v>0</v>
      </c>
      <c r="P351" s="4">
        <v>1</v>
      </c>
      <c r="Q351" s="4">
        <v>0</v>
      </c>
      <c r="R351" s="1" t="s">
        <v>174</v>
      </c>
      <c r="S351" s="1" t="s">
        <v>49</v>
      </c>
      <c r="T351" s="4">
        <v>2024</v>
      </c>
      <c r="U351" s="6">
        <v>45249</v>
      </c>
      <c r="V351" s="1" t="s">
        <v>1486</v>
      </c>
      <c r="W351" s="1">
        <v>2</v>
      </c>
      <c r="X351" s="1" t="s">
        <v>1306</v>
      </c>
      <c r="Y351" s="1" t="s">
        <v>394</v>
      </c>
      <c r="AE351" s="1" t="s">
        <v>50</v>
      </c>
      <c r="AF351" s="1" t="s">
        <v>159</v>
      </c>
      <c r="AG351" s="1" t="s">
        <v>1307</v>
      </c>
      <c r="AH351" s="1" t="s">
        <v>160</v>
      </c>
      <c r="AJ351" s="1">
        <v>250004969</v>
      </c>
      <c r="AK351" s="1" t="s">
        <v>175</v>
      </c>
      <c r="AL351" s="1">
        <v>10638</v>
      </c>
      <c r="AM351">
        <v>34.698092000000003</v>
      </c>
      <c r="AN351">
        <v>33.040767000000002</v>
      </c>
      <c r="AO351" s="5">
        <v>105</v>
      </c>
      <c r="AP351" s="5">
        <v>68</v>
      </c>
      <c r="AQ351" s="1" t="s">
        <v>1487</v>
      </c>
      <c r="AU351" s="1" t="s">
        <v>1488</v>
      </c>
      <c r="AV351" s="1" t="s">
        <v>226</v>
      </c>
      <c r="AW351" s="1" t="s">
        <v>992</v>
      </c>
      <c r="AX351" s="1" t="s">
        <v>993</v>
      </c>
      <c r="AY351" s="1" t="s">
        <v>994</v>
      </c>
      <c r="AZ351" s="1" t="s">
        <v>995</v>
      </c>
      <c r="BA351" s="1" t="s">
        <v>992</v>
      </c>
      <c r="BB351" t="s">
        <v>1665</v>
      </c>
      <c r="BC351">
        <v>0</v>
      </c>
    </row>
    <row r="352" spans="1:55" x14ac:dyDescent="0.35">
      <c r="A352" s="5">
        <v>2039568</v>
      </c>
      <c r="D352" t="s">
        <v>88</v>
      </c>
      <c r="E352" t="s">
        <v>65</v>
      </c>
      <c r="F352" s="4" t="s">
        <v>261</v>
      </c>
      <c r="G352" s="4" t="s">
        <v>2106</v>
      </c>
      <c r="H352">
        <f>_xlfn.IFNA(VLOOKUP(F352,xg!C$2:N$25,12,FALSE),0)</f>
        <v>2.5</v>
      </c>
      <c r="I352">
        <f>_xlfn.IFNA(VLOOKUP(F352,odds!B$5:C$28,2,FALSE),0)</f>
        <v>398</v>
      </c>
      <c r="J352">
        <f>_xlfn.IFNA(VLOOKUP(G352,xg!C$2:N$25,12,FALSE),0)</f>
        <v>1.7</v>
      </c>
      <c r="K352">
        <f>_xlfn.IFNA(VLOOKUP(G352,odds!B$5:C$28,2,FALSE),0)</f>
        <v>5515</v>
      </c>
      <c r="L352">
        <v>2</v>
      </c>
      <c r="M352">
        <v>3</v>
      </c>
      <c r="P352" s="4">
        <v>2</v>
      </c>
      <c r="Q352" s="4">
        <v>3</v>
      </c>
      <c r="R352" s="1" t="s">
        <v>539</v>
      </c>
      <c r="S352" s="1" t="s">
        <v>49</v>
      </c>
      <c r="T352" s="4">
        <v>2024</v>
      </c>
      <c r="U352" s="6">
        <v>45248</v>
      </c>
      <c r="V352" s="1" t="s">
        <v>1018</v>
      </c>
      <c r="W352" s="1">
        <v>1</v>
      </c>
      <c r="X352" s="1" t="s">
        <v>1306</v>
      </c>
      <c r="Y352" s="1" t="s">
        <v>390</v>
      </c>
      <c r="AE352" s="1" t="s">
        <v>50</v>
      </c>
      <c r="AF352" s="1" t="s">
        <v>159</v>
      </c>
      <c r="AG352" s="1" t="s">
        <v>1307</v>
      </c>
      <c r="AH352" s="1" t="s">
        <v>160</v>
      </c>
      <c r="AI352" s="7">
        <v>72592</v>
      </c>
      <c r="AJ352" s="1">
        <v>62875</v>
      </c>
      <c r="AK352" s="1" t="s">
        <v>88</v>
      </c>
      <c r="AL352" s="1">
        <v>74244</v>
      </c>
      <c r="AM352">
        <v>52.514713899999997</v>
      </c>
      <c r="AN352">
        <v>13.239397200000001</v>
      </c>
      <c r="AO352" s="5">
        <v>105</v>
      </c>
      <c r="AP352" s="5">
        <v>68</v>
      </c>
      <c r="AQ352" s="1" t="s">
        <v>1489</v>
      </c>
      <c r="AU352" s="1" t="s">
        <v>1490</v>
      </c>
      <c r="AV352" s="1" t="s">
        <v>89</v>
      </c>
      <c r="AW352" s="1" t="s">
        <v>233</v>
      </c>
      <c r="AX352" s="1" t="s">
        <v>233</v>
      </c>
      <c r="AY352" s="1" t="s">
        <v>233</v>
      </c>
      <c r="AZ352" s="1" t="s">
        <v>233</v>
      </c>
      <c r="BA352" s="1" t="s">
        <v>233</v>
      </c>
      <c r="BB352" t="s">
        <v>1665</v>
      </c>
      <c r="BC352">
        <v>0</v>
      </c>
    </row>
    <row r="353" spans="1:55" x14ac:dyDescent="0.35">
      <c r="A353" s="5">
        <v>2039530</v>
      </c>
      <c r="D353" t="s">
        <v>59</v>
      </c>
      <c r="E353" t="s">
        <v>1480</v>
      </c>
      <c r="F353" s="4" t="s">
        <v>57</v>
      </c>
      <c r="G353" s="4" t="s">
        <v>1479</v>
      </c>
      <c r="H353">
        <v>-3</v>
      </c>
      <c r="I353">
        <v>70000</v>
      </c>
      <c r="J353">
        <v>-3</v>
      </c>
      <c r="K353">
        <v>70000</v>
      </c>
      <c r="L353">
        <v>2</v>
      </c>
      <c r="M353">
        <v>0</v>
      </c>
      <c r="P353" s="4">
        <v>2</v>
      </c>
      <c r="Q353" s="4">
        <v>0</v>
      </c>
      <c r="R353" s="1" t="s">
        <v>57</v>
      </c>
      <c r="S353" s="1" t="s">
        <v>49</v>
      </c>
      <c r="T353" s="4">
        <v>2024</v>
      </c>
      <c r="U353" s="6">
        <v>45247</v>
      </c>
      <c r="V353" s="1" t="s">
        <v>1007</v>
      </c>
      <c r="W353" s="1">
        <v>2</v>
      </c>
      <c r="X353" s="1" t="s">
        <v>1306</v>
      </c>
      <c r="Y353" s="1" t="s">
        <v>390</v>
      </c>
      <c r="AE353" s="1" t="s">
        <v>50</v>
      </c>
      <c r="AF353" s="1" t="s">
        <v>159</v>
      </c>
      <c r="AG353" s="1" t="s">
        <v>1307</v>
      </c>
      <c r="AH353" s="1" t="s">
        <v>160</v>
      </c>
      <c r="AI353" s="7">
        <v>197</v>
      </c>
      <c r="AJ353" s="1">
        <v>63270</v>
      </c>
      <c r="AK353" s="1" t="s">
        <v>59</v>
      </c>
      <c r="AL353" s="1">
        <v>14200</v>
      </c>
      <c r="AM353">
        <v>38.028233299999997</v>
      </c>
      <c r="AN353">
        <v>23.740997199999999</v>
      </c>
      <c r="AO353" s="5">
        <v>105</v>
      </c>
      <c r="AP353" s="5">
        <v>68</v>
      </c>
      <c r="AQ353" s="1" t="s">
        <v>1491</v>
      </c>
      <c r="AU353" s="1" t="s">
        <v>1492</v>
      </c>
      <c r="AV353" s="1" t="s">
        <v>69</v>
      </c>
      <c r="AW353" s="1" t="s">
        <v>1493</v>
      </c>
      <c r="AX353" s="1" t="s">
        <v>1493</v>
      </c>
      <c r="AY353" s="1" t="s">
        <v>1493</v>
      </c>
      <c r="AZ353" s="1" t="s">
        <v>1493</v>
      </c>
      <c r="BA353" s="1" t="s">
        <v>1493</v>
      </c>
      <c r="BB353" t="s">
        <v>1665</v>
      </c>
      <c r="BC353">
        <v>0</v>
      </c>
    </row>
    <row r="354" spans="1:55" x14ac:dyDescent="0.35">
      <c r="A354" s="5">
        <v>2037563</v>
      </c>
      <c r="D354" t="s">
        <v>78</v>
      </c>
      <c r="E354" t="s">
        <v>259</v>
      </c>
      <c r="F354" s="4" t="s">
        <v>76</v>
      </c>
      <c r="G354" s="4" t="s">
        <v>258</v>
      </c>
      <c r="H354">
        <v>-3</v>
      </c>
      <c r="I354">
        <v>70000</v>
      </c>
      <c r="J354">
        <v>-3</v>
      </c>
      <c r="K354">
        <v>70000</v>
      </c>
      <c r="L354">
        <v>2</v>
      </c>
      <c r="M354">
        <v>0</v>
      </c>
      <c r="P354" s="4">
        <v>2</v>
      </c>
      <c r="Q354" s="4">
        <v>0</v>
      </c>
      <c r="R354" s="1" t="s">
        <v>76</v>
      </c>
      <c r="S354" s="1" t="s">
        <v>49</v>
      </c>
      <c r="T354" s="4">
        <v>2024</v>
      </c>
      <c r="U354" s="6">
        <v>45246</v>
      </c>
      <c r="V354" s="1" t="s">
        <v>981</v>
      </c>
      <c r="W354" s="1">
        <v>1</v>
      </c>
      <c r="X354" s="1" t="s">
        <v>1306</v>
      </c>
      <c r="Y354" s="1" t="s">
        <v>390</v>
      </c>
      <c r="AE354" s="1" t="s">
        <v>50</v>
      </c>
      <c r="AF354" s="1" t="s">
        <v>159</v>
      </c>
      <c r="AG354" s="1" t="s">
        <v>1307</v>
      </c>
      <c r="AH354" s="1" t="s">
        <v>160</v>
      </c>
      <c r="AI354" s="7">
        <v>11071</v>
      </c>
      <c r="AJ354" s="1">
        <v>62397</v>
      </c>
      <c r="AK354" s="1" t="s">
        <v>78</v>
      </c>
      <c r="AL354" s="1">
        <v>27184</v>
      </c>
      <c r="AM354">
        <v>59.949047200000003</v>
      </c>
      <c r="AN354">
        <v>10.7342139</v>
      </c>
      <c r="AO354" s="5">
        <v>105</v>
      </c>
      <c r="AP354" s="5">
        <v>68</v>
      </c>
      <c r="AQ354" s="1" t="s">
        <v>1494</v>
      </c>
      <c r="AU354" s="1" t="s">
        <v>1495</v>
      </c>
      <c r="AV354" s="1" t="s">
        <v>80</v>
      </c>
      <c r="AW354" s="1" t="s">
        <v>81</v>
      </c>
      <c r="AX354" s="1" t="s">
        <v>81</v>
      </c>
      <c r="AY354" s="1" t="s">
        <v>81</v>
      </c>
      <c r="AZ354" s="1" t="s">
        <v>81</v>
      </c>
      <c r="BA354" s="1" t="s">
        <v>81</v>
      </c>
      <c r="BB354" t="s">
        <v>1665</v>
      </c>
      <c r="BC354">
        <v>0</v>
      </c>
    </row>
    <row r="355" spans="1:55" x14ac:dyDescent="0.35">
      <c r="A355" s="5">
        <v>2039022</v>
      </c>
      <c r="D355" t="s">
        <v>127</v>
      </c>
      <c r="E355" t="s">
        <v>84</v>
      </c>
      <c r="F355" s="4" t="s">
        <v>126</v>
      </c>
      <c r="G355" s="4" t="s">
        <v>378</v>
      </c>
      <c r="H355">
        <f>_xlfn.IFNA(VLOOKUP(F355,xg!C$2:N$25,12,FALSE),0)</f>
        <v>1.1000000000000001</v>
      </c>
      <c r="I355">
        <f>_xlfn.IFNA(VLOOKUP(F355,odds!B$5:C$28,2,FALSE),0)</f>
        <v>2488</v>
      </c>
      <c r="J355">
        <f>_xlfn.IFNA(VLOOKUP(G355,xg!C$2:N$25,12,FALSE),0)</f>
        <v>-0.3</v>
      </c>
      <c r="K355">
        <f>_xlfn.IFNA(VLOOKUP(G355,odds!B$5:C$28,2,FALSE),0)</f>
        <v>15858</v>
      </c>
      <c r="L355">
        <v>1</v>
      </c>
      <c r="M355">
        <v>0</v>
      </c>
      <c r="P355" s="4">
        <v>1</v>
      </c>
      <c r="Q355" s="4">
        <v>0</v>
      </c>
      <c r="R355" s="1" t="s">
        <v>126</v>
      </c>
      <c r="S355" s="1" t="s">
        <v>49</v>
      </c>
      <c r="T355" s="4">
        <v>2024</v>
      </c>
      <c r="U355" s="6">
        <v>45245</v>
      </c>
      <c r="V355" s="1" t="s">
        <v>967</v>
      </c>
      <c r="W355" s="1">
        <v>1</v>
      </c>
      <c r="X355" s="1" t="s">
        <v>1306</v>
      </c>
      <c r="Y355" s="1" t="s">
        <v>390</v>
      </c>
      <c r="AE355" s="1" t="s">
        <v>50</v>
      </c>
      <c r="AF355" s="1" t="s">
        <v>159</v>
      </c>
      <c r="AG355" s="1" t="s">
        <v>1307</v>
      </c>
      <c r="AH355" s="1" t="s">
        <v>160</v>
      </c>
      <c r="AJ355" s="1">
        <v>70961</v>
      </c>
      <c r="AK355" s="1" t="s">
        <v>127</v>
      </c>
      <c r="AL355" s="1">
        <v>9811</v>
      </c>
      <c r="AM355">
        <v>50.826755599999998</v>
      </c>
      <c r="AN355">
        <v>4.6602193999999999</v>
      </c>
      <c r="AO355" s="5">
        <v>105</v>
      </c>
      <c r="AP355" s="5">
        <v>68</v>
      </c>
      <c r="AQ355" s="1" t="s">
        <v>1496</v>
      </c>
      <c r="AU355" s="1" t="s">
        <v>1497</v>
      </c>
      <c r="AV355" s="1" t="s">
        <v>1498</v>
      </c>
      <c r="AW355" s="1" t="s">
        <v>1499</v>
      </c>
      <c r="AX355" s="1" t="s">
        <v>1499</v>
      </c>
      <c r="AY355" s="1" t="s">
        <v>1499</v>
      </c>
      <c r="AZ355" s="1" t="s">
        <v>1500</v>
      </c>
      <c r="BA355" s="1" t="s">
        <v>1499</v>
      </c>
      <c r="BB355" t="s">
        <v>1665</v>
      </c>
      <c r="BC355">
        <v>0</v>
      </c>
    </row>
    <row r="356" spans="1:55" x14ac:dyDescent="0.35">
      <c r="A356" s="5">
        <v>2039020</v>
      </c>
      <c r="D356" t="s">
        <v>1502</v>
      </c>
      <c r="E356" t="s">
        <v>88</v>
      </c>
      <c r="F356" s="4" t="s">
        <v>1501</v>
      </c>
      <c r="G356" s="4" t="s">
        <v>261</v>
      </c>
      <c r="H356">
        <v>-3</v>
      </c>
      <c r="I356">
        <v>70000</v>
      </c>
      <c r="J356">
        <f>_xlfn.IFNA(VLOOKUP(G356,xg!C$2:N$25,12,FALSE),0)</f>
        <v>2.5</v>
      </c>
      <c r="K356">
        <f>_xlfn.IFNA(VLOOKUP(G356,odds!B$5:C$28,2,FALSE),0)</f>
        <v>398</v>
      </c>
      <c r="L356">
        <v>2</v>
      </c>
      <c r="M356">
        <v>2</v>
      </c>
      <c r="P356" s="4">
        <v>2</v>
      </c>
      <c r="Q356" s="4">
        <v>2</v>
      </c>
      <c r="S356" s="1" t="s">
        <v>67</v>
      </c>
      <c r="T356" s="4">
        <v>2024</v>
      </c>
      <c r="U356" s="6">
        <v>45217</v>
      </c>
      <c r="V356" s="1" t="s">
        <v>1503</v>
      </c>
      <c r="W356" s="1">
        <v>-5</v>
      </c>
      <c r="X356" s="1" t="s">
        <v>1306</v>
      </c>
      <c r="Y356" s="1" t="s">
        <v>388</v>
      </c>
      <c r="AE356" s="1" t="s">
        <v>50</v>
      </c>
      <c r="AF356" s="1" t="s">
        <v>159</v>
      </c>
      <c r="AG356" s="1" t="s">
        <v>1307</v>
      </c>
      <c r="AH356" s="1" t="s">
        <v>160</v>
      </c>
      <c r="AJ356" s="1">
        <v>250005287</v>
      </c>
      <c r="AK356" s="1" t="s">
        <v>1389</v>
      </c>
      <c r="AL356" s="1">
        <v>0</v>
      </c>
      <c r="AM356">
        <v>0</v>
      </c>
      <c r="AN356">
        <v>0</v>
      </c>
      <c r="AO356" s="5">
        <v>105</v>
      </c>
      <c r="AP356" s="5">
        <v>68</v>
      </c>
      <c r="AQ356" s="1" t="s">
        <v>1504</v>
      </c>
      <c r="AU356" s="1" t="s">
        <v>54</v>
      </c>
      <c r="AV356" s="1" t="s">
        <v>1505</v>
      </c>
      <c r="AW356" s="1" t="s">
        <v>1506</v>
      </c>
      <c r="AX356" s="1" t="s">
        <v>1506</v>
      </c>
      <c r="AY356" s="1" t="s">
        <v>1506</v>
      </c>
      <c r="AZ356" s="1" t="s">
        <v>1506</v>
      </c>
      <c r="BA356" s="1" t="s">
        <v>1506</v>
      </c>
      <c r="BB356" t="s">
        <v>1665</v>
      </c>
      <c r="BC356">
        <v>0</v>
      </c>
    </row>
    <row r="357" spans="1:55" x14ac:dyDescent="0.35">
      <c r="A357" s="5">
        <v>2038165</v>
      </c>
      <c r="D357" t="s">
        <v>58</v>
      </c>
      <c r="E357" t="s">
        <v>167</v>
      </c>
      <c r="F357" s="4" t="s">
        <v>56</v>
      </c>
      <c r="G357" s="4" t="s">
        <v>166</v>
      </c>
      <c r="H357">
        <f>_xlfn.IFNA(VLOOKUP(F357,xg!C$2:N$25,12,FALSE),0)</f>
        <v>1.2</v>
      </c>
      <c r="I357">
        <f>_xlfn.IFNA(VLOOKUP(F357,odds!B$5:C$28,2,FALSE),0)</f>
        <v>401</v>
      </c>
      <c r="J357">
        <f>_xlfn.IFNA(VLOOKUP(G357,xg!C$2:N$25,12,FALSE),0)</f>
        <v>-2.4</v>
      </c>
      <c r="K357">
        <f>_xlfn.IFNA(VLOOKUP(G357,odds!B$5:C$28,2,FALSE),0)</f>
        <v>20868</v>
      </c>
      <c r="L357">
        <v>4</v>
      </c>
      <c r="M357">
        <v>1</v>
      </c>
      <c r="P357" s="4">
        <v>4</v>
      </c>
      <c r="Q357" s="4">
        <v>1</v>
      </c>
      <c r="R357" s="1" t="s">
        <v>56</v>
      </c>
      <c r="S357" s="1" t="s">
        <v>49</v>
      </c>
      <c r="T357" s="4">
        <v>2024</v>
      </c>
      <c r="U357" s="6">
        <v>45216</v>
      </c>
      <c r="V357" s="1" t="s">
        <v>1507</v>
      </c>
      <c r="W357" s="1">
        <v>2</v>
      </c>
      <c r="X357" s="1" t="s">
        <v>1306</v>
      </c>
      <c r="Y357" s="1" t="s">
        <v>388</v>
      </c>
      <c r="AE357" s="1" t="s">
        <v>50</v>
      </c>
      <c r="AF357" s="1" t="s">
        <v>159</v>
      </c>
      <c r="AG357" s="1" t="s">
        <v>1307</v>
      </c>
      <c r="AH357" s="1" t="s">
        <v>160</v>
      </c>
      <c r="AJ357" s="1">
        <v>250001580</v>
      </c>
      <c r="AK357" s="1" t="s">
        <v>58</v>
      </c>
      <c r="AL357" s="1">
        <v>49966</v>
      </c>
      <c r="AM357">
        <v>50.611910999999999</v>
      </c>
      <c r="AN357">
        <v>3.130503</v>
      </c>
      <c r="AO357" s="5">
        <v>105</v>
      </c>
      <c r="AP357" s="5">
        <v>68</v>
      </c>
      <c r="AQ357" s="1" t="s">
        <v>1508</v>
      </c>
      <c r="AU357" s="1" t="s">
        <v>1509</v>
      </c>
      <c r="AV357" s="1" t="s">
        <v>1510</v>
      </c>
      <c r="AW357" s="1" t="s">
        <v>1511</v>
      </c>
      <c r="AX357" s="1" t="s">
        <v>1512</v>
      </c>
      <c r="AY357" s="1" t="s">
        <v>1512</v>
      </c>
      <c r="AZ357" s="1" t="s">
        <v>1512</v>
      </c>
      <c r="BA357" s="1" t="s">
        <v>1511</v>
      </c>
      <c r="BB357" t="s">
        <v>1665</v>
      </c>
      <c r="BC357">
        <v>1</v>
      </c>
    </row>
    <row r="358" spans="1:55" x14ac:dyDescent="0.35">
      <c r="A358" s="5">
        <v>2037959</v>
      </c>
      <c r="D358" t="s">
        <v>281</v>
      </c>
      <c r="E358" t="s">
        <v>1514</v>
      </c>
      <c r="F358" s="4" t="s">
        <v>279</v>
      </c>
      <c r="G358" s="4" t="s">
        <v>1513</v>
      </c>
      <c r="H358">
        <v>-3</v>
      </c>
      <c r="I358">
        <v>70000</v>
      </c>
      <c r="J358">
        <v>-3</v>
      </c>
      <c r="K358">
        <v>70000</v>
      </c>
      <c r="L358">
        <v>1</v>
      </c>
      <c r="M358">
        <v>1</v>
      </c>
      <c r="P358" s="4">
        <v>1</v>
      </c>
      <c r="Q358" s="4">
        <v>1</v>
      </c>
      <c r="S358" s="1" t="s">
        <v>67</v>
      </c>
      <c r="T358" s="4">
        <v>2024</v>
      </c>
      <c r="U358" s="6">
        <v>45216</v>
      </c>
      <c r="V358" s="1" t="s">
        <v>960</v>
      </c>
      <c r="W358" s="1">
        <v>3</v>
      </c>
      <c r="X358" s="1" t="s">
        <v>1306</v>
      </c>
      <c r="Y358" s="1" t="s">
        <v>388</v>
      </c>
      <c r="AE358" s="1" t="s">
        <v>50</v>
      </c>
      <c r="AF358" s="1" t="s">
        <v>159</v>
      </c>
      <c r="AG358" s="1" t="s">
        <v>1307</v>
      </c>
      <c r="AH358" s="1" t="s">
        <v>160</v>
      </c>
      <c r="AI358" s="7">
        <v>1502</v>
      </c>
      <c r="AJ358" s="1">
        <v>77966</v>
      </c>
      <c r="AK358" s="1" t="s">
        <v>281</v>
      </c>
      <c r="AL358" s="1">
        <v>14336</v>
      </c>
      <c r="AM358">
        <v>59.421358300000001</v>
      </c>
      <c r="AN358">
        <v>24.732155599999999</v>
      </c>
      <c r="AO358" s="5">
        <v>105</v>
      </c>
      <c r="AP358" s="5">
        <v>68</v>
      </c>
      <c r="AQ358" s="1" t="s">
        <v>1515</v>
      </c>
      <c r="AU358" s="1" t="s">
        <v>1516</v>
      </c>
      <c r="AV358" s="1" t="s">
        <v>282</v>
      </c>
      <c r="AW358" s="1" t="s">
        <v>353</v>
      </c>
      <c r="AX358" s="1" t="s">
        <v>353</v>
      </c>
      <c r="AY358" s="1" t="s">
        <v>352</v>
      </c>
      <c r="AZ358" s="1" t="s">
        <v>352</v>
      </c>
      <c r="BA358" s="1" t="s">
        <v>353</v>
      </c>
      <c r="BB358" t="s">
        <v>1665</v>
      </c>
      <c r="BC358">
        <v>0</v>
      </c>
    </row>
    <row r="359" spans="1:55" x14ac:dyDescent="0.35">
      <c r="A359" s="5">
        <v>2039019</v>
      </c>
      <c r="D359" t="s">
        <v>113</v>
      </c>
      <c r="E359" t="s">
        <v>83</v>
      </c>
      <c r="F359" s="4" t="s">
        <v>112</v>
      </c>
      <c r="G359" s="4" t="s">
        <v>82</v>
      </c>
      <c r="H359">
        <f>_xlfn.IFNA(VLOOKUP(F359,xg!C$2:N$25,12,FALSE),0)</f>
        <v>-2.2000000000000002</v>
      </c>
      <c r="I359">
        <f>_xlfn.IFNA(VLOOKUP(F359,odds!B$5:C$28,2,FALSE),0)</f>
        <v>48468</v>
      </c>
      <c r="J359">
        <v>-3</v>
      </c>
      <c r="K359">
        <v>70000</v>
      </c>
      <c r="L359">
        <v>2</v>
      </c>
      <c r="M359">
        <v>0</v>
      </c>
      <c r="P359" s="4">
        <v>2</v>
      </c>
      <c r="Q359" s="4">
        <v>0</v>
      </c>
      <c r="R359" s="1" t="s">
        <v>112</v>
      </c>
      <c r="S359" s="1" t="s">
        <v>49</v>
      </c>
      <c r="T359" s="4">
        <v>2024</v>
      </c>
      <c r="U359" s="6">
        <v>45216</v>
      </c>
      <c r="V359" s="1" t="s">
        <v>960</v>
      </c>
      <c r="W359" s="1">
        <v>2</v>
      </c>
      <c r="X359" s="1" t="s">
        <v>1306</v>
      </c>
      <c r="Y359" s="1" t="s">
        <v>388</v>
      </c>
      <c r="AE359" s="1" t="s">
        <v>50</v>
      </c>
      <c r="AF359" s="1" t="s">
        <v>159</v>
      </c>
      <c r="AG359" s="1" t="s">
        <v>1307</v>
      </c>
      <c r="AH359" s="1" t="s">
        <v>160</v>
      </c>
      <c r="AI359" s="7">
        <v>17232</v>
      </c>
      <c r="AJ359" s="1">
        <v>250003909</v>
      </c>
      <c r="AK359" s="1" t="s">
        <v>113</v>
      </c>
      <c r="AL359" s="1">
        <v>21160</v>
      </c>
      <c r="AM359">
        <v>41.318402800000001</v>
      </c>
      <c r="AN359">
        <v>19.823952800000001</v>
      </c>
      <c r="AO359" s="5">
        <v>105</v>
      </c>
      <c r="AP359" s="5">
        <v>68</v>
      </c>
      <c r="AQ359" s="1" t="s">
        <v>1517</v>
      </c>
      <c r="AU359" s="1" t="s">
        <v>1518</v>
      </c>
      <c r="AV359" s="1" t="s">
        <v>148</v>
      </c>
      <c r="AW359" s="1" t="s">
        <v>484</v>
      </c>
      <c r="AX359" s="1" t="s">
        <v>484</v>
      </c>
      <c r="AY359" s="1" t="s">
        <v>485</v>
      </c>
      <c r="AZ359" s="1" t="s">
        <v>424</v>
      </c>
      <c r="BA359" s="1" t="s">
        <v>484</v>
      </c>
      <c r="BB359" t="s">
        <v>1665</v>
      </c>
      <c r="BC359">
        <v>0</v>
      </c>
    </row>
    <row r="360" spans="1:55" x14ac:dyDescent="0.35">
      <c r="A360" s="5">
        <v>2039018</v>
      </c>
      <c r="D360" t="s">
        <v>301</v>
      </c>
      <c r="E360" t="s">
        <v>234</v>
      </c>
      <c r="F360" s="4" t="s">
        <v>461</v>
      </c>
      <c r="G360" s="4" t="s">
        <v>290</v>
      </c>
      <c r="H360">
        <v>-3</v>
      </c>
      <c r="I360">
        <v>70000</v>
      </c>
      <c r="J360">
        <v>-3</v>
      </c>
      <c r="K360">
        <v>70000</v>
      </c>
      <c r="L360">
        <v>3</v>
      </c>
      <c r="M360">
        <v>1</v>
      </c>
      <c r="P360" s="4">
        <v>3</v>
      </c>
      <c r="Q360" s="4">
        <v>1</v>
      </c>
      <c r="R360" s="1" t="s">
        <v>461</v>
      </c>
      <c r="S360" s="1" t="s">
        <v>49</v>
      </c>
      <c r="T360" s="4">
        <v>2024</v>
      </c>
      <c r="U360" s="6">
        <v>45216</v>
      </c>
      <c r="V360" s="1" t="s">
        <v>1519</v>
      </c>
      <c r="W360" s="1">
        <v>2</v>
      </c>
      <c r="X360" s="1" t="s">
        <v>1306</v>
      </c>
      <c r="Y360" s="1" t="s">
        <v>388</v>
      </c>
      <c r="AE360" s="1" t="s">
        <v>50</v>
      </c>
      <c r="AF360" s="1" t="s">
        <v>159</v>
      </c>
      <c r="AG360" s="1" t="s">
        <v>1307</v>
      </c>
      <c r="AH360" s="1" t="s">
        <v>160</v>
      </c>
      <c r="AI360" s="7">
        <v>2075</v>
      </c>
      <c r="AJ360" s="1">
        <v>66296</v>
      </c>
      <c r="AK360" s="1" t="s">
        <v>301</v>
      </c>
      <c r="AL360" s="1">
        <v>5655</v>
      </c>
      <c r="AM360">
        <v>41.446016700000001</v>
      </c>
      <c r="AN360">
        <v>22.637913900000001</v>
      </c>
      <c r="AO360" s="5">
        <v>105</v>
      </c>
      <c r="AP360" s="5">
        <v>68</v>
      </c>
      <c r="AQ360" s="1" t="s">
        <v>1520</v>
      </c>
      <c r="AU360" s="1" t="s">
        <v>1521</v>
      </c>
      <c r="AV360" s="1" t="s">
        <v>1522</v>
      </c>
      <c r="AW360" s="1" t="s">
        <v>1523</v>
      </c>
      <c r="AX360" s="1" t="s">
        <v>1524</v>
      </c>
      <c r="AY360" s="1" t="s">
        <v>1523</v>
      </c>
      <c r="AZ360" s="1" t="s">
        <v>1523</v>
      </c>
      <c r="BA360" s="1" t="s">
        <v>1523</v>
      </c>
      <c r="BB360" t="s">
        <v>1665</v>
      </c>
      <c r="BC360">
        <v>0</v>
      </c>
    </row>
    <row r="361" spans="1:55" x14ac:dyDescent="0.35">
      <c r="A361" s="5">
        <v>2038799</v>
      </c>
      <c r="D361" t="s">
        <v>1389</v>
      </c>
      <c r="E361" t="s">
        <v>88</v>
      </c>
      <c r="F361" s="4" t="s">
        <v>1389</v>
      </c>
      <c r="G361" s="4" t="s">
        <v>261</v>
      </c>
      <c r="H361">
        <v>-3</v>
      </c>
      <c r="I361">
        <v>70000</v>
      </c>
      <c r="J361">
        <f>_xlfn.IFNA(VLOOKUP(G361,xg!C$2:N$25,12,FALSE),0)</f>
        <v>2.5</v>
      </c>
      <c r="K361">
        <f>_xlfn.IFNA(VLOOKUP(G361,odds!B$5:C$28,2,FALSE),0)</f>
        <v>398</v>
      </c>
      <c r="L361">
        <v>1</v>
      </c>
      <c r="M361">
        <v>3</v>
      </c>
      <c r="P361" s="4">
        <v>1</v>
      </c>
      <c r="Q361" s="4">
        <v>3</v>
      </c>
      <c r="R361" s="1" t="s">
        <v>261</v>
      </c>
      <c r="S361" s="1" t="s">
        <v>49</v>
      </c>
      <c r="T361" s="4">
        <v>2024</v>
      </c>
      <c r="U361" s="6">
        <v>45213</v>
      </c>
      <c r="V361" s="1" t="s">
        <v>1525</v>
      </c>
      <c r="W361" s="1">
        <v>-4</v>
      </c>
      <c r="X361" s="1" t="s">
        <v>1306</v>
      </c>
      <c r="Y361" s="1" t="s">
        <v>387</v>
      </c>
      <c r="AE361" s="1" t="s">
        <v>50</v>
      </c>
      <c r="AF361" s="1" t="s">
        <v>159</v>
      </c>
      <c r="AG361" s="1" t="s">
        <v>1307</v>
      </c>
      <c r="AH361" s="1" t="s">
        <v>160</v>
      </c>
      <c r="AI361" s="7">
        <v>37743</v>
      </c>
      <c r="AJ361" s="1">
        <v>250005354</v>
      </c>
      <c r="AK361" s="1" t="s">
        <v>1389</v>
      </c>
      <c r="AL361" s="1">
        <v>0</v>
      </c>
      <c r="AM361">
        <v>0</v>
      </c>
      <c r="AN361">
        <v>0</v>
      </c>
      <c r="AO361" s="5">
        <v>105</v>
      </c>
      <c r="AP361" s="5">
        <v>68</v>
      </c>
      <c r="AQ361" s="1" t="s">
        <v>1526</v>
      </c>
      <c r="AU361" s="1" t="s">
        <v>54</v>
      </c>
      <c r="AV361" s="1" t="s">
        <v>1527</v>
      </c>
      <c r="AW361" s="1" t="s">
        <v>1528</v>
      </c>
      <c r="AX361" s="1" t="s">
        <v>1528</v>
      </c>
      <c r="AY361" s="1" t="s">
        <v>1528</v>
      </c>
      <c r="AZ361" s="1" t="s">
        <v>1528</v>
      </c>
      <c r="BA361" s="1" t="s">
        <v>1528</v>
      </c>
      <c r="BB361" t="s">
        <v>1665</v>
      </c>
      <c r="BC361">
        <v>0</v>
      </c>
    </row>
    <row r="362" spans="1:55" x14ac:dyDescent="0.35">
      <c r="A362" s="5">
        <v>2038798</v>
      </c>
      <c r="D362" t="s">
        <v>123</v>
      </c>
      <c r="E362" t="s">
        <v>1530</v>
      </c>
      <c r="F362" s="4" t="s">
        <v>122</v>
      </c>
      <c r="G362" s="4" t="s">
        <v>1529</v>
      </c>
      <c r="H362">
        <f>_xlfn.IFNA(VLOOKUP(F362,xg!C$2:N$25,12,FALSE),0)</f>
        <v>0.3</v>
      </c>
      <c r="I362">
        <f>_xlfn.IFNA(VLOOKUP(F362,odds!B$5:C$28,2,FALSE),0)</f>
        <v>451</v>
      </c>
      <c r="J362">
        <v>-3</v>
      </c>
      <c r="K362">
        <v>70000</v>
      </c>
      <c r="L362">
        <v>1</v>
      </c>
      <c r="M362">
        <v>0</v>
      </c>
      <c r="P362" s="4">
        <v>1</v>
      </c>
      <c r="Q362" s="4">
        <v>0</v>
      </c>
      <c r="R362" s="1" t="s">
        <v>122</v>
      </c>
      <c r="S362" s="1" t="s">
        <v>49</v>
      </c>
      <c r="T362" s="4">
        <v>2024</v>
      </c>
      <c r="U362" s="6">
        <v>45212</v>
      </c>
      <c r="V362" s="1" t="s">
        <v>871</v>
      </c>
      <c r="W362" s="1">
        <v>1</v>
      </c>
      <c r="X362" s="1" t="s">
        <v>1306</v>
      </c>
      <c r="Y362" s="1" t="s">
        <v>387</v>
      </c>
      <c r="AE362" s="1" t="s">
        <v>50</v>
      </c>
      <c r="AF362" s="1" t="s">
        <v>159</v>
      </c>
      <c r="AG362" s="1" t="s">
        <v>1307</v>
      </c>
      <c r="AH362" s="1" t="s">
        <v>160</v>
      </c>
      <c r="AJ362" s="1">
        <v>1100043</v>
      </c>
      <c r="AK362" s="1" t="s">
        <v>123</v>
      </c>
      <c r="AL362" s="1">
        <v>87360</v>
      </c>
      <c r="AM362">
        <v>51.555841700000002</v>
      </c>
      <c r="AN362">
        <v>-0.27959719999999999</v>
      </c>
      <c r="AO362" s="5">
        <v>105</v>
      </c>
      <c r="AP362" s="5">
        <v>68</v>
      </c>
      <c r="AQ362" s="1" t="s">
        <v>1531</v>
      </c>
      <c r="AU362" s="1" t="s">
        <v>1532</v>
      </c>
      <c r="AV362" s="1" t="s">
        <v>169</v>
      </c>
      <c r="AW362" s="1" t="s">
        <v>398</v>
      </c>
      <c r="AX362" s="1" t="s">
        <v>398</v>
      </c>
      <c r="AY362" s="1" t="s">
        <v>398</v>
      </c>
      <c r="AZ362" s="1" t="s">
        <v>398</v>
      </c>
      <c r="BA362" s="1" t="s">
        <v>398</v>
      </c>
      <c r="BB362" t="s">
        <v>1665</v>
      </c>
      <c r="BC362">
        <v>1</v>
      </c>
    </row>
    <row r="363" spans="1:55" x14ac:dyDescent="0.35">
      <c r="A363" s="5">
        <v>2037957</v>
      </c>
      <c r="D363" t="s">
        <v>115</v>
      </c>
      <c r="E363" t="s">
        <v>309</v>
      </c>
      <c r="F363" s="4" t="s">
        <v>114</v>
      </c>
      <c r="G363" s="4" t="s">
        <v>308</v>
      </c>
      <c r="H363">
        <v>-3</v>
      </c>
      <c r="I363">
        <v>70000</v>
      </c>
      <c r="J363">
        <v>-3</v>
      </c>
      <c r="K363">
        <v>70000</v>
      </c>
      <c r="L363">
        <v>3</v>
      </c>
      <c r="M363">
        <v>1</v>
      </c>
      <c r="P363" s="4">
        <v>3</v>
      </c>
      <c r="Q363" s="4">
        <v>1</v>
      </c>
      <c r="R363" s="1" t="s">
        <v>114</v>
      </c>
      <c r="S363" s="1" t="s">
        <v>49</v>
      </c>
      <c r="T363" s="4">
        <v>2024</v>
      </c>
      <c r="U363" s="6">
        <v>45211</v>
      </c>
      <c r="V363" s="1" t="s">
        <v>1533</v>
      </c>
      <c r="W363" s="1">
        <v>2</v>
      </c>
      <c r="X363" s="1" t="s">
        <v>1306</v>
      </c>
      <c r="Y363" s="1" t="s">
        <v>387</v>
      </c>
      <c r="AE363" s="1" t="s">
        <v>50</v>
      </c>
      <c r="AF363" s="1" t="s">
        <v>159</v>
      </c>
      <c r="AG363" s="1" t="s">
        <v>1307</v>
      </c>
      <c r="AH363" s="1" t="s">
        <v>160</v>
      </c>
      <c r="AI363" s="7">
        <v>10097</v>
      </c>
      <c r="AJ363" s="1">
        <v>250001872</v>
      </c>
      <c r="AK363" s="1" t="s">
        <v>115</v>
      </c>
      <c r="AL363" s="1">
        <v>50573</v>
      </c>
      <c r="AM363">
        <v>59.372500000000002</v>
      </c>
      <c r="AN363">
        <v>18</v>
      </c>
      <c r="AO363" s="5">
        <v>105</v>
      </c>
      <c r="AP363" s="5">
        <v>68</v>
      </c>
      <c r="AQ363" s="1" t="s">
        <v>1534</v>
      </c>
      <c r="AR363" s="1" t="s">
        <v>1535</v>
      </c>
      <c r="AT363" s="1" t="s">
        <v>1536</v>
      </c>
      <c r="AU363" s="1" t="s">
        <v>1537</v>
      </c>
      <c r="AV363" s="1" t="s">
        <v>158</v>
      </c>
      <c r="AW363" s="1" t="s">
        <v>439</v>
      </c>
      <c r="AX363" s="1" t="s">
        <v>439</v>
      </c>
      <c r="AY363" s="1" t="s">
        <v>439</v>
      </c>
      <c r="AZ363" s="1" t="s">
        <v>440</v>
      </c>
      <c r="BA363" s="1" t="s">
        <v>439</v>
      </c>
      <c r="BB363" t="s">
        <v>1665</v>
      </c>
      <c r="BC363">
        <v>0</v>
      </c>
    </row>
    <row r="364" spans="1:55" x14ac:dyDescent="0.35">
      <c r="A364" s="5">
        <v>2037562</v>
      </c>
      <c r="D364" t="s">
        <v>180</v>
      </c>
      <c r="E364" t="s">
        <v>1514</v>
      </c>
      <c r="F364" s="4" t="s">
        <v>307</v>
      </c>
      <c r="G364" s="4" t="s">
        <v>1513</v>
      </c>
      <c r="H364">
        <f>_xlfn.IFNA(VLOOKUP(F364,xg!C$2:N$25,12,FALSE),0)</f>
        <v>-1.7</v>
      </c>
      <c r="I364">
        <f>_xlfn.IFNA(VLOOKUP(F364,odds!B$5:C$28,2,FALSE),0)</f>
        <v>66820</v>
      </c>
      <c r="J364">
        <v>-3</v>
      </c>
      <c r="K364">
        <v>70000</v>
      </c>
      <c r="L364">
        <v>8</v>
      </c>
      <c r="M364">
        <v>0</v>
      </c>
      <c r="P364" s="4">
        <v>8</v>
      </c>
      <c r="Q364" s="4">
        <v>0</v>
      </c>
      <c r="R364" s="1" t="s">
        <v>307</v>
      </c>
      <c r="S364" s="1" t="s">
        <v>49</v>
      </c>
      <c r="T364" s="4">
        <v>2024</v>
      </c>
      <c r="U364" s="6">
        <v>45211</v>
      </c>
      <c r="V364" s="1" t="s">
        <v>867</v>
      </c>
      <c r="W364" s="1">
        <v>4</v>
      </c>
      <c r="X364" s="1" t="s">
        <v>1306</v>
      </c>
      <c r="Y364" s="1" t="s">
        <v>387</v>
      </c>
      <c r="AE364" s="1" t="s">
        <v>50</v>
      </c>
      <c r="AF364" s="1" t="s">
        <v>159</v>
      </c>
      <c r="AG364" s="1" t="s">
        <v>1307</v>
      </c>
      <c r="AH364" s="1" t="s">
        <v>160</v>
      </c>
      <c r="AI364" s="7">
        <v>9274</v>
      </c>
      <c r="AJ364" s="1">
        <v>66195</v>
      </c>
      <c r="AK364" s="1" t="s">
        <v>180</v>
      </c>
      <c r="AL364" s="1">
        <v>22754</v>
      </c>
      <c r="AM364">
        <v>41.709827799999999</v>
      </c>
      <c r="AN364">
        <v>44.746205600000003</v>
      </c>
      <c r="AO364" s="5">
        <v>105</v>
      </c>
      <c r="AP364" s="5">
        <v>68</v>
      </c>
      <c r="AQ364" s="1" t="s">
        <v>1538</v>
      </c>
      <c r="AU364" s="1" t="s">
        <v>1539</v>
      </c>
      <c r="AV364" s="1" t="s">
        <v>181</v>
      </c>
      <c r="AW364" s="1" t="s">
        <v>349</v>
      </c>
      <c r="AX364" s="1" t="s">
        <v>350</v>
      </c>
      <c r="AY364" s="1" t="s">
        <v>349</v>
      </c>
      <c r="AZ364" s="1" t="s">
        <v>351</v>
      </c>
      <c r="BA364" s="1" t="s">
        <v>349</v>
      </c>
      <c r="BB364" t="s">
        <v>1665</v>
      </c>
      <c r="BC364">
        <v>0</v>
      </c>
    </row>
    <row r="365" spans="1:55" x14ac:dyDescent="0.35">
      <c r="A365" s="5">
        <v>2039567</v>
      </c>
      <c r="D365" t="s">
        <v>212</v>
      </c>
      <c r="E365" t="s">
        <v>1541</v>
      </c>
      <c r="F365" s="4" t="s">
        <v>412</v>
      </c>
      <c r="G365" s="4" t="s">
        <v>1540</v>
      </c>
      <c r="H365">
        <v>-3</v>
      </c>
      <c r="I365">
        <v>70000</v>
      </c>
      <c r="J365">
        <v>-3</v>
      </c>
      <c r="K365">
        <v>70000</v>
      </c>
      <c r="L365">
        <v>3</v>
      </c>
      <c r="M365">
        <v>2</v>
      </c>
      <c r="P365" s="4">
        <v>3</v>
      </c>
      <c r="Q365" s="4">
        <v>2</v>
      </c>
      <c r="R365" s="1" t="s">
        <v>412</v>
      </c>
      <c r="S365" s="1" t="s">
        <v>49</v>
      </c>
      <c r="T365" s="4">
        <v>2024</v>
      </c>
      <c r="U365" s="6">
        <v>45211</v>
      </c>
      <c r="V365" s="1" t="s">
        <v>867</v>
      </c>
      <c r="W365" s="1">
        <v>2</v>
      </c>
      <c r="X365" s="1" t="s">
        <v>1306</v>
      </c>
      <c r="Y365" s="1" t="s">
        <v>387</v>
      </c>
      <c r="AE365" s="1" t="s">
        <v>50</v>
      </c>
      <c r="AF365" s="1" t="s">
        <v>159</v>
      </c>
      <c r="AG365" s="1" t="s">
        <v>1307</v>
      </c>
      <c r="AH365" s="1" t="s">
        <v>160</v>
      </c>
      <c r="AI365" s="7">
        <v>1337</v>
      </c>
      <c r="AJ365" s="1">
        <v>62907</v>
      </c>
      <c r="AK365" s="1" t="s">
        <v>212</v>
      </c>
      <c r="AL365" s="1">
        <v>11563</v>
      </c>
      <c r="AM365">
        <v>42.445561099999999</v>
      </c>
      <c r="AN365">
        <v>19.264344399999999</v>
      </c>
      <c r="AO365" s="5">
        <v>105</v>
      </c>
      <c r="AP365" s="5">
        <v>68</v>
      </c>
      <c r="AQ365" s="1" t="s">
        <v>1542</v>
      </c>
      <c r="AU365" s="1" t="s">
        <v>1543</v>
      </c>
      <c r="AV365" s="1" t="s">
        <v>213</v>
      </c>
      <c r="AW365" s="1" t="s">
        <v>214</v>
      </c>
      <c r="AX365" s="1" t="s">
        <v>214</v>
      </c>
      <c r="AY365" s="1" t="s">
        <v>214</v>
      </c>
      <c r="AZ365" s="1" t="s">
        <v>214</v>
      </c>
      <c r="BA365" s="1" t="s">
        <v>214</v>
      </c>
      <c r="BB365" t="s">
        <v>1665</v>
      </c>
      <c r="BC365">
        <v>0</v>
      </c>
    </row>
    <row r="366" spans="1:55" x14ac:dyDescent="0.35">
      <c r="A366" s="5">
        <v>2037561</v>
      </c>
      <c r="D366" t="s">
        <v>129</v>
      </c>
      <c r="E366" t="s">
        <v>431</v>
      </c>
      <c r="F366" s="4" t="s">
        <v>128</v>
      </c>
      <c r="G366" s="4" t="s">
        <v>430</v>
      </c>
      <c r="H366">
        <v>-3</v>
      </c>
      <c r="I366">
        <v>70000</v>
      </c>
      <c r="J366">
        <v>-3</v>
      </c>
      <c r="K366">
        <v>70000</v>
      </c>
      <c r="L366">
        <v>4</v>
      </c>
      <c r="M366">
        <v>0</v>
      </c>
      <c r="P366" s="4">
        <v>4</v>
      </c>
      <c r="Q366" s="4">
        <v>0</v>
      </c>
      <c r="R366" s="1" t="s">
        <v>128</v>
      </c>
      <c r="S366" s="1" t="s">
        <v>49</v>
      </c>
      <c r="T366" s="4">
        <v>2024</v>
      </c>
      <c r="U366" s="6">
        <v>45210</v>
      </c>
      <c r="V366" s="1" t="s">
        <v>1544</v>
      </c>
      <c r="W366" s="1">
        <v>1</v>
      </c>
      <c r="X366" s="1" t="s">
        <v>1306</v>
      </c>
      <c r="Y366" s="1" t="s">
        <v>387</v>
      </c>
      <c r="AE366" s="1" t="s">
        <v>50</v>
      </c>
      <c r="AF366" s="1" t="s">
        <v>159</v>
      </c>
      <c r="AG366" s="1" t="s">
        <v>1307</v>
      </c>
      <c r="AH366" s="1" t="s">
        <v>160</v>
      </c>
      <c r="AJ366" s="1">
        <v>62426</v>
      </c>
      <c r="AK366" s="1" t="s">
        <v>129</v>
      </c>
      <c r="AL366" s="1">
        <v>9250</v>
      </c>
      <c r="AM366">
        <v>53.051974999999999</v>
      </c>
      <c r="AN366">
        <v>-3.0038778000000002</v>
      </c>
      <c r="AO366" s="5">
        <v>102</v>
      </c>
      <c r="AP366" s="5">
        <v>66</v>
      </c>
      <c r="AQ366" s="1" t="s">
        <v>1545</v>
      </c>
      <c r="AU366" s="1" t="s">
        <v>1546</v>
      </c>
      <c r="AV366" s="1" t="s">
        <v>189</v>
      </c>
      <c r="AW366" s="1" t="s">
        <v>190</v>
      </c>
      <c r="AX366" s="1" t="s">
        <v>190</v>
      </c>
      <c r="AY366" s="1" t="s">
        <v>190</v>
      </c>
      <c r="AZ366" s="1" t="s">
        <v>190</v>
      </c>
      <c r="BA366" s="1" t="s">
        <v>190</v>
      </c>
      <c r="BB366" t="s">
        <v>1665</v>
      </c>
      <c r="BC366">
        <v>0</v>
      </c>
    </row>
    <row r="367" spans="1:55" x14ac:dyDescent="0.35">
      <c r="A367" s="5">
        <v>2038293</v>
      </c>
      <c r="D367" t="s">
        <v>88</v>
      </c>
      <c r="E367" t="s">
        <v>58</v>
      </c>
      <c r="F367" s="4" t="s">
        <v>261</v>
      </c>
      <c r="G367" s="4" t="s">
        <v>56</v>
      </c>
      <c r="H367">
        <f>_xlfn.IFNA(VLOOKUP(F367,xg!C$2:N$25,12,FALSE),0)</f>
        <v>2.5</v>
      </c>
      <c r="I367">
        <f>_xlfn.IFNA(VLOOKUP(F367,odds!B$5:C$28,2,FALSE),0)</f>
        <v>398</v>
      </c>
      <c r="J367">
        <f>_xlfn.IFNA(VLOOKUP(G367,xg!C$2:N$25,12,FALSE),0)</f>
        <v>1.2</v>
      </c>
      <c r="K367">
        <f>_xlfn.IFNA(VLOOKUP(G367,odds!B$5:C$28,2,FALSE),0)</f>
        <v>401</v>
      </c>
      <c r="L367">
        <v>2</v>
      </c>
      <c r="M367">
        <v>1</v>
      </c>
      <c r="P367" s="4">
        <v>2</v>
      </c>
      <c r="Q367" s="4">
        <v>1</v>
      </c>
      <c r="R367" s="1" t="s">
        <v>261</v>
      </c>
      <c r="S367" s="1" t="s">
        <v>49</v>
      </c>
      <c r="T367" s="4">
        <v>2024</v>
      </c>
      <c r="U367" s="6">
        <v>45181</v>
      </c>
      <c r="V367" s="1" t="s">
        <v>1547</v>
      </c>
      <c r="W367" s="1">
        <v>2</v>
      </c>
      <c r="X367" s="1" t="s">
        <v>1306</v>
      </c>
      <c r="Y367" s="1" t="s">
        <v>386</v>
      </c>
      <c r="AE367" s="1" t="s">
        <v>50</v>
      </c>
      <c r="AF367" s="1" t="s">
        <v>159</v>
      </c>
      <c r="AG367" s="1" t="s">
        <v>1307</v>
      </c>
      <c r="AH367" s="1" t="s">
        <v>160</v>
      </c>
      <c r="AJ367" s="1">
        <v>57798</v>
      </c>
      <c r="AK367" s="1" t="s">
        <v>88</v>
      </c>
      <c r="AL367" s="1">
        <v>81365</v>
      </c>
      <c r="AM367">
        <v>51.492588900000001</v>
      </c>
      <c r="AN367">
        <v>7.4517721999999997</v>
      </c>
      <c r="AO367" s="5">
        <v>105</v>
      </c>
      <c r="AP367" s="5">
        <v>68</v>
      </c>
      <c r="AQ367" s="1" t="s">
        <v>1548</v>
      </c>
      <c r="AU367" s="1" t="s">
        <v>1549</v>
      </c>
      <c r="AV367" s="1" t="s">
        <v>177</v>
      </c>
      <c r="AW367" s="1" t="s">
        <v>179</v>
      </c>
      <c r="AX367" s="1" t="s">
        <v>178</v>
      </c>
      <c r="AY367" s="1" t="s">
        <v>178</v>
      </c>
      <c r="AZ367" s="1" t="s">
        <v>178</v>
      </c>
      <c r="BA367" s="1" t="s">
        <v>179</v>
      </c>
      <c r="BB367" t="s">
        <v>1665</v>
      </c>
      <c r="BC367">
        <v>0</v>
      </c>
    </row>
    <row r="368" spans="1:55" x14ac:dyDescent="0.35">
      <c r="A368" s="5">
        <v>2037516</v>
      </c>
      <c r="D368" t="s">
        <v>167</v>
      </c>
      <c r="E368" t="s">
        <v>123</v>
      </c>
      <c r="F368" s="4" t="s">
        <v>166</v>
      </c>
      <c r="G368" s="4" t="s">
        <v>122</v>
      </c>
      <c r="H368">
        <f>_xlfn.IFNA(VLOOKUP(F368,xg!C$2:N$25,12,FALSE),0)</f>
        <v>-2.4</v>
      </c>
      <c r="I368">
        <f>_xlfn.IFNA(VLOOKUP(F368,odds!B$5:C$28,2,FALSE),0)</f>
        <v>20868</v>
      </c>
      <c r="J368">
        <f>_xlfn.IFNA(VLOOKUP(G368,xg!C$2:N$25,12,FALSE),0)</f>
        <v>0.3</v>
      </c>
      <c r="K368">
        <f>_xlfn.IFNA(VLOOKUP(G368,odds!B$5:C$28,2,FALSE),0)</f>
        <v>451</v>
      </c>
      <c r="L368">
        <v>1</v>
      </c>
      <c r="M368">
        <v>3</v>
      </c>
      <c r="P368" s="4">
        <v>1</v>
      </c>
      <c r="Q368" s="4">
        <v>3</v>
      </c>
      <c r="R368" s="1" t="s">
        <v>122</v>
      </c>
      <c r="S368" s="1" t="s">
        <v>49</v>
      </c>
      <c r="T368" s="4">
        <v>2024</v>
      </c>
      <c r="U368" s="6">
        <v>45181</v>
      </c>
      <c r="V368" s="1" t="s">
        <v>825</v>
      </c>
      <c r="W368" s="1">
        <v>1</v>
      </c>
      <c r="X368" s="1" t="s">
        <v>1306</v>
      </c>
      <c r="Y368" s="1" t="s">
        <v>386</v>
      </c>
      <c r="AE368" s="1" t="s">
        <v>50</v>
      </c>
      <c r="AF368" s="1" t="s">
        <v>159</v>
      </c>
      <c r="AG368" s="1" t="s">
        <v>1307</v>
      </c>
      <c r="AH368" s="1" t="s">
        <v>160</v>
      </c>
      <c r="AJ368" s="1">
        <v>62427</v>
      </c>
      <c r="AK368" s="1" t="s">
        <v>167</v>
      </c>
      <c r="AL368" s="1">
        <v>51824</v>
      </c>
      <c r="AM368">
        <v>55.8258583</v>
      </c>
      <c r="AN368">
        <v>-4.2519416999999997</v>
      </c>
      <c r="AO368" s="5">
        <v>105</v>
      </c>
      <c r="AP368" s="5">
        <v>68</v>
      </c>
      <c r="AQ368" s="1" t="s">
        <v>1550</v>
      </c>
      <c r="AU368" s="1" t="s">
        <v>1551</v>
      </c>
      <c r="AV368" s="1" t="s">
        <v>170</v>
      </c>
      <c r="AW368" s="1" t="s">
        <v>171</v>
      </c>
      <c r="AX368" s="1" t="s">
        <v>171</v>
      </c>
      <c r="AY368" s="1" t="s">
        <v>171</v>
      </c>
      <c r="AZ368" s="1" t="s">
        <v>171</v>
      </c>
      <c r="BA368" s="1" t="s">
        <v>171</v>
      </c>
      <c r="BB368" t="s">
        <v>1665</v>
      </c>
      <c r="BC368">
        <v>0</v>
      </c>
    </row>
    <row r="369" spans="1:55" x14ac:dyDescent="0.35">
      <c r="A369" s="5">
        <v>2037559</v>
      </c>
      <c r="D369" t="s">
        <v>306</v>
      </c>
      <c r="E369" t="s">
        <v>1553</v>
      </c>
      <c r="F369" s="4" t="s">
        <v>305</v>
      </c>
      <c r="G369" s="4" t="s">
        <v>1552</v>
      </c>
      <c r="H369">
        <v>-3</v>
      </c>
      <c r="I369">
        <v>70000</v>
      </c>
      <c r="J369">
        <v>-3</v>
      </c>
      <c r="K369">
        <v>70000</v>
      </c>
      <c r="L369">
        <v>2</v>
      </c>
      <c r="M369">
        <v>1</v>
      </c>
      <c r="P369" s="4">
        <v>2</v>
      </c>
      <c r="Q369" s="4">
        <v>1</v>
      </c>
      <c r="R369" s="1" t="s">
        <v>305</v>
      </c>
      <c r="S369" s="1" t="s">
        <v>49</v>
      </c>
      <c r="T369" s="4">
        <v>2024</v>
      </c>
      <c r="U369" s="6">
        <v>45181</v>
      </c>
      <c r="V369" s="1" t="s">
        <v>1554</v>
      </c>
      <c r="W369" s="1">
        <v>4</v>
      </c>
      <c r="X369" s="1" t="s">
        <v>1306</v>
      </c>
      <c r="Y369" s="1" t="s">
        <v>386</v>
      </c>
      <c r="AE369" s="1" t="s">
        <v>50</v>
      </c>
      <c r="AF369" s="1" t="s">
        <v>159</v>
      </c>
      <c r="AG369" s="1" t="s">
        <v>1307</v>
      </c>
      <c r="AH369" s="1" t="s">
        <v>160</v>
      </c>
      <c r="AJ369" s="1">
        <v>250001297</v>
      </c>
      <c r="AK369" s="1" t="s">
        <v>306</v>
      </c>
      <c r="AL369" s="1">
        <v>6700</v>
      </c>
      <c r="AM369">
        <v>40.481057999999997</v>
      </c>
      <c r="AN369">
        <v>50.145446</v>
      </c>
      <c r="AO369" s="5">
        <v>105</v>
      </c>
      <c r="AP369" s="5">
        <v>68</v>
      </c>
      <c r="AQ369" s="1" t="s">
        <v>1555</v>
      </c>
      <c r="AU369" s="1" t="s">
        <v>1556</v>
      </c>
      <c r="AV369" s="1" t="s">
        <v>330</v>
      </c>
      <c r="AW369" s="1" t="s">
        <v>428</v>
      </c>
      <c r="AX369" s="1" t="s">
        <v>427</v>
      </c>
      <c r="AY369" s="1" t="s">
        <v>426</v>
      </c>
      <c r="AZ369" s="1" t="s">
        <v>426</v>
      </c>
      <c r="BA369" s="1" t="s">
        <v>428</v>
      </c>
      <c r="BB369" t="s">
        <v>1665</v>
      </c>
      <c r="BC369">
        <v>0</v>
      </c>
    </row>
    <row r="370" spans="1:55" x14ac:dyDescent="0.35">
      <c r="A370" s="5">
        <v>2038797</v>
      </c>
      <c r="D370" t="s">
        <v>1558</v>
      </c>
      <c r="E370" t="s">
        <v>65</v>
      </c>
      <c r="F370" s="4" t="s">
        <v>1557</v>
      </c>
      <c r="G370" s="4" t="s">
        <v>2106</v>
      </c>
      <c r="H370">
        <v>-3</v>
      </c>
      <c r="I370">
        <v>70000</v>
      </c>
      <c r="J370">
        <f>_xlfn.IFNA(VLOOKUP(G370,xg!C$2:N$25,12,FALSE),0)</f>
        <v>1.7</v>
      </c>
      <c r="K370">
        <f>_xlfn.IFNA(VLOOKUP(G370,odds!B$5:C$28,2,FALSE),0)</f>
        <v>5515</v>
      </c>
      <c r="L370">
        <v>4</v>
      </c>
      <c r="M370">
        <v>2</v>
      </c>
      <c r="P370" s="4">
        <v>4</v>
      </c>
      <c r="Q370" s="4">
        <v>2</v>
      </c>
      <c r="R370" s="1" t="s">
        <v>1557</v>
      </c>
      <c r="S370" s="1" t="s">
        <v>49</v>
      </c>
      <c r="T370" s="4">
        <v>2024</v>
      </c>
      <c r="U370" s="6">
        <v>45181</v>
      </c>
      <c r="V370" s="1" t="s">
        <v>1559</v>
      </c>
      <c r="W370" s="1">
        <v>2</v>
      </c>
      <c r="X370" s="1" t="s">
        <v>1306</v>
      </c>
      <c r="Y370" s="1" t="s">
        <v>386</v>
      </c>
      <c r="AE370" s="1" t="s">
        <v>50</v>
      </c>
      <c r="AF370" s="1" t="s">
        <v>159</v>
      </c>
      <c r="AG370" s="1" t="s">
        <v>1307</v>
      </c>
      <c r="AH370" s="1" t="s">
        <v>160</v>
      </c>
      <c r="AJ370" s="1">
        <v>1100036</v>
      </c>
      <c r="AK370" s="1" t="s">
        <v>127</v>
      </c>
      <c r="AL370" s="1">
        <v>20433</v>
      </c>
      <c r="AM370">
        <v>51.005025000000003</v>
      </c>
      <c r="AN370">
        <v>5.5333028000000004</v>
      </c>
      <c r="AO370" s="5">
        <v>105</v>
      </c>
      <c r="AP370" s="5">
        <v>68</v>
      </c>
      <c r="AQ370" s="1" t="s">
        <v>1560</v>
      </c>
      <c r="AU370" s="1" t="s">
        <v>1561</v>
      </c>
      <c r="AV370" s="1" t="s">
        <v>1562</v>
      </c>
      <c r="AW370" s="1" t="s">
        <v>1563</v>
      </c>
      <c r="AX370" s="1" t="s">
        <v>1564</v>
      </c>
      <c r="AY370" s="1" t="s">
        <v>1564</v>
      </c>
      <c r="AZ370" s="1" t="s">
        <v>1564</v>
      </c>
      <c r="BA370" s="1" t="s">
        <v>1563</v>
      </c>
      <c r="BB370" t="s">
        <v>1665</v>
      </c>
      <c r="BC370">
        <v>0</v>
      </c>
    </row>
    <row r="371" spans="1:55" x14ac:dyDescent="0.35">
      <c r="A371" s="5">
        <v>2037515</v>
      </c>
      <c r="D371" t="s">
        <v>48</v>
      </c>
      <c r="E371" t="s">
        <v>107</v>
      </c>
      <c r="F371" s="4" t="s">
        <v>47</v>
      </c>
      <c r="G371" s="4" t="s">
        <v>286</v>
      </c>
      <c r="H371">
        <f>_xlfn.IFNA(VLOOKUP(F371,xg!C$2:N$25,12,FALSE),0)</f>
        <v>-1.5</v>
      </c>
      <c r="I371">
        <f>_xlfn.IFNA(VLOOKUP(F371,odds!B$5:C$28,2,FALSE),0)</f>
        <v>40918</v>
      </c>
      <c r="J371">
        <f>_xlfn.IFNA(VLOOKUP(G371,xg!C$2:N$25,12,FALSE),0)</f>
        <v>-1.4</v>
      </c>
      <c r="K371">
        <f>_xlfn.IFNA(VLOOKUP(G371,odds!B$5:C$28,2,FALSE),0)</f>
        <v>15861</v>
      </c>
      <c r="L371">
        <v>1</v>
      </c>
      <c r="M371">
        <v>1</v>
      </c>
      <c r="P371" s="4">
        <v>1</v>
      </c>
      <c r="Q371" s="4">
        <v>1</v>
      </c>
      <c r="S371" s="1" t="s">
        <v>67</v>
      </c>
      <c r="T371" s="4">
        <v>2024</v>
      </c>
      <c r="U371" s="6">
        <v>45179</v>
      </c>
      <c r="V371" s="1" t="s">
        <v>793</v>
      </c>
      <c r="W371" s="1">
        <v>2</v>
      </c>
      <c r="X371" s="1" t="s">
        <v>1306</v>
      </c>
      <c r="Y371" s="1" t="s">
        <v>386</v>
      </c>
      <c r="AE371" s="1" t="s">
        <v>50</v>
      </c>
      <c r="AF371" s="1" t="s">
        <v>159</v>
      </c>
      <c r="AG371" s="1" t="s">
        <v>1307</v>
      </c>
      <c r="AH371" s="1" t="s">
        <v>160</v>
      </c>
      <c r="AJ371" s="1">
        <v>250004078</v>
      </c>
      <c r="AK371" s="1" t="s">
        <v>48</v>
      </c>
      <c r="AL371" s="1">
        <v>65014</v>
      </c>
      <c r="AM371">
        <v>47.503110999999997</v>
      </c>
      <c r="AN371">
        <v>19.098023999999999</v>
      </c>
      <c r="AO371" s="5">
        <v>105</v>
      </c>
      <c r="AP371" s="5">
        <v>68</v>
      </c>
      <c r="AQ371" s="1" t="s">
        <v>1565</v>
      </c>
      <c r="AU371" s="1" t="s">
        <v>1566</v>
      </c>
      <c r="AV371" s="1" t="s">
        <v>102</v>
      </c>
      <c r="AW371" s="1" t="s">
        <v>103</v>
      </c>
      <c r="AX371" s="1" t="s">
        <v>103</v>
      </c>
      <c r="AY371" s="1" t="s">
        <v>103</v>
      </c>
      <c r="AZ371" s="1" t="s">
        <v>103</v>
      </c>
      <c r="BA371" s="1" t="s">
        <v>103</v>
      </c>
      <c r="BB371" t="s">
        <v>1665</v>
      </c>
      <c r="BC371">
        <v>0</v>
      </c>
    </row>
    <row r="372" spans="1:55" x14ac:dyDescent="0.35">
      <c r="A372" s="5">
        <v>2038292</v>
      </c>
      <c r="D372" t="s">
        <v>88</v>
      </c>
      <c r="E372" t="s">
        <v>1558</v>
      </c>
      <c r="F372" s="4" t="s">
        <v>261</v>
      </c>
      <c r="G372" s="4" t="s">
        <v>1557</v>
      </c>
      <c r="H372">
        <f>_xlfn.IFNA(VLOOKUP(F372,xg!C$2:N$25,12,FALSE),0)</f>
        <v>2.5</v>
      </c>
      <c r="I372">
        <f>_xlfn.IFNA(VLOOKUP(F372,odds!B$5:C$28,2,FALSE),0)</f>
        <v>398</v>
      </c>
      <c r="J372">
        <v>-3</v>
      </c>
      <c r="K372">
        <v>70000</v>
      </c>
      <c r="L372">
        <v>1</v>
      </c>
      <c r="M372">
        <v>4</v>
      </c>
      <c r="P372" s="4">
        <v>1</v>
      </c>
      <c r="Q372" s="4">
        <v>4</v>
      </c>
      <c r="R372" s="1" t="s">
        <v>1557</v>
      </c>
      <c r="S372" s="1" t="s">
        <v>49</v>
      </c>
      <c r="T372" s="4">
        <v>2024</v>
      </c>
      <c r="U372" s="6">
        <v>45178</v>
      </c>
      <c r="V372" s="1" t="s">
        <v>772</v>
      </c>
      <c r="W372" s="1">
        <v>2</v>
      </c>
      <c r="X372" s="1" t="s">
        <v>1306</v>
      </c>
      <c r="Y372" s="1" t="s">
        <v>385</v>
      </c>
      <c r="AE372" s="1" t="s">
        <v>50</v>
      </c>
      <c r="AF372" s="1" t="s">
        <v>159</v>
      </c>
      <c r="AG372" s="1" t="s">
        <v>1307</v>
      </c>
      <c r="AH372" s="1" t="s">
        <v>160</v>
      </c>
      <c r="AI372" s="7">
        <v>24980</v>
      </c>
      <c r="AJ372" s="1">
        <v>83488</v>
      </c>
      <c r="AK372" s="1" t="s">
        <v>88</v>
      </c>
      <c r="AL372" s="1">
        <v>26244</v>
      </c>
      <c r="AM372">
        <v>52.425386099999997</v>
      </c>
      <c r="AN372">
        <v>10.7993194</v>
      </c>
      <c r="AO372" s="5">
        <v>105</v>
      </c>
      <c r="AP372" s="5">
        <v>68</v>
      </c>
      <c r="AQ372" s="1" t="s">
        <v>1567</v>
      </c>
      <c r="AU372" s="1" t="s">
        <v>1568</v>
      </c>
      <c r="AV372" s="1" t="s">
        <v>1569</v>
      </c>
      <c r="AW372" s="1" t="s">
        <v>1570</v>
      </c>
      <c r="AX372" s="1" t="s">
        <v>1571</v>
      </c>
      <c r="AY372" s="1" t="s">
        <v>1571</v>
      </c>
      <c r="AZ372" s="1" t="s">
        <v>1571</v>
      </c>
      <c r="BA372" s="1" t="s">
        <v>1570</v>
      </c>
      <c r="BB372" t="s">
        <v>1665</v>
      </c>
      <c r="BC372">
        <v>0</v>
      </c>
    </row>
    <row r="373" spans="1:55" x14ac:dyDescent="0.35">
      <c r="A373" s="5">
        <v>2038796</v>
      </c>
      <c r="D373" t="s">
        <v>129</v>
      </c>
      <c r="E373" t="s">
        <v>1573</v>
      </c>
      <c r="F373" s="4" t="s">
        <v>128</v>
      </c>
      <c r="G373" s="4" t="s">
        <v>1572</v>
      </c>
      <c r="H373">
        <v>-3</v>
      </c>
      <c r="I373">
        <v>70000</v>
      </c>
      <c r="J373">
        <v>-3</v>
      </c>
      <c r="K373">
        <v>70000</v>
      </c>
      <c r="L373">
        <v>0</v>
      </c>
      <c r="M373">
        <v>0</v>
      </c>
      <c r="P373" s="4">
        <v>0</v>
      </c>
      <c r="Q373" s="4">
        <v>0</v>
      </c>
      <c r="S373" s="1" t="s">
        <v>67</v>
      </c>
      <c r="T373" s="4">
        <v>2024</v>
      </c>
      <c r="U373" s="6">
        <v>45176</v>
      </c>
      <c r="V373" s="1" t="s">
        <v>734</v>
      </c>
      <c r="W373" s="1">
        <v>1</v>
      </c>
      <c r="X373" s="1" t="s">
        <v>1306</v>
      </c>
      <c r="Y373" s="1" t="s">
        <v>385</v>
      </c>
      <c r="AE373" s="1" t="s">
        <v>50</v>
      </c>
      <c r="AF373" s="1" t="s">
        <v>159</v>
      </c>
      <c r="AG373" s="1" t="s">
        <v>1307</v>
      </c>
      <c r="AH373" s="1" t="s">
        <v>160</v>
      </c>
      <c r="AJ373" s="1">
        <v>250001108</v>
      </c>
      <c r="AK373" s="1" t="s">
        <v>129</v>
      </c>
      <c r="AL373" s="1">
        <v>33322</v>
      </c>
      <c r="AM373">
        <v>51.474536999999998</v>
      </c>
      <c r="AN373">
        <v>-3.2008179999999999</v>
      </c>
      <c r="AO373" s="5">
        <v>105</v>
      </c>
      <c r="AP373" s="5">
        <v>68</v>
      </c>
      <c r="AU373" s="1" t="s">
        <v>1574</v>
      </c>
      <c r="AV373" s="1" t="s">
        <v>147</v>
      </c>
      <c r="AW373" s="1" t="s">
        <v>417</v>
      </c>
      <c r="AX373" s="1" t="s">
        <v>417</v>
      </c>
      <c r="AY373" s="1" t="s">
        <v>417</v>
      </c>
      <c r="AZ373" s="1" t="s">
        <v>417</v>
      </c>
      <c r="BA373" s="1" t="s">
        <v>417</v>
      </c>
      <c r="BB373" t="s">
        <v>1665</v>
      </c>
      <c r="BC373">
        <v>0</v>
      </c>
    </row>
    <row r="374" spans="1:55" x14ac:dyDescent="0.35">
      <c r="A374" s="5">
        <v>2038897</v>
      </c>
      <c r="D374" t="s">
        <v>79</v>
      </c>
      <c r="E374" t="s">
        <v>309</v>
      </c>
      <c r="F374" s="4" t="s">
        <v>77</v>
      </c>
      <c r="G374" s="4" t="s">
        <v>308</v>
      </c>
      <c r="H374">
        <f>_xlfn.IFNA(VLOOKUP(F374,xg!C$2:N$25,12,FALSE),0)</f>
        <v>-1.2</v>
      </c>
      <c r="I374">
        <f>_xlfn.IFNA(VLOOKUP(F374,odds!B$5:C$28,2,FALSE),0)</f>
        <v>6048</v>
      </c>
      <c r="J374">
        <v>-3</v>
      </c>
      <c r="K374">
        <v>70000</v>
      </c>
      <c r="L374">
        <v>1</v>
      </c>
      <c r="M374">
        <v>1</v>
      </c>
      <c r="P374" s="4">
        <v>1</v>
      </c>
      <c r="Q374" s="4">
        <v>1</v>
      </c>
      <c r="S374" s="1" t="s">
        <v>67</v>
      </c>
      <c r="T374" s="4">
        <v>2024</v>
      </c>
      <c r="U374" s="6">
        <v>45176</v>
      </c>
      <c r="V374" s="1" t="s">
        <v>1575</v>
      </c>
      <c r="W374" s="1">
        <v>2</v>
      </c>
      <c r="X374" s="1" t="s">
        <v>1306</v>
      </c>
      <c r="Y374" s="1" t="s">
        <v>385</v>
      </c>
      <c r="AE374" s="1" t="s">
        <v>50</v>
      </c>
      <c r="AF374" s="1" t="s">
        <v>159</v>
      </c>
      <c r="AG374" s="1" t="s">
        <v>1307</v>
      </c>
      <c r="AH374" s="1" t="s">
        <v>160</v>
      </c>
      <c r="AI374" s="7">
        <v>13200</v>
      </c>
      <c r="AJ374" s="1">
        <v>250005080</v>
      </c>
      <c r="AK374" s="1" t="s">
        <v>79</v>
      </c>
      <c r="AL374" s="1">
        <v>17091</v>
      </c>
      <c r="AM374">
        <v>48.292726000000002</v>
      </c>
      <c r="AN374">
        <v>14.275684</v>
      </c>
      <c r="AO374" s="5">
        <v>105</v>
      </c>
      <c r="AP374" s="5">
        <v>68</v>
      </c>
      <c r="AQ374" s="1" t="s">
        <v>1576</v>
      </c>
      <c r="AU374" s="1" t="s">
        <v>1577</v>
      </c>
      <c r="AV374" s="1" t="s">
        <v>208</v>
      </c>
      <c r="AW374" s="1" t="s">
        <v>209</v>
      </c>
      <c r="AX374" s="1" t="s">
        <v>531</v>
      </c>
      <c r="AY374" s="1" t="s">
        <v>531</v>
      </c>
      <c r="AZ374" s="1" t="s">
        <v>532</v>
      </c>
      <c r="BA374" s="1" t="s">
        <v>209</v>
      </c>
      <c r="BB374" t="s">
        <v>1665</v>
      </c>
      <c r="BC374">
        <v>0</v>
      </c>
    </row>
    <row r="375" spans="1:55" x14ac:dyDescent="0.35">
      <c r="A375" s="5">
        <v>2037560</v>
      </c>
      <c r="D375" t="s">
        <v>78</v>
      </c>
      <c r="E375" t="s">
        <v>1553</v>
      </c>
      <c r="F375" s="4" t="s">
        <v>76</v>
      </c>
      <c r="G375" s="4" t="s">
        <v>1552</v>
      </c>
      <c r="H375">
        <v>-3</v>
      </c>
      <c r="I375">
        <v>70000</v>
      </c>
      <c r="J375">
        <v>-3</v>
      </c>
      <c r="K375">
        <v>70000</v>
      </c>
      <c r="L375">
        <v>6</v>
      </c>
      <c r="M375">
        <v>0</v>
      </c>
      <c r="P375" s="4">
        <v>6</v>
      </c>
      <c r="Q375" s="4">
        <v>0</v>
      </c>
      <c r="R375" s="1" t="s">
        <v>76</v>
      </c>
      <c r="S375" s="1" t="s">
        <v>49</v>
      </c>
      <c r="T375" s="4">
        <v>2024</v>
      </c>
      <c r="U375" s="6">
        <v>45176</v>
      </c>
      <c r="V375" s="1" t="s">
        <v>1578</v>
      </c>
      <c r="W375" s="1">
        <v>2</v>
      </c>
      <c r="X375" s="1" t="s">
        <v>1306</v>
      </c>
      <c r="Y375" s="1" t="s">
        <v>385</v>
      </c>
      <c r="AE375" s="1" t="s">
        <v>50</v>
      </c>
      <c r="AF375" s="1" t="s">
        <v>159</v>
      </c>
      <c r="AG375" s="1" t="s">
        <v>1307</v>
      </c>
      <c r="AH375" s="1" t="s">
        <v>160</v>
      </c>
      <c r="AJ375" s="1">
        <v>62397</v>
      </c>
      <c r="AK375" s="1" t="s">
        <v>78</v>
      </c>
      <c r="AL375" s="1">
        <v>27184</v>
      </c>
      <c r="AM375">
        <v>59.949047200000003</v>
      </c>
      <c r="AN375">
        <v>10.7342139</v>
      </c>
      <c r="AO375" s="5">
        <v>105</v>
      </c>
      <c r="AP375" s="5">
        <v>68</v>
      </c>
      <c r="AQ375" s="1" t="s">
        <v>1579</v>
      </c>
      <c r="AU375" s="1" t="s">
        <v>1580</v>
      </c>
      <c r="AV375" s="1" t="s">
        <v>80</v>
      </c>
      <c r="AW375" s="1" t="s">
        <v>81</v>
      </c>
      <c r="AX375" s="1" t="s">
        <v>81</v>
      </c>
      <c r="AY375" s="1" t="s">
        <v>81</v>
      </c>
      <c r="AZ375" s="1" t="s">
        <v>81</v>
      </c>
      <c r="BA375" s="1" t="s">
        <v>81</v>
      </c>
      <c r="BB375" t="s">
        <v>1665</v>
      </c>
      <c r="BC375">
        <v>0</v>
      </c>
    </row>
    <row r="376" spans="1:55" x14ac:dyDescent="0.35">
      <c r="A376" s="5">
        <v>2038997</v>
      </c>
      <c r="D376" t="s">
        <v>83</v>
      </c>
      <c r="E376" t="s">
        <v>1582</v>
      </c>
      <c r="F376" s="4" t="s">
        <v>82</v>
      </c>
      <c r="G376" s="4" t="s">
        <v>1581</v>
      </c>
      <c r="H376">
        <v>-3</v>
      </c>
      <c r="I376">
        <v>70000</v>
      </c>
      <c r="J376">
        <v>-3</v>
      </c>
      <c r="K376">
        <v>70000</v>
      </c>
      <c r="L376">
        <v>0</v>
      </c>
      <c r="M376">
        <v>1</v>
      </c>
      <c r="P376" s="4">
        <v>0</v>
      </c>
      <c r="Q376" s="4">
        <v>1</v>
      </c>
      <c r="R376" s="1" t="s">
        <v>1581</v>
      </c>
      <c r="S376" s="1" t="s">
        <v>49</v>
      </c>
      <c r="T376" s="4">
        <v>2024</v>
      </c>
      <c r="U376" s="6">
        <v>45176</v>
      </c>
      <c r="V376" s="1" t="s">
        <v>750</v>
      </c>
      <c r="W376" s="1">
        <v>3</v>
      </c>
      <c r="X376" s="1" t="s">
        <v>1306</v>
      </c>
      <c r="Y376" s="1" t="s">
        <v>385</v>
      </c>
      <c r="AE376" s="1" t="s">
        <v>50</v>
      </c>
      <c r="AF376" s="1" t="s">
        <v>159</v>
      </c>
      <c r="AG376" s="1" t="s">
        <v>1307</v>
      </c>
      <c r="AH376" s="1" t="s">
        <v>160</v>
      </c>
      <c r="AI376" s="7">
        <v>13253</v>
      </c>
      <c r="AJ376" s="1">
        <v>63031</v>
      </c>
      <c r="AK376" s="1" t="s">
        <v>83</v>
      </c>
      <c r="AL376" s="1">
        <v>18562</v>
      </c>
      <c r="AM376">
        <v>42.139905599999999</v>
      </c>
      <c r="AN376">
        <v>24.764383299999999</v>
      </c>
      <c r="AO376" s="5">
        <v>105</v>
      </c>
      <c r="AP376" s="5">
        <v>68</v>
      </c>
      <c r="AQ376" s="1" t="s">
        <v>1583</v>
      </c>
      <c r="AU376" s="1" t="s">
        <v>1584</v>
      </c>
      <c r="AV376" s="1" t="s">
        <v>1585</v>
      </c>
      <c r="AW376" s="1" t="s">
        <v>1586</v>
      </c>
      <c r="AX376" s="1" t="s">
        <v>1586</v>
      </c>
      <c r="AY376" s="1" t="s">
        <v>1586</v>
      </c>
      <c r="AZ376" s="1" t="s">
        <v>1586</v>
      </c>
      <c r="BA376" s="1" t="s">
        <v>1586</v>
      </c>
      <c r="BB376" t="s">
        <v>1665</v>
      </c>
      <c r="BC376">
        <v>0</v>
      </c>
    </row>
    <row r="377" spans="1:55" x14ac:dyDescent="0.35">
      <c r="A377" s="5">
        <v>2038996</v>
      </c>
      <c r="D377" t="s">
        <v>117</v>
      </c>
      <c r="E377" t="s">
        <v>431</v>
      </c>
      <c r="F377" s="4" t="s">
        <v>116</v>
      </c>
      <c r="G377" s="4" t="s">
        <v>430</v>
      </c>
      <c r="H377">
        <v>-3</v>
      </c>
      <c r="I377">
        <v>70000</v>
      </c>
      <c r="J377">
        <v>-3</v>
      </c>
      <c r="K377">
        <v>70000</v>
      </c>
      <c r="L377">
        <v>1</v>
      </c>
      <c r="M377">
        <v>0</v>
      </c>
      <c r="P377" s="4">
        <v>1</v>
      </c>
      <c r="Q377" s="4">
        <v>0</v>
      </c>
      <c r="R377" s="1" t="s">
        <v>116</v>
      </c>
      <c r="S377" s="1" t="s">
        <v>49</v>
      </c>
      <c r="T377" s="4">
        <v>2024</v>
      </c>
      <c r="U377" s="6">
        <v>45175</v>
      </c>
      <c r="V377" s="1" t="s">
        <v>1587</v>
      </c>
      <c r="W377" s="1">
        <v>2</v>
      </c>
      <c r="X377" s="1" t="s">
        <v>1306</v>
      </c>
      <c r="Y377" s="1" t="s">
        <v>385</v>
      </c>
      <c r="AE377" s="1" t="s">
        <v>50</v>
      </c>
      <c r="AF377" s="1" t="s">
        <v>159</v>
      </c>
      <c r="AG377" s="1" t="s">
        <v>1307</v>
      </c>
      <c r="AH377" s="1" t="s">
        <v>160</v>
      </c>
      <c r="AJ377" s="1">
        <v>55236</v>
      </c>
      <c r="AK377" s="1" t="s">
        <v>117</v>
      </c>
      <c r="AL377" s="1">
        <v>16942</v>
      </c>
      <c r="AM377">
        <v>35.894849999999998</v>
      </c>
      <c r="AN377">
        <v>14.4151056</v>
      </c>
      <c r="AO377" s="5">
        <v>105</v>
      </c>
      <c r="AP377" s="5">
        <v>68</v>
      </c>
      <c r="AQ377" s="1" t="s">
        <v>1588</v>
      </c>
      <c r="AU377" s="1" t="s">
        <v>1589</v>
      </c>
      <c r="AV377" s="1" t="s">
        <v>248</v>
      </c>
      <c r="AW377" s="1" t="s">
        <v>249</v>
      </c>
      <c r="AX377" s="1" t="s">
        <v>249</v>
      </c>
      <c r="AY377" s="1" t="s">
        <v>249</v>
      </c>
      <c r="AZ377" s="1" t="s">
        <v>249</v>
      </c>
      <c r="BA377" s="1" t="s">
        <v>249</v>
      </c>
      <c r="BB377" t="s">
        <v>1665</v>
      </c>
      <c r="BC377">
        <v>0</v>
      </c>
    </row>
    <row r="378" spans="1:55" x14ac:dyDescent="0.35">
      <c r="A378" s="5">
        <v>2037960</v>
      </c>
      <c r="D378" t="s">
        <v>88</v>
      </c>
      <c r="E378" t="s">
        <v>1335</v>
      </c>
      <c r="F378" s="4" t="s">
        <v>261</v>
      </c>
      <c r="G378" s="4" t="s">
        <v>1334</v>
      </c>
      <c r="H378">
        <f>_xlfn.IFNA(VLOOKUP(F378,xg!C$2:N$25,12,FALSE),0)</f>
        <v>2.5</v>
      </c>
      <c r="I378">
        <f>_xlfn.IFNA(VLOOKUP(F378,odds!B$5:C$28,2,FALSE),0)</f>
        <v>398</v>
      </c>
      <c r="J378">
        <v>-3</v>
      </c>
      <c r="K378">
        <v>70000</v>
      </c>
      <c r="L378">
        <v>0</v>
      </c>
      <c r="M378">
        <v>2</v>
      </c>
      <c r="P378" s="4">
        <v>0</v>
      </c>
      <c r="Q378" s="4">
        <v>2</v>
      </c>
      <c r="R378" s="1" t="s">
        <v>1334</v>
      </c>
      <c r="S378" s="1" t="s">
        <v>49</v>
      </c>
      <c r="T378" s="4">
        <v>2024</v>
      </c>
      <c r="U378" s="6">
        <v>45097</v>
      </c>
      <c r="V378" s="1" t="s">
        <v>707</v>
      </c>
      <c r="W378" s="1">
        <v>2</v>
      </c>
      <c r="X378" s="1" t="s">
        <v>1306</v>
      </c>
      <c r="Y378" s="1" t="s">
        <v>384</v>
      </c>
      <c r="AE378" s="1" t="s">
        <v>50</v>
      </c>
      <c r="AF378" s="1" t="s">
        <v>159</v>
      </c>
      <c r="AG378" s="1" t="s">
        <v>1307</v>
      </c>
      <c r="AH378" s="1" t="s">
        <v>160</v>
      </c>
      <c r="AJ378" s="1">
        <v>79089</v>
      </c>
      <c r="AK378" s="1" t="s">
        <v>88</v>
      </c>
      <c r="AL378" s="1">
        <v>54740</v>
      </c>
      <c r="AM378">
        <v>51.554541700000001</v>
      </c>
      <c r="AN378">
        <v>7.0675694</v>
      </c>
      <c r="AO378" s="5">
        <v>105</v>
      </c>
      <c r="AP378" s="5">
        <v>68</v>
      </c>
      <c r="AQ378" s="1" t="s">
        <v>1590</v>
      </c>
      <c r="AU378" s="1" t="s">
        <v>1591</v>
      </c>
      <c r="AV378" s="1" t="s">
        <v>242</v>
      </c>
      <c r="AW378" s="1" t="s">
        <v>423</v>
      </c>
      <c r="AX378" s="1" t="s">
        <v>422</v>
      </c>
      <c r="AY378" s="1" t="s">
        <v>422</v>
      </c>
      <c r="AZ378" s="1" t="s">
        <v>422</v>
      </c>
      <c r="BA378" s="1" t="s">
        <v>423</v>
      </c>
      <c r="BB378" t="s">
        <v>1665</v>
      </c>
      <c r="BC378">
        <v>0</v>
      </c>
    </row>
    <row r="379" spans="1:55" x14ac:dyDescent="0.35">
      <c r="A379" s="5">
        <v>2037514</v>
      </c>
      <c r="D379" t="s">
        <v>212</v>
      </c>
      <c r="E379" t="s">
        <v>107</v>
      </c>
      <c r="F379" s="4" t="s">
        <v>412</v>
      </c>
      <c r="G379" s="4" t="s">
        <v>286</v>
      </c>
      <c r="H379">
        <v>-3</v>
      </c>
      <c r="I379">
        <v>70000</v>
      </c>
      <c r="J379">
        <f>_xlfn.IFNA(VLOOKUP(G379,xg!C$2:N$25,12,FALSE),0)</f>
        <v>-1.4</v>
      </c>
      <c r="K379">
        <f>_xlfn.IFNA(VLOOKUP(G379,odds!B$5:C$28,2,FALSE),0)</f>
        <v>15861</v>
      </c>
      <c r="L379">
        <v>1</v>
      </c>
      <c r="M379">
        <v>4</v>
      </c>
      <c r="P379" s="4">
        <v>1</v>
      </c>
      <c r="Q379" s="4">
        <v>4</v>
      </c>
      <c r="R379" s="1" t="s">
        <v>286</v>
      </c>
      <c r="S379" s="1" t="s">
        <v>49</v>
      </c>
      <c r="T379" s="4">
        <v>2024</v>
      </c>
      <c r="U379" s="6">
        <v>45097</v>
      </c>
      <c r="V379" s="1" t="s">
        <v>1592</v>
      </c>
      <c r="W379" s="1">
        <v>2</v>
      </c>
      <c r="X379" s="1" t="s">
        <v>1306</v>
      </c>
      <c r="Y379" s="1" t="s">
        <v>384</v>
      </c>
      <c r="AE379" s="1" t="s">
        <v>50</v>
      </c>
      <c r="AF379" s="1" t="s">
        <v>159</v>
      </c>
      <c r="AG379" s="1" t="s">
        <v>1307</v>
      </c>
      <c r="AH379" s="1" t="s">
        <v>160</v>
      </c>
      <c r="AI379" s="7">
        <v>1792</v>
      </c>
      <c r="AJ379" s="1">
        <v>62907</v>
      </c>
      <c r="AK379" s="1" t="s">
        <v>212</v>
      </c>
      <c r="AL379" s="1">
        <v>11563</v>
      </c>
      <c r="AM379">
        <v>42.445561099999999</v>
      </c>
      <c r="AN379">
        <v>19.264344399999999</v>
      </c>
      <c r="AO379" s="5">
        <v>105</v>
      </c>
      <c r="AP379" s="5">
        <v>68</v>
      </c>
      <c r="AQ379" s="1" t="s">
        <v>1593</v>
      </c>
      <c r="AU379" s="1" t="s">
        <v>1594</v>
      </c>
      <c r="AV379" s="1" t="s">
        <v>213</v>
      </c>
      <c r="AW379" s="1" t="s">
        <v>214</v>
      </c>
      <c r="AX379" s="1" t="s">
        <v>214</v>
      </c>
      <c r="AY379" s="1" t="s">
        <v>214</v>
      </c>
      <c r="AZ379" s="1" t="s">
        <v>214</v>
      </c>
      <c r="BA379" s="1" t="s">
        <v>214</v>
      </c>
      <c r="BB379" t="s">
        <v>1665</v>
      </c>
      <c r="BC379">
        <v>0</v>
      </c>
    </row>
    <row r="380" spans="1:55" x14ac:dyDescent="0.35">
      <c r="A380" s="5">
        <v>2037956</v>
      </c>
      <c r="D380" t="s">
        <v>93</v>
      </c>
      <c r="E380" t="s">
        <v>88</v>
      </c>
      <c r="F380" s="4" t="s">
        <v>91</v>
      </c>
      <c r="G380" s="4" t="s">
        <v>261</v>
      </c>
      <c r="H380">
        <f>_xlfn.IFNA(VLOOKUP(F380,xg!C$2:N$25,12,FALSE),0)</f>
        <v>-0.1</v>
      </c>
      <c r="I380">
        <f>_xlfn.IFNA(VLOOKUP(F380,odds!B$5:C$28,2,FALSE),0)</f>
        <v>17538</v>
      </c>
      <c r="J380">
        <f>_xlfn.IFNA(VLOOKUP(G380,xg!C$2:N$25,12,FALSE),0)</f>
        <v>2.5</v>
      </c>
      <c r="K380">
        <f>_xlfn.IFNA(VLOOKUP(G380,odds!B$5:C$28,2,FALSE),0)</f>
        <v>398</v>
      </c>
      <c r="L380">
        <v>1</v>
      </c>
      <c r="M380">
        <v>0</v>
      </c>
      <c r="P380" s="4">
        <v>1</v>
      </c>
      <c r="Q380" s="4">
        <v>0</v>
      </c>
      <c r="R380" s="1" t="s">
        <v>91</v>
      </c>
      <c r="S380" s="1" t="s">
        <v>49</v>
      </c>
      <c r="T380" s="4">
        <v>2024</v>
      </c>
      <c r="U380" s="6">
        <v>45093</v>
      </c>
      <c r="V380" s="1" t="s">
        <v>618</v>
      </c>
      <c r="W380" s="1">
        <v>2</v>
      </c>
      <c r="X380" s="1" t="s">
        <v>1306</v>
      </c>
      <c r="Y380" s="1" t="s">
        <v>379</v>
      </c>
      <c r="AE380" s="1" t="s">
        <v>50</v>
      </c>
      <c r="AF380" s="1" t="s">
        <v>159</v>
      </c>
      <c r="AG380" s="1" t="s">
        <v>1307</v>
      </c>
      <c r="AH380" s="1" t="s">
        <v>160</v>
      </c>
      <c r="AJ380" s="1">
        <v>250001178</v>
      </c>
      <c r="AK380" s="1" t="s">
        <v>93</v>
      </c>
      <c r="AL380" s="1">
        <v>58274</v>
      </c>
      <c r="AM380">
        <v>52.239406000000002</v>
      </c>
      <c r="AN380">
        <v>21.045881000000001</v>
      </c>
      <c r="AO380" s="5">
        <v>105</v>
      </c>
      <c r="AP380" s="5">
        <v>68</v>
      </c>
      <c r="AQ380" s="1" t="s">
        <v>1595</v>
      </c>
      <c r="AU380" s="1" t="s">
        <v>1596</v>
      </c>
      <c r="AV380" s="1" t="s">
        <v>185</v>
      </c>
      <c r="AW380" s="1" t="s">
        <v>442</v>
      </c>
      <c r="AX380" s="1" t="s">
        <v>442</v>
      </c>
      <c r="AY380" s="1" t="s">
        <v>441</v>
      </c>
      <c r="AZ380" s="1" t="s">
        <v>441</v>
      </c>
      <c r="BA380" s="1" t="s">
        <v>442</v>
      </c>
      <c r="BB380" t="s">
        <v>1665</v>
      </c>
      <c r="BC380">
        <v>0</v>
      </c>
    </row>
    <row r="381" spans="1:55" x14ac:dyDescent="0.35">
      <c r="A381" s="5">
        <v>2038164</v>
      </c>
      <c r="D381" t="s">
        <v>84</v>
      </c>
      <c r="E381" t="s">
        <v>1553</v>
      </c>
      <c r="F381" s="4" t="s">
        <v>378</v>
      </c>
      <c r="G381" s="4" t="s">
        <v>1552</v>
      </c>
      <c r="H381">
        <f>_xlfn.IFNA(VLOOKUP(F381,xg!C$2:N$25,12,FALSE),0)</f>
        <v>-0.3</v>
      </c>
      <c r="I381">
        <f>_xlfn.IFNA(VLOOKUP(F381,odds!B$5:C$28,2,FALSE),0)</f>
        <v>15858</v>
      </c>
      <c r="J381">
        <v>-3</v>
      </c>
      <c r="K381">
        <v>70000</v>
      </c>
      <c r="L381">
        <v>3</v>
      </c>
      <c r="M381">
        <v>2</v>
      </c>
      <c r="P381" s="4">
        <v>3</v>
      </c>
      <c r="Q381" s="4">
        <v>2</v>
      </c>
      <c r="R381" s="1" t="s">
        <v>378</v>
      </c>
      <c r="S381" s="1" t="s">
        <v>49</v>
      </c>
      <c r="T381" s="4">
        <v>2024</v>
      </c>
      <c r="U381" s="6">
        <v>45093</v>
      </c>
      <c r="V381" s="1" t="s">
        <v>1597</v>
      </c>
      <c r="W381" s="1">
        <v>2</v>
      </c>
      <c r="X381" s="1" t="s">
        <v>1306</v>
      </c>
      <c r="Y381" s="1" t="s">
        <v>379</v>
      </c>
      <c r="AE381" s="1" t="s">
        <v>50</v>
      </c>
      <c r="AF381" s="1" t="s">
        <v>159</v>
      </c>
      <c r="AG381" s="1" t="s">
        <v>1307</v>
      </c>
      <c r="AH381" s="1" t="s">
        <v>160</v>
      </c>
      <c r="AI381" s="7">
        <v>8854</v>
      </c>
      <c r="AJ381" s="1">
        <v>62718</v>
      </c>
      <c r="AK381" s="1" t="s">
        <v>79</v>
      </c>
      <c r="AL381" s="1">
        <v>14500</v>
      </c>
      <c r="AM381">
        <v>48.162413999999998</v>
      </c>
      <c r="AN381">
        <v>16.386578</v>
      </c>
      <c r="AO381" s="5">
        <v>105</v>
      </c>
      <c r="AP381" s="5">
        <v>68</v>
      </c>
      <c r="AQ381" s="1" t="s">
        <v>1598</v>
      </c>
      <c r="AU381" s="1" t="s">
        <v>1599</v>
      </c>
      <c r="AV381" s="1" t="s">
        <v>95</v>
      </c>
      <c r="AW381" s="1" t="s">
        <v>1600</v>
      </c>
      <c r="AX381" s="1" t="s">
        <v>1600</v>
      </c>
      <c r="AY381" s="1" t="s">
        <v>1601</v>
      </c>
      <c r="AZ381" s="1" t="s">
        <v>1601</v>
      </c>
      <c r="BA381" s="1" t="s">
        <v>1600</v>
      </c>
      <c r="BB381" t="s">
        <v>1665</v>
      </c>
      <c r="BC381">
        <v>0</v>
      </c>
    </row>
    <row r="382" spans="1:55" x14ac:dyDescent="0.35">
      <c r="A382" s="5">
        <v>2037691</v>
      </c>
      <c r="D382" t="s">
        <v>115</v>
      </c>
      <c r="E382" t="s">
        <v>1480</v>
      </c>
      <c r="F382" s="4" t="s">
        <v>114</v>
      </c>
      <c r="G382" s="4" t="s">
        <v>1479</v>
      </c>
      <c r="H382">
        <v>-3</v>
      </c>
      <c r="I382">
        <v>70000</v>
      </c>
      <c r="J382">
        <v>-3</v>
      </c>
      <c r="K382">
        <v>70000</v>
      </c>
      <c r="L382">
        <v>4</v>
      </c>
      <c r="M382">
        <v>1</v>
      </c>
      <c r="P382" s="4">
        <v>4</v>
      </c>
      <c r="Q382" s="4">
        <v>1</v>
      </c>
      <c r="R382" s="1" t="s">
        <v>114</v>
      </c>
      <c r="S382" s="1" t="s">
        <v>49</v>
      </c>
      <c r="T382" s="4">
        <v>2024</v>
      </c>
      <c r="U382" s="6">
        <v>45093</v>
      </c>
      <c r="V382" s="1" t="s">
        <v>1602</v>
      </c>
      <c r="W382" s="1">
        <v>2</v>
      </c>
      <c r="X382" s="1" t="s">
        <v>1306</v>
      </c>
      <c r="Y382" s="1" t="s">
        <v>379</v>
      </c>
      <c r="AE382" s="1" t="s">
        <v>50</v>
      </c>
      <c r="AF382" s="1" t="s">
        <v>159</v>
      </c>
      <c r="AG382" s="1" t="s">
        <v>1307</v>
      </c>
      <c r="AH382" s="1" t="s">
        <v>160</v>
      </c>
      <c r="AI382" s="7">
        <v>20528</v>
      </c>
      <c r="AJ382" s="1">
        <v>250001872</v>
      </c>
      <c r="AK382" s="1" t="s">
        <v>115</v>
      </c>
      <c r="AL382" s="1">
        <v>50573</v>
      </c>
      <c r="AM382">
        <v>59.372500000000002</v>
      </c>
      <c r="AN382">
        <v>18</v>
      </c>
      <c r="AO382" s="5">
        <v>105</v>
      </c>
      <c r="AP382" s="5">
        <v>68</v>
      </c>
      <c r="AQ382" s="1" t="s">
        <v>1603</v>
      </c>
      <c r="AU382" s="1" t="s">
        <v>1604</v>
      </c>
      <c r="AV382" s="1" t="s">
        <v>158</v>
      </c>
      <c r="AW382" s="1" t="s">
        <v>439</v>
      </c>
      <c r="AX382" s="1" t="s">
        <v>439</v>
      </c>
      <c r="AY382" s="1" t="s">
        <v>439</v>
      </c>
      <c r="AZ382" s="1" t="s">
        <v>440</v>
      </c>
      <c r="BA382" s="1" t="s">
        <v>439</v>
      </c>
      <c r="BB382" t="s">
        <v>1665</v>
      </c>
      <c r="BC382">
        <v>0</v>
      </c>
    </row>
    <row r="383" spans="1:55" x14ac:dyDescent="0.35">
      <c r="A383" s="5">
        <v>2037958</v>
      </c>
      <c r="D383" t="s">
        <v>88</v>
      </c>
      <c r="E383" t="s">
        <v>225</v>
      </c>
      <c r="F383" s="4" t="s">
        <v>261</v>
      </c>
      <c r="G383" s="4" t="s">
        <v>298</v>
      </c>
      <c r="H383">
        <f>_xlfn.IFNA(VLOOKUP(F383,xg!C$2:N$25,12,FALSE),0)</f>
        <v>2.5</v>
      </c>
      <c r="I383">
        <f>_xlfn.IFNA(VLOOKUP(F383,odds!B$5:C$28,2,FALSE),0)</f>
        <v>398</v>
      </c>
      <c r="J383">
        <f>_xlfn.IFNA(VLOOKUP(G383,xg!C$2:N$25,12,FALSE),0)</f>
        <v>-0.3</v>
      </c>
      <c r="K383">
        <f>_xlfn.IFNA(VLOOKUP(G383,odds!B$5:C$28,2,FALSE),0)</f>
        <v>20062</v>
      </c>
      <c r="L383">
        <v>3</v>
      </c>
      <c r="M383">
        <v>3</v>
      </c>
      <c r="P383" s="4">
        <v>3</v>
      </c>
      <c r="Q383" s="4">
        <v>3</v>
      </c>
      <c r="S383" s="1" t="s">
        <v>67</v>
      </c>
      <c r="T383" s="4">
        <v>2024</v>
      </c>
      <c r="U383" s="6">
        <v>45089</v>
      </c>
      <c r="V383" s="1" t="s">
        <v>1605</v>
      </c>
      <c r="W383" s="1">
        <v>2</v>
      </c>
      <c r="X383" s="1" t="s">
        <v>1306</v>
      </c>
      <c r="Y383" s="1" t="s">
        <v>379</v>
      </c>
      <c r="AE383" s="1" t="s">
        <v>50</v>
      </c>
      <c r="AF383" s="1" t="s">
        <v>159</v>
      </c>
      <c r="AG383" s="1" t="s">
        <v>1307</v>
      </c>
      <c r="AH383" s="1" t="s">
        <v>160</v>
      </c>
      <c r="AI383" s="7">
        <v>35795</v>
      </c>
      <c r="AJ383" s="1">
        <v>62853</v>
      </c>
      <c r="AK383" s="1" t="s">
        <v>88</v>
      </c>
      <c r="AL383" s="1">
        <v>37441</v>
      </c>
      <c r="AM383">
        <v>53.066458300000001</v>
      </c>
      <c r="AN383">
        <v>8.8375638999999993</v>
      </c>
      <c r="AO383" s="5">
        <v>105</v>
      </c>
      <c r="AP383" s="5">
        <v>68</v>
      </c>
      <c r="AQ383" s="1" t="s">
        <v>1606</v>
      </c>
      <c r="AU383" s="1" t="s">
        <v>1607</v>
      </c>
      <c r="AV383" s="1" t="s">
        <v>243</v>
      </c>
      <c r="AW383" s="1" t="s">
        <v>245</v>
      </c>
      <c r="AX383" s="1" t="s">
        <v>244</v>
      </c>
      <c r="AY383" s="1" t="s">
        <v>244</v>
      </c>
      <c r="AZ383" s="1" t="s">
        <v>244</v>
      </c>
      <c r="BA383" s="1" t="s">
        <v>245</v>
      </c>
      <c r="BB383" t="s">
        <v>1665</v>
      </c>
      <c r="BC383">
        <v>0</v>
      </c>
    </row>
    <row r="384" spans="1:55" x14ac:dyDescent="0.35">
      <c r="A384" s="5">
        <v>2038232</v>
      </c>
      <c r="D384" t="s">
        <v>153</v>
      </c>
      <c r="E384" t="s">
        <v>117</v>
      </c>
      <c r="F384" s="4" t="s">
        <v>152</v>
      </c>
      <c r="G384" s="4" t="s">
        <v>116</v>
      </c>
      <c r="H384">
        <v>-3</v>
      </c>
      <c r="I384">
        <v>70000</v>
      </c>
      <c r="J384">
        <v>-3</v>
      </c>
      <c r="K384">
        <v>70000</v>
      </c>
      <c r="L384">
        <v>0</v>
      </c>
      <c r="M384">
        <v>1</v>
      </c>
      <c r="P384" s="4">
        <v>0</v>
      </c>
      <c r="Q384" s="4">
        <v>1</v>
      </c>
      <c r="R384" s="1" t="s">
        <v>116</v>
      </c>
      <c r="S384" s="1" t="s">
        <v>49</v>
      </c>
      <c r="T384" s="4">
        <v>2024</v>
      </c>
      <c r="U384" s="6">
        <v>45086</v>
      </c>
      <c r="V384" s="1" t="s">
        <v>1608</v>
      </c>
      <c r="W384" s="1">
        <v>2</v>
      </c>
      <c r="X384" s="1" t="s">
        <v>1306</v>
      </c>
      <c r="Y384" s="1" t="s">
        <v>379</v>
      </c>
      <c r="AE384" s="1" t="s">
        <v>50</v>
      </c>
      <c r="AF384" s="1" t="s">
        <v>159</v>
      </c>
      <c r="AG384" s="1" t="s">
        <v>1307</v>
      </c>
      <c r="AH384" s="1" t="s">
        <v>160</v>
      </c>
      <c r="AI384" s="7">
        <v>4028</v>
      </c>
      <c r="AJ384" s="1">
        <v>250004209</v>
      </c>
      <c r="AK384" s="1" t="s">
        <v>153</v>
      </c>
      <c r="AL384" s="1">
        <v>9374</v>
      </c>
      <c r="AM384">
        <v>49.581375000000001</v>
      </c>
      <c r="AN384">
        <v>6.1210659999999999</v>
      </c>
      <c r="AO384" s="5">
        <v>105</v>
      </c>
      <c r="AP384" s="5">
        <v>68</v>
      </c>
      <c r="AQ384" s="1" t="s">
        <v>1609</v>
      </c>
      <c r="AU384" s="1" t="s">
        <v>1610</v>
      </c>
      <c r="AV384" s="1" t="s">
        <v>152</v>
      </c>
      <c r="AW384" s="1" t="s">
        <v>576</v>
      </c>
      <c r="AX384" s="1" t="s">
        <v>576</v>
      </c>
      <c r="AY384" s="1" t="s">
        <v>576</v>
      </c>
      <c r="AZ384" s="1" t="s">
        <v>576</v>
      </c>
      <c r="BA384" s="1" t="s">
        <v>576</v>
      </c>
      <c r="BB384" t="s">
        <v>1665</v>
      </c>
      <c r="BC384">
        <v>0</v>
      </c>
    </row>
    <row r="385" spans="1:55" x14ac:dyDescent="0.35">
      <c r="A385" s="5">
        <v>2037513</v>
      </c>
      <c r="D385" t="s">
        <v>88</v>
      </c>
      <c r="E385" t="s">
        <v>127</v>
      </c>
      <c r="F385" s="4" t="s">
        <v>261</v>
      </c>
      <c r="G385" s="4" t="s">
        <v>126</v>
      </c>
      <c r="H385">
        <f>_xlfn.IFNA(VLOOKUP(F385,xg!C$2:N$25,12,FALSE),0)</f>
        <v>2.5</v>
      </c>
      <c r="I385">
        <f>_xlfn.IFNA(VLOOKUP(F385,odds!B$5:C$28,2,FALSE),0)</f>
        <v>398</v>
      </c>
      <c r="J385">
        <f>_xlfn.IFNA(VLOOKUP(G385,xg!C$2:N$25,12,FALSE),0)</f>
        <v>1.1000000000000001</v>
      </c>
      <c r="K385">
        <f>_xlfn.IFNA(VLOOKUP(G385,odds!B$5:C$28,2,FALSE),0)</f>
        <v>2488</v>
      </c>
      <c r="L385">
        <v>2</v>
      </c>
      <c r="M385">
        <v>3</v>
      </c>
      <c r="P385" s="4">
        <v>2</v>
      </c>
      <c r="Q385" s="4">
        <v>3</v>
      </c>
      <c r="R385" s="1" t="s">
        <v>126</v>
      </c>
      <c r="S385" s="1" t="s">
        <v>49</v>
      </c>
      <c r="T385" s="4">
        <v>2024</v>
      </c>
      <c r="U385" s="6">
        <v>45013</v>
      </c>
      <c r="V385" s="1" t="s">
        <v>595</v>
      </c>
      <c r="W385" s="1">
        <v>2</v>
      </c>
      <c r="X385" s="1" t="s">
        <v>1306</v>
      </c>
      <c r="Y385" s="1" t="s">
        <v>372</v>
      </c>
      <c r="AE385" s="1" t="s">
        <v>50</v>
      </c>
      <c r="AF385" s="1" t="s">
        <v>159</v>
      </c>
      <c r="AG385" s="1" t="s">
        <v>1307</v>
      </c>
      <c r="AH385" s="1" t="s">
        <v>160</v>
      </c>
      <c r="AI385" s="7">
        <v>42910</v>
      </c>
      <c r="AJ385" s="1">
        <v>52864</v>
      </c>
      <c r="AK385" s="1" t="s">
        <v>88</v>
      </c>
      <c r="AL385" s="1">
        <v>45134</v>
      </c>
      <c r="AM385">
        <v>50.933505599999997</v>
      </c>
      <c r="AN385">
        <v>6.8749944000000003</v>
      </c>
      <c r="AO385" s="5">
        <v>105</v>
      </c>
      <c r="AP385" s="5">
        <v>68</v>
      </c>
      <c r="AQ385" s="1" t="s">
        <v>1611</v>
      </c>
      <c r="AU385" s="1" t="s">
        <v>1612</v>
      </c>
      <c r="AV385" s="1" t="s">
        <v>196</v>
      </c>
      <c r="AW385" s="1" t="s">
        <v>198</v>
      </c>
      <c r="AX385" s="1" t="s">
        <v>198</v>
      </c>
      <c r="AY385" s="1" t="s">
        <v>197</v>
      </c>
      <c r="AZ385" s="1" t="s">
        <v>199</v>
      </c>
      <c r="BA385" s="1" t="s">
        <v>198</v>
      </c>
      <c r="BB385" t="s">
        <v>1665</v>
      </c>
      <c r="BC385">
        <v>0</v>
      </c>
    </row>
    <row r="386" spans="1:55" x14ac:dyDescent="0.35">
      <c r="A386" s="5">
        <v>2037512</v>
      </c>
      <c r="D386" t="s">
        <v>234</v>
      </c>
      <c r="E386" t="s">
        <v>175</v>
      </c>
      <c r="F386" s="4" t="s">
        <v>290</v>
      </c>
      <c r="G386" s="4" t="s">
        <v>174</v>
      </c>
      <c r="H386">
        <v>-3</v>
      </c>
      <c r="I386">
        <v>70000</v>
      </c>
      <c r="J386">
        <v>-3</v>
      </c>
      <c r="K386">
        <v>70000</v>
      </c>
      <c r="L386">
        <v>2</v>
      </c>
      <c r="M386">
        <v>2</v>
      </c>
      <c r="P386" s="4">
        <v>2</v>
      </c>
      <c r="Q386" s="4">
        <v>2</v>
      </c>
      <c r="S386" s="1" t="s">
        <v>67</v>
      </c>
      <c r="T386" s="4">
        <v>2024</v>
      </c>
      <c r="U386" s="6">
        <v>45013</v>
      </c>
      <c r="V386" s="1" t="s">
        <v>1613</v>
      </c>
      <c r="W386" s="1">
        <v>4</v>
      </c>
      <c r="X386" s="1" t="s">
        <v>1306</v>
      </c>
      <c r="Y386" s="1" t="s">
        <v>372</v>
      </c>
      <c r="AE386" s="1" t="s">
        <v>50</v>
      </c>
      <c r="AF386" s="1" t="s">
        <v>159</v>
      </c>
      <c r="AG386" s="1" t="s">
        <v>1307</v>
      </c>
      <c r="AH386" s="1" t="s">
        <v>160</v>
      </c>
      <c r="AJ386" s="1">
        <v>78014</v>
      </c>
      <c r="AK386" s="1" t="s">
        <v>234</v>
      </c>
      <c r="AL386" s="1">
        <v>14527</v>
      </c>
      <c r="AM386">
        <v>40.171930600000003</v>
      </c>
      <c r="AN386">
        <v>44.525680600000001</v>
      </c>
      <c r="AO386" s="5">
        <v>105</v>
      </c>
      <c r="AP386" s="5">
        <v>68</v>
      </c>
      <c r="AQ386" s="1" t="s">
        <v>1614</v>
      </c>
      <c r="AT386" s="1" t="s">
        <v>1615</v>
      </c>
      <c r="AU386" s="1" t="s">
        <v>1616</v>
      </c>
      <c r="AV386" s="1" t="s">
        <v>235</v>
      </c>
      <c r="AW386" s="1" t="s">
        <v>345</v>
      </c>
      <c r="AX386" s="1" t="s">
        <v>345</v>
      </c>
      <c r="AY386" s="1" t="s">
        <v>345</v>
      </c>
      <c r="AZ386" s="1" t="s">
        <v>345</v>
      </c>
      <c r="BA386" s="1" t="s">
        <v>345</v>
      </c>
      <c r="BB386" t="s">
        <v>1665</v>
      </c>
      <c r="BC386">
        <v>0</v>
      </c>
    </row>
    <row r="387" spans="1:55" x14ac:dyDescent="0.35">
      <c r="A387" s="5">
        <v>2037511</v>
      </c>
      <c r="D387" t="s">
        <v>301</v>
      </c>
      <c r="E387" t="s">
        <v>259</v>
      </c>
      <c r="F387" s="4" t="s">
        <v>461</v>
      </c>
      <c r="G387" s="4" t="s">
        <v>258</v>
      </c>
      <c r="H387">
        <v>-3</v>
      </c>
      <c r="I387">
        <v>70000</v>
      </c>
      <c r="J387">
        <v>-3</v>
      </c>
      <c r="K387">
        <v>70000</v>
      </c>
      <c r="L387">
        <v>1</v>
      </c>
      <c r="M387">
        <v>0</v>
      </c>
      <c r="P387" s="4">
        <v>1</v>
      </c>
      <c r="Q387" s="4">
        <v>0</v>
      </c>
      <c r="R387" s="1" t="s">
        <v>461</v>
      </c>
      <c r="S387" s="1" t="s">
        <v>49</v>
      </c>
      <c r="T387" s="4">
        <v>2024</v>
      </c>
      <c r="U387" s="6">
        <v>45012</v>
      </c>
      <c r="V387" s="1" t="s">
        <v>1617</v>
      </c>
      <c r="W387" s="1">
        <v>2</v>
      </c>
      <c r="X387" s="1" t="s">
        <v>1306</v>
      </c>
      <c r="Y387" s="1" t="s">
        <v>372</v>
      </c>
      <c r="AE387" s="1" t="s">
        <v>50</v>
      </c>
      <c r="AF387" s="1" t="s">
        <v>159</v>
      </c>
      <c r="AG387" s="1" t="s">
        <v>1307</v>
      </c>
      <c r="AH387" s="1" t="s">
        <v>160</v>
      </c>
      <c r="AJ387" s="1">
        <v>63799</v>
      </c>
      <c r="AK387" s="1" t="s">
        <v>301</v>
      </c>
      <c r="AL387" s="1">
        <v>32483</v>
      </c>
      <c r="AM387">
        <v>42.005763899999998</v>
      </c>
      <c r="AN387">
        <v>21.425588900000001</v>
      </c>
      <c r="AO387" s="5">
        <v>105</v>
      </c>
      <c r="AP387" s="5">
        <v>68</v>
      </c>
      <c r="AQ387" s="1" t="s">
        <v>1618</v>
      </c>
      <c r="AU387" s="1" t="s">
        <v>1619</v>
      </c>
      <c r="AV387" s="1" t="s">
        <v>302</v>
      </c>
      <c r="AW387" s="1" t="s">
        <v>304</v>
      </c>
      <c r="AX387" s="1" t="s">
        <v>304</v>
      </c>
      <c r="AY387" s="1" t="s">
        <v>303</v>
      </c>
      <c r="AZ387" s="1" t="s">
        <v>303</v>
      </c>
      <c r="BA387" s="1" t="s">
        <v>304</v>
      </c>
      <c r="BB387" t="s">
        <v>1665</v>
      </c>
      <c r="BC387">
        <v>0</v>
      </c>
    </row>
    <row r="388" spans="1:55" x14ac:dyDescent="0.35">
      <c r="A388" s="5">
        <v>2037690</v>
      </c>
      <c r="D388" t="s">
        <v>59</v>
      </c>
      <c r="E388" t="s">
        <v>300</v>
      </c>
      <c r="F388" s="4" t="s">
        <v>57</v>
      </c>
      <c r="G388" s="4" t="s">
        <v>299</v>
      </c>
      <c r="H388">
        <v>-3</v>
      </c>
      <c r="I388">
        <v>70000</v>
      </c>
      <c r="J388">
        <v>-3</v>
      </c>
      <c r="K388">
        <v>70000</v>
      </c>
      <c r="L388">
        <v>0</v>
      </c>
      <c r="M388">
        <v>0</v>
      </c>
      <c r="P388" s="4">
        <v>0</v>
      </c>
      <c r="Q388" s="4">
        <v>0</v>
      </c>
      <c r="S388" s="1" t="s">
        <v>67</v>
      </c>
      <c r="T388" s="4">
        <v>2024</v>
      </c>
      <c r="U388" s="6">
        <v>45012</v>
      </c>
      <c r="V388" s="1" t="s">
        <v>1617</v>
      </c>
      <c r="W388" s="1">
        <v>3</v>
      </c>
      <c r="X388" s="1" t="s">
        <v>1306</v>
      </c>
      <c r="Y388" s="1" t="s">
        <v>372</v>
      </c>
      <c r="AE388" s="1" t="s">
        <v>50</v>
      </c>
      <c r="AF388" s="1" t="s">
        <v>159</v>
      </c>
      <c r="AG388" s="1" t="s">
        <v>1307</v>
      </c>
      <c r="AH388" s="1" t="s">
        <v>160</v>
      </c>
      <c r="AI388" s="7">
        <v>11950</v>
      </c>
      <c r="AJ388" s="1">
        <v>250004933</v>
      </c>
      <c r="AK388" s="1" t="s">
        <v>59</v>
      </c>
      <c r="AL388" s="1">
        <v>31100</v>
      </c>
      <c r="AM388">
        <v>38.037242399999997</v>
      </c>
      <c r="AN388">
        <v>23.741695400000001</v>
      </c>
      <c r="AO388" s="5">
        <v>105</v>
      </c>
      <c r="AP388" s="5">
        <v>68</v>
      </c>
      <c r="AU388" s="1" t="s">
        <v>1620</v>
      </c>
      <c r="AV388" s="1" t="s">
        <v>69</v>
      </c>
      <c r="AW388" s="1" t="s">
        <v>642</v>
      </c>
      <c r="AX388" s="1" t="s">
        <v>643</v>
      </c>
      <c r="AY388" s="1" t="s">
        <v>643</v>
      </c>
      <c r="AZ388" s="1" t="s">
        <v>643</v>
      </c>
      <c r="BA388" s="1" t="s">
        <v>642</v>
      </c>
      <c r="BB388" t="s">
        <v>1665</v>
      </c>
      <c r="BC388">
        <v>0</v>
      </c>
    </row>
    <row r="389" spans="1:55" x14ac:dyDescent="0.35">
      <c r="A389" s="5">
        <v>2037510</v>
      </c>
      <c r="D389" t="s">
        <v>88</v>
      </c>
      <c r="E389" t="s">
        <v>1622</v>
      </c>
      <c r="F389" s="4" t="s">
        <v>261</v>
      </c>
      <c r="G389" s="4" t="s">
        <v>1621</v>
      </c>
      <c r="H389">
        <f>_xlfn.IFNA(VLOOKUP(F389,xg!C$2:N$25,12,FALSE),0)</f>
        <v>2.5</v>
      </c>
      <c r="I389">
        <f>_xlfn.IFNA(VLOOKUP(F389,odds!B$5:C$28,2,FALSE),0)</f>
        <v>398</v>
      </c>
      <c r="J389">
        <v>-3</v>
      </c>
      <c r="K389">
        <v>70000</v>
      </c>
      <c r="L389">
        <v>2</v>
      </c>
      <c r="M389">
        <v>0</v>
      </c>
      <c r="P389" s="4">
        <v>2</v>
      </c>
      <c r="Q389" s="4">
        <v>0</v>
      </c>
      <c r="R389" s="1" t="s">
        <v>261</v>
      </c>
      <c r="S389" s="1" t="s">
        <v>49</v>
      </c>
      <c r="T389" s="4">
        <v>2024</v>
      </c>
      <c r="U389" s="6">
        <v>45010</v>
      </c>
      <c r="V389" s="1" t="s">
        <v>543</v>
      </c>
      <c r="W389" s="1">
        <v>1</v>
      </c>
      <c r="X389" s="1" t="s">
        <v>1306</v>
      </c>
      <c r="Y389" s="1" t="s">
        <v>366</v>
      </c>
      <c r="AE389" s="1" t="s">
        <v>50</v>
      </c>
      <c r="AF389" s="1" t="s">
        <v>159</v>
      </c>
      <c r="AG389" s="1" t="s">
        <v>1307</v>
      </c>
      <c r="AH389" s="1" t="s">
        <v>160</v>
      </c>
      <c r="AI389" s="7">
        <v>25384</v>
      </c>
      <c r="AJ389" s="1">
        <v>250001299</v>
      </c>
      <c r="AK389" s="1" t="s">
        <v>88</v>
      </c>
      <c r="AL389" s="1">
        <v>26500</v>
      </c>
      <c r="AM389">
        <v>49.987986999999997</v>
      </c>
      <c r="AN389">
        <v>8.2249549999999996</v>
      </c>
      <c r="AO389" s="5">
        <v>105</v>
      </c>
      <c r="AP389" s="5">
        <v>68</v>
      </c>
      <c r="AQ389" s="1" t="s">
        <v>1623</v>
      </c>
      <c r="AR389" s="1" t="s">
        <v>1624</v>
      </c>
      <c r="AU389" s="1" t="s">
        <v>1625</v>
      </c>
      <c r="AV389" s="1" t="s">
        <v>475</v>
      </c>
      <c r="AW389" s="1" t="s">
        <v>476</v>
      </c>
      <c r="AX389" s="1" t="s">
        <v>477</v>
      </c>
      <c r="AY389" s="1" t="s">
        <v>477</v>
      </c>
      <c r="AZ389" s="1" t="s">
        <v>477</v>
      </c>
      <c r="BA389" s="1" t="s">
        <v>476</v>
      </c>
      <c r="BB389" t="s">
        <v>1665</v>
      </c>
      <c r="BC389">
        <v>0</v>
      </c>
    </row>
    <row r="390" spans="1:55" x14ac:dyDescent="0.35">
      <c r="A390" s="5">
        <v>2037558</v>
      </c>
      <c r="D390" t="s">
        <v>180</v>
      </c>
      <c r="E390" t="s">
        <v>1439</v>
      </c>
      <c r="F390" s="4" t="s">
        <v>307</v>
      </c>
      <c r="G390" s="4" t="s">
        <v>1438</v>
      </c>
      <c r="H390">
        <f>_xlfn.IFNA(VLOOKUP(F390,xg!C$2:N$25,12,FALSE),0)</f>
        <v>-1.7</v>
      </c>
      <c r="I390">
        <f>_xlfn.IFNA(VLOOKUP(F390,odds!B$5:C$28,2,FALSE),0)</f>
        <v>66820</v>
      </c>
      <c r="J390">
        <v>-3</v>
      </c>
      <c r="K390">
        <v>70000</v>
      </c>
      <c r="L390">
        <v>6</v>
      </c>
      <c r="M390">
        <v>1</v>
      </c>
      <c r="P390" s="4">
        <v>6</v>
      </c>
      <c r="Q390" s="4">
        <v>1</v>
      </c>
      <c r="R390" s="1" t="s">
        <v>307</v>
      </c>
      <c r="S390" s="1" t="s">
        <v>49</v>
      </c>
      <c r="T390" s="4">
        <v>2024</v>
      </c>
      <c r="U390" s="6">
        <v>45010</v>
      </c>
      <c r="V390" s="1" t="s">
        <v>535</v>
      </c>
      <c r="W390" s="1">
        <v>4</v>
      </c>
      <c r="X390" s="1" t="s">
        <v>1306</v>
      </c>
      <c r="Y390" s="1" t="s">
        <v>366</v>
      </c>
      <c r="AE390" s="1" t="s">
        <v>50</v>
      </c>
      <c r="AF390" s="1" t="s">
        <v>159</v>
      </c>
      <c r="AG390" s="1" t="s">
        <v>1307</v>
      </c>
      <c r="AH390" s="1" t="s">
        <v>160</v>
      </c>
      <c r="AI390" s="7">
        <v>12685</v>
      </c>
      <c r="AJ390" s="1">
        <v>250004268</v>
      </c>
      <c r="AK390" s="1" t="s">
        <v>180</v>
      </c>
      <c r="AL390" s="1">
        <v>20383</v>
      </c>
      <c r="AM390">
        <v>41.635272999999998</v>
      </c>
      <c r="AN390">
        <v>41.618972999999997</v>
      </c>
      <c r="AO390" s="5">
        <v>105</v>
      </c>
      <c r="AP390" s="5">
        <v>68</v>
      </c>
      <c r="AQ390" s="1" t="s">
        <v>1626</v>
      </c>
      <c r="AR390" s="1" t="s">
        <v>1627</v>
      </c>
      <c r="AU390" s="1" t="s">
        <v>1628</v>
      </c>
      <c r="AV390" s="1" t="s">
        <v>601</v>
      </c>
      <c r="AW390" s="1" t="s">
        <v>602</v>
      </c>
      <c r="AX390" s="1" t="s">
        <v>603</v>
      </c>
      <c r="AY390" s="1" t="s">
        <v>604</v>
      </c>
      <c r="AZ390" s="1" t="s">
        <v>603</v>
      </c>
      <c r="BA390" s="1" t="s">
        <v>602</v>
      </c>
      <c r="BB390" t="s">
        <v>1665</v>
      </c>
      <c r="BC390">
        <v>0</v>
      </c>
    </row>
    <row r="391" spans="1:55" x14ac:dyDescent="0.35">
      <c r="A391" s="5">
        <v>2037509</v>
      </c>
      <c r="D391" t="s">
        <v>48</v>
      </c>
      <c r="E391" t="s">
        <v>281</v>
      </c>
      <c r="F391" s="4" t="s">
        <v>47</v>
      </c>
      <c r="G391" s="4" t="s">
        <v>279</v>
      </c>
      <c r="H391">
        <f>_xlfn.IFNA(VLOOKUP(F391,xg!C$2:N$25,12,FALSE),0)</f>
        <v>-1.5</v>
      </c>
      <c r="I391">
        <f>_xlfn.IFNA(VLOOKUP(F391,odds!B$5:C$28,2,FALSE),0)</f>
        <v>40918</v>
      </c>
      <c r="J391">
        <v>-3</v>
      </c>
      <c r="K391">
        <v>70000</v>
      </c>
      <c r="L391">
        <v>1</v>
      </c>
      <c r="M391">
        <v>0</v>
      </c>
      <c r="P391" s="4">
        <v>1</v>
      </c>
      <c r="Q391" s="4">
        <v>0</v>
      </c>
      <c r="R391" s="1" t="s">
        <v>47</v>
      </c>
      <c r="S391" s="1" t="s">
        <v>49</v>
      </c>
      <c r="T391" s="4">
        <v>2024</v>
      </c>
      <c r="U391" s="6">
        <v>45008</v>
      </c>
      <c r="V391" s="1" t="s">
        <v>1629</v>
      </c>
      <c r="W391" s="1">
        <v>1</v>
      </c>
      <c r="X391" s="1" t="s">
        <v>1306</v>
      </c>
      <c r="Y391" s="1" t="s">
        <v>366</v>
      </c>
      <c r="AE391" s="1" t="s">
        <v>50</v>
      </c>
      <c r="AF391" s="1" t="s">
        <v>159</v>
      </c>
      <c r="AG391" s="1" t="s">
        <v>1307</v>
      </c>
      <c r="AH391" s="1" t="s">
        <v>160</v>
      </c>
      <c r="AJ391" s="1">
        <v>250004078</v>
      </c>
      <c r="AK391" s="1" t="s">
        <v>48</v>
      </c>
      <c r="AL391" s="1">
        <v>65014</v>
      </c>
      <c r="AM391">
        <v>47.503110999999997</v>
      </c>
      <c r="AN391">
        <v>19.098023999999999</v>
      </c>
      <c r="AO391" s="5">
        <v>105</v>
      </c>
      <c r="AP391" s="5">
        <v>68</v>
      </c>
      <c r="AQ391" s="1" t="s">
        <v>1630</v>
      </c>
      <c r="AR391" s="1" t="s">
        <v>1631</v>
      </c>
      <c r="AU391" s="1" t="s">
        <v>1632</v>
      </c>
      <c r="AV391" s="1" t="s">
        <v>102</v>
      </c>
      <c r="AW391" s="1" t="s">
        <v>103</v>
      </c>
      <c r="AX391" s="1" t="s">
        <v>103</v>
      </c>
      <c r="AY391" s="1" t="s">
        <v>103</v>
      </c>
      <c r="AZ391" s="1" t="s">
        <v>103</v>
      </c>
      <c r="BA391" s="1" t="s">
        <v>103</v>
      </c>
      <c r="BB391" t="s">
        <v>1665</v>
      </c>
      <c r="BC391">
        <v>0</v>
      </c>
    </row>
    <row r="392" spans="1:55" x14ac:dyDescent="0.35">
      <c r="A392" s="5">
        <v>2037508</v>
      </c>
      <c r="D392" t="s">
        <v>71</v>
      </c>
      <c r="E392" t="s">
        <v>294</v>
      </c>
      <c r="F392" s="4" t="s">
        <v>70</v>
      </c>
      <c r="G392" s="4" t="s">
        <v>293</v>
      </c>
      <c r="H392">
        <v>-3</v>
      </c>
      <c r="I392">
        <v>70000</v>
      </c>
      <c r="J392">
        <v>-3</v>
      </c>
      <c r="K392">
        <v>70000</v>
      </c>
      <c r="L392">
        <v>3</v>
      </c>
      <c r="M392">
        <v>2</v>
      </c>
      <c r="P392" s="4">
        <v>3</v>
      </c>
      <c r="Q392" s="4">
        <v>2</v>
      </c>
      <c r="R392" s="1" t="s">
        <v>70</v>
      </c>
      <c r="S392" s="1" t="s">
        <v>49</v>
      </c>
      <c r="T392" s="4">
        <v>2024</v>
      </c>
      <c r="U392" s="6">
        <v>45007</v>
      </c>
      <c r="V392" s="1" t="s">
        <v>1633</v>
      </c>
      <c r="W392" s="1">
        <v>0</v>
      </c>
      <c r="X392" s="1" t="s">
        <v>1306</v>
      </c>
      <c r="Y392" s="1" t="s">
        <v>366</v>
      </c>
      <c r="AE392" s="1" t="s">
        <v>50</v>
      </c>
      <c r="AF392" s="1" t="s">
        <v>159</v>
      </c>
      <c r="AG392" s="1" t="s">
        <v>1307</v>
      </c>
      <c r="AH392" s="1" t="s">
        <v>160</v>
      </c>
      <c r="AJ392" s="1">
        <v>250001051</v>
      </c>
      <c r="AK392" s="1" t="s">
        <v>71</v>
      </c>
      <c r="AL392" s="1">
        <v>51700</v>
      </c>
      <c r="AM392">
        <v>53.335690999999997</v>
      </c>
      <c r="AN392">
        <v>-6.2288189999999997</v>
      </c>
      <c r="AO392" s="5">
        <v>105</v>
      </c>
      <c r="AP392" s="5">
        <v>68</v>
      </c>
      <c r="AQ392" s="1" t="s">
        <v>1634</v>
      </c>
      <c r="AU392" s="1" t="s">
        <v>1635</v>
      </c>
      <c r="AV392" s="1" t="s">
        <v>72</v>
      </c>
      <c r="AW392" s="1" t="s">
        <v>415</v>
      </c>
      <c r="AX392" s="1" t="s">
        <v>414</v>
      </c>
      <c r="AY392" s="1" t="s">
        <v>414</v>
      </c>
      <c r="AZ392" s="1" t="s">
        <v>414</v>
      </c>
      <c r="BA392" s="1" t="s">
        <v>415</v>
      </c>
      <c r="BB392" t="s">
        <v>1665</v>
      </c>
      <c r="BC392">
        <v>0</v>
      </c>
    </row>
    <row r="393" spans="1:55" x14ac:dyDescent="0.35">
      <c r="A393" s="5">
        <v>2036025</v>
      </c>
      <c r="D393" t="s">
        <v>117</v>
      </c>
      <c r="E393" t="s">
        <v>284</v>
      </c>
      <c r="F393" s="4" t="s">
        <v>116</v>
      </c>
      <c r="G393" s="4" t="s">
        <v>283</v>
      </c>
      <c r="H393">
        <v>-3</v>
      </c>
      <c r="I393">
        <v>70000</v>
      </c>
      <c r="J393">
        <v>-3</v>
      </c>
      <c r="K393">
        <v>70000</v>
      </c>
      <c r="L393">
        <v>2</v>
      </c>
      <c r="M393">
        <v>1</v>
      </c>
      <c r="P393" s="4">
        <v>2</v>
      </c>
      <c r="Q393" s="4">
        <v>1</v>
      </c>
      <c r="R393" s="1" t="s">
        <v>116</v>
      </c>
      <c r="S393" s="1" t="s">
        <v>49</v>
      </c>
      <c r="T393" s="4">
        <v>2024</v>
      </c>
      <c r="U393" s="6">
        <v>44831</v>
      </c>
      <c r="V393" s="1" t="s">
        <v>1636</v>
      </c>
      <c r="W393" s="1">
        <v>2</v>
      </c>
      <c r="X393" s="1" t="s">
        <v>370</v>
      </c>
      <c r="Y393" s="1" t="s">
        <v>386</v>
      </c>
      <c r="AE393" s="1" t="s">
        <v>50</v>
      </c>
      <c r="AF393" s="1" t="s">
        <v>159</v>
      </c>
      <c r="AG393" s="1" t="s">
        <v>1307</v>
      </c>
      <c r="AH393" s="1" t="s">
        <v>160</v>
      </c>
      <c r="AI393" s="7">
        <v>0</v>
      </c>
      <c r="AJ393" s="1">
        <v>55236</v>
      </c>
      <c r="AK393" s="1" t="s">
        <v>117</v>
      </c>
      <c r="AL393" s="1">
        <v>16942</v>
      </c>
      <c r="AM393">
        <v>35.894849999999998</v>
      </c>
      <c r="AN393">
        <v>14.4151056</v>
      </c>
      <c r="AO393" s="5">
        <v>105</v>
      </c>
      <c r="AP393" s="5">
        <v>68</v>
      </c>
      <c r="AQ393" s="1" t="s">
        <v>1637</v>
      </c>
      <c r="AU393" s="1" t="s">
        <v>1638</v>
      </c>
      <c r="AV393" s="1" t="s">
        <v>248</v>
      </c>
      <c r="AW393" s="1" t="s">
        <v>249</v>
      </c>
      <c r="AX393" s="1" t="s">
        <v>249</v>
      </c>
      <c r="AY393" s="1" t="s">
        <v>249</v>
      </c>
      <c r="AZ393" s="1" t="s">
        <v>249</v>
      </c>
      <c r="BA393" s="1" t="s">
        <v>249</v>
      </c>
      <c r="BB393" t="s">
        <v>1665</v>
      </c>
      <c r="BC393">
        <v>0</v>
      </c>
    </row>
    <row r="394" spans="1:55" x14ac:dyDescent="0.35">
      <c r="A394" s="5">
        <v>2036212</v>
      </c>
      <c r="D394" t="s">
        <v>119</v>
      </c>
      <c r="E394" t="s">
        <v>1451</v>
      </c>
      <c r="F394" s="4" t="s">
        <v>118</v>
      </c>
      <c r="G394" s="4" t="s">
        <v>1450</v>
      </c>
      <c r="H394">
        <v>-3</v>
      </c>
      <c r="I394">
        <v>70000</v>
      </c>
      <c r="J394">
        <v>-3</v>
      </c>
      <c r="K394">
        <v>70000</v>
      </c>
      <c r="L394">
        <v>1</v>
      </c>
      <c r="M394">
        <v>0</v>
      </c>
      <c r="P394" s="4">
        <v>1</v>
      </c>
      <c r="Q394" s="4">
        <v>0</v>
      </c>
      <c r="R394" s="1" t="s">
        <v>118</v>
      </c>
      <c r="S394" s="1" t="s">
        <v>49</v>
      </c>
      <c r="T394" s="4">
        <v>2024</v>
      </c>
      <c r="U394" s="6">
        <v>44826</v>
      </c>
      <c r="V394" s="1" t="s">
        <v>1639</v>
      </c>
      <c r="W394" s="1">
        <v>2</v>
      </c>
      <c r="X394" s="1" t="s">
        <v>370</v>
      </c>
      <c r="Y394" s="1" t="s">
        <v>385</v>
      </c>
      <c r="AE394" s="1" t="s">
        <v>50</v>
      </c>
      <c r="AF394" s="1" t="s">
        <v>159</v>
      </c>
      <c r="AG394" s="1" t="s">
        <v>1307</v>
      </c>
      <c r="AH394" s="1" t="s">
        <v>160</v>
      </c>
      <c r="AI394" s="7">
        <v>0</v>
      </c>
      <c r="AJ394" s="1">
        <v>63406</v>
      </c>
      <c r="AK394" s="1" t="s">
        <v>79</v>
      </c>
      <c r="AL394" s="1">
        <v>6152</v>
      </c>
      <c r="AM394">
        <v>48.097572200000002</v>
      </c>
      <c r="AN394">
        <v>16.311438899999999</v>
      </c>
      <c r="AO394" s="5">
        <v>105</v>
      </c>
      <c r="AP394" s="5">
        <v>68</v>
      </c>
      <c r="AQ394" s="1" t="s">
        <v>1640</v>
      </c>
      <c r="AU394" s="1" t="s">
        <v>1641</v>
      </c>
      <c r="AV394" s="1" t="s">
        <v>1642</v>
      </c>
      <c r="AW394" s="1" t="s">
        <v>1643</v>
      </c>
      <c r="AX394" s="1" t="s">
        <v>1644</v>
      </c>
      <c r="AY394" s="1" t="s">
        <v>1643</v>
      </c>
      <c r="AZ394" s="1" t="s">
        <v>1643</v>
      </c>
      <c r="BA394" s="1" t="s">
        <v>1643</v>
      </c>
      <c r="BB394" t="s">
        <v>1665</v>
      </c>
      <c r="BC394">
        <v>0</v>
      </c>
    </row>
    <row r="395" spans="1:55" x14ac:dyDescent="0.35">
      <c r="A395" s="5">
        <v>2035640</v>
      </c>
      <c r="D395" t="s">
        <v>263</v>
      </c>
      <c r="E395" t="s">
        <v>1646</v>
      </c>
      <c r="F395" s="4" t="s">
        <v>262</v>
      </c>
      <c r="G395" s="4" t="s">
        <v>1645</v>
      </c>
      <c r="H395">
        <v>-3</v>
      </c>
      <c r="I395">
        <v>70000</v>
      </c>
      <c r="J395">
        <v>-3</v>
      </c>
      <c r="K395">
        <v>70000</v>
      </c>
      <c r="L395">
        <v>0</v>
      </c>
      <c r="M395">
        <v>0</v>
      </c>
      <c r="P395" s="4">
        <v>0</v>
      </c>
      <c r="Q395" s="4">
        <v>0</v>
      </c>
      <c r="S395" s="1" t="s">
        <v>67</v>
      </c>
      <c r="T395" s="4">
        <v>2024</v>
      </c>
      <c r="U395" s="6">
        <v>44825</v>
      </c>
      <c r="V395" s="1" t="s">
        <v>1647</v>
      </c>
      <c r="W395" s="1">
        <v>2</v>
      </c>
      <c r="X395" s="1" t="s">
        <v>370</v>
      </c>
      <c r="Y395" s="1" t="s">
        <v>385</v>
      </c>
      <c r="AE395" s="1" t="s">
        <v>50</v>
      </c>
      <c r="AF395" s="1" t="s">
        <v>159</v>
      </c>
      <c r="AG395" s="1" t="s">
        <v>1307</v>
      </c>
      <c r="AH395" s="1" t="s">
        <v>160</v>
      </c>
      <c r="AI395" s="7">
        <v>0</v>
      </c>
      <c r="AJ395" s="1">
        <v>62265</v>
      </c>
      <c r="AK395" s="1" t="s">
        <v>263</v>
      </c>
      <c r="AL395" s="1">
        <v>4798</v>
      </c>
      <c r="AM395">
        <v>43.971252800000002</v>
      </c>
      <c r="AN395">
        <v>12.4769694</v>
      </c>
      <c r="AO395" s="5">
        <v>105</v>
      </c>
      <c r="AP395" s="5">
        <v>68</v>
      </c>
      <c r="AU395" s="1" t="s">
        <v>1648</v>
      </c>
      <c r="AV395" s="1" t="s">
        <v>264</v>
      </c>
      <c r="AW395" s="1" t="s">
        <v>265</v>
      </c>
      <c r="AX395" s="1" t="s">
        <v>265</v>
      </c>
      <c r="AY395" s="1" t="s">
        <v>265</v>
      </c>
      <c r="AZ395" s="1" t="s">
        <v>265</v>
      </c>
      <c r="BA395" s="1" t="s">
        <v>265</v>
      </c>
      <c r="BB395" t="s">
        <v>1665</v>
      </c>
      <c r="BC395">
        <v>0</v>
      </c>
    </row>
    <row r="396" spans="1:55" x14ac:dyDescent="0.35">
      <c r="A396" s="5">
        <v>2034801</v>
      </c>
      <c r="D396" t="s">
        <v>113</v>
      </c>
      <c r="E396" t="s">
        <v>281</v>
      </c>
      <c r="F396" s="4" t="s">
        <v>112</v>
      </c>
      <c r="G396" s="4" t="s">
        <v>279</v>
      </c>
      <c r="H396">
        <f>_xlfn.IFNA(VLOOKUP(F396,xg!C$2:N$25,12,FALSE),0)</f>
        <v>-2.2000000000000002</v>
      </c>
      <c r="I396">
        <f>_xlfn.IFNA(VLOOKUP(F396,odds!B$5:C$28,2,FALSE),0)</f>
        <v>48468</v>
      </c>
      <c r="J396">
        <v>-3</v>
      </c>
      <c r="K396">
        <v>70000</v>
      </c>
      <c r="L396">
        <v>0</v>
      </c>
      <c r="M396">
        <v>0</v>
      </c>
      <c r="P396" s="4">
        <v>0</v>
      </c>
      <c r="Q396" s="4">
        <v>0</v>
      </c>
      <c r="S396" s="1" t="s">
        <v>67</v>
      </c>
      <c r="T396" s="4">
        <v>2024</v>
      </c>
      <c r="U396" s="6">
        <v>44725</v>
      </c>
      <c r="V396" s="1" t="s">
        <v>1649</v>
      </c>
      <c r="W396" s="1">
        <v>2</v>
      </c>
      <c r="X396" s="1" t="s">
        <v>370</v>
      </c>
      <c r="Y396" s="1" t="s">
        <v>384</v>
      </c>
      <c r="AE396" s="1" t="s">
        <v>50</v>
      </c>
      <c r="AF396" s="1" t="s">
        <v>159</v>
      </c>
      <c r="AG396" s="1" t="s">
        <v>1307</v>
      </c>
      <c r="AH396" s="1" t="s">
        <v>160</v>
      </c>
      <c r="AI396" s="7">
        <v>0</v>
      </c>
      <c r="AJ396" s="1">
        <v>250003909</v>
      </c>
      <c r="AK396" s="1" t="s">
        <v>113</v>
      </c>
      <c r="AL396" s="1">
        <v>21160</v>
      </c>
      <c r="AM396">
        <v>41.318402800000001</v>
      </c>
      <c r="AN396">
        <v>19.823952800000001</v>
      </c>
      <c r="AO396" s="5">
        <v>105</v>
      </c>
      <c r="AP396" s="5">
        <v>68</v>
      </c>
      <c r="AU396" s="1" t="s">
        <v>1650</v>
      </c>
      <c r="AV396" s="1" t="s">
        <v>148</v>
      </c>
      <c r="AW396" s="1" t="s">
        <v>484</v>
      </c>
      <c r="AX396" s="1" t="s">
        <v>484</v>
      </c>
      <c r="AY396" s="1" t="s">
        <v>485</v>
      </c>
      <c r="AZ396" s="1" t="s">
        <v>424</v>
      </c>
      <c r="BA396" s="1" t="s">
        <v>484</v>
      </c>
      <c r="BB396" t="s">
        <v>1665</v>
      </c>
      <c r="BC396">
        <v>0</v>
      </c>
    </row>
    <row r="397" spans="1:55" x14ac:dyDescent="0.35">
      <c r="A397" s="5">
        <v>2034799</v>
      </c>
      <c r="D397" t="s">
        <v>263</v>
      </c>
      <c r="E397" t="s">
        <v>119</v>
      </c>
      <c r="F397" s="4" t="s">
        <v>262</v>
      </c>
      <c r="G397" s="4" t="s">
        <v>118</v>
      </c>
      <c r="H397">
        <v>-3</v>
      </c>
      <c r="I397">
        <v>70000</v>
      </c>
      <c r="J397">
        <v>-3</v>
      </c>
      <c r="K397">
        <v>70000</v>
      </c>
      <c r="L397">
        <v>0</v>
      </c>
      <c r="M397">
        <v>1</v>
      </c>
      <c r="P397" s="4">
        <v>0</v>
      </c>
      <c r="Q397" s="4">
        <v>1</v>
      </c>
      <c r="R397" s="1" t="s">
        <v>118</v>
      </c>
      <c r="S397" s="1" t="s">
        <v>49</v>
      </c>
      <c r="T397" s="4">
        <v>2024</v>
      </c>
      <c r="U397" s="6">
        <v>44721</v>
      </c>
      <c r="V397" s="1" t="s">
        <v>1651</v>
      </c>
      <c r="W397" s="1">
        <v>2</v>
      </c>
      <c r="X397" s="1" t="s">
        <v>370</v>
      </c>
      <c r="Y397" s="1" t="s">
        <v>379</v>
      </c>
      <c r="AE397" s="1" t="s">
        <v>50</v>
      </c>
      <c r="AF397" s="1" t="s">
        <v>159</v>
      </c>
      <c r="AG397" s="1" t="s">
        <v>1307</v>
      </c>
      <c r="AH397" s="1" t="s">
        <v>160</v>
      </c>
      <c r="AI397" s="7">
        <v>0</v>
      </c>
      <c r="AJ397" s="1">
        <v>62265</v>
      </c>
      <c r="AK397" s="1" t="s">
        <v>263</v>
      </c>
      <c r="AL397" s="1">
        <v>4798</v>
      </c>
      <c r="AM397">
        <v>43.971252800000002</v>
      </c>
      <c r="AN397">
        <v>12.4769694</v>
      </c>
      <c r="AO397" s="5">
        <v>105</v>
      </c>
      <c r="AP397" s="5">
        <v>68</v>
      </c>
      <c r="AQ397" s="1" t="s">
        <v>1652</v>
      </c>
      <c r="AU397" s="1" t="s">
        <v>1653</v>
      </c>
      <c r="AV397" s="1" t="s">
        <v>264</v>
      </c>
      <c r="AW397" s="1" t="s">
        <v>265</v>
      </c>
      <c r="AX397" s="1" t="s">
        <v>265</v>
      </c>
      <c r="AY397" s="1" t="s">
        <v>265</v>
      </c>
      <c r="AZ397" s="1" t="s">
        <v>265</v>
      </c>
      <c r="BA397" s="1" t="s">
        <v>265</v>
      </c>
      <c r="BB397" t="s">
        <v>1665</v>
      </c>
      <c r="BC397">
        <v>0</v>
      </c>
    </row>
    <row r="398" spans="1:55" x14ac:dyDescent="0.35">
      <c r="A398" s="5">
        <v>2034802</v>
      </c>
      <c r="D398" t="s">
        <v>1655</v>
      </c>
      <c r="E398" t="s">
        <v>281</v>
      </c>
      <c r="F398" s="4" t="s">
        <v>1654</v>
      </c>
      <c r="G398" s="4" t="s">
        <v>279</v>
      </c>
      <c r="H398">
        <v>-3</v>
      </c>
      <c r="I398">
        <v>70000</v>
      </c>
      <c r="J398">
        <v>-3</v>
      </c>
      <c r="K398">
        <v>70000</v>
      </c>
      <c r="L398">
        <v>5</v>
      </c>
      <c r="M398">
        <v>0</v>
      </c>
      <c r="P398" s="4">
        <v>5</v>
      </c>
      <c r="Q398" s="4">
        <v>0</v>
      </c>
      <c r="R398" s="1" t="s">
        <v>1654</v>
      </c>
      <c r="S398" s="1" t="s">
        <v>49</v>
      </c>
      <c r="T398" s="4">
        <v>2024</v>
      </c>
      <c r="U398" s="6">
        <v>44717</v>
      </c>
      <c r="V398" s="1" t="s">
        <v>1656</v>
      </c>
      <c r="W398" s="1">
        <v>2</v>
      </c>
      <c r="X398" s="1" t="s">
        <v>370</v>
      </c>
      <c r="Y398" s="1" t="s">
        <v>372</v>
      </c>
      <c r="AE398" s="1" t="s">
        <v>50</v>
      </c>
      <c r="AF398" s="1" t="s">
        <v>159</v>
      </c>
      <c r="AG398" s="1" t="s">
        <v>1307</v>
      </c>
      <c r="AH398" s="1" t="s">
        <v>160</v>
      </c>
      <c r="AI398" s="7">
        <v>0</v>
      </c>
      <c r="AJ398" s="1">
        <v>63228</v>
      </c>
      <c r="AK398" s="1" t="s">
        <v>94</v>
      </c>
      <c r="AL398" s="1">
        <v>23068</v>
      </c>
      <c r="AM398">
        <v>42.796647200000002</v>
      </c>
      <c r="AN398">
        <v>-1.6369750000000001</v>
      </c>
      <c r="AO398" s="5">
        <v>105</v>
      </c>
      <c r="AP398" s="5">
        <v>67</v>
      </c>
      <c r="AQ398" s="1" t="s">
        <v>1657</v>
      </c>
      <c r="AU398" s="1" t="s">
        <v>1658</v>
      </c>
      <c r="AV398" s="1" t="s">
        <v>1659</v>
      </c>
      <c r="AW398" s="1" t="s">
        <v>1660</v>
      </c>
      <c r="AX398" s="1" t="s">
        <v>1661</v>
      </c>
      <c r="AY398" s="1" t="s">
        <v>1661</v>
      </c>
      <c r="AZ398" s="1" t="s">
        <v>1661</v>
      </c>
      <c r="BA398" s="1" t="s">
        <v>1660</v>
      </c>
      <c r="BB398" t="s">
        <v>1665</v>
      </c>
      <c r="BC398">
        <v>0</v>
      </c>
    </row>
    <row r="399" spans="1:55" x14ac:dyDescent="0.35">
      <c r="A399" s="5">
        <v>2034800</v>
      </c>
      <c r="D399" t="s">
        <v>117</v>
      </c>
      <c r="E399" t="s">
        <v>1451</v>
      </c>
      <c r="F399" s="4" t="s">
        <v>116</v>
      </c>
      <c r="G399" s="4" t="s">
        <v>1450</v>
      </c>
      <c r="H399">
        <v>-3</v>
      </c>
      <c r="I399">
        <v>70000</v>
      </c>
      <c r="J399">
        <v>-3</v>
      </c>
      <c r="K399">
        <v>70000</v>
      </c>
      <c r="L399">
        <v>0</v>
      </c>
      <c r="M399">
        <v>1</v>
      </c>
      <c r="P399" s="4">
        <v>0</v>
      </c>
      <c r="Q399" s="4">
        <v>1</v>
      </c>
      <c r="R399" s="1" t="s">
        <v>1450</v>
      </c>
      <c r="S399" s="1" t="s">
        <v>49</v>
      </c>
      <c r="T399" s="4">
        <v>2024</v>
      </c>
      <c r="U399" s="6">
        <v>44713</v>
      </c>
      <c r="V399" s="1" t="s">
        <v>1662</v>
      </c>
      <c r="W399" s="1">
        <v>2</v>
      </c>
      <c r="X399" s="1" t="s">
        <v>370</v>
      </c>
      <c r="Y399" s="1" t="s">
        <v>366</v>
      </c>
      <c r="AA399" s="1" t="s">
        <v>460</v>
      </c>
      <c r="AB399" s="1">
        <v>33</v>
      </c>
      <c r="AC399" s="1" t="s">
        <v>409</v>
      </c>
      <c r="AD399" s="1">
        <v>0</v>
      </c>
      <c r="AE399" s="1" t="s">
        <v>50</v>
      </c>
      <c r="AF399" s="1" t="s">
        <v>159</v>
      </c>
      <c r="AG399" s="1" t="s">
        <v>1307</v>
      </c>
      <c r="AH399" s="1" t="s">
        <v>160</v>
      </c>
      <c r="AI399" s="7">
        <v>0</v>
      </c>
      <c r="AJ399" s="1">
        <v>55236</v>
      </c>
      <c r="AK399" s="1" t="s">
        <v>117</v>
      </c>
      <c r="AL399" s="1">
        <v>16942</v>
      </c>
      <c r="AM399">
        <v>35.894849999999998</v>
      </c>
      <c r="AN399">
        <v>14.4151056</v>
      </c>
      <c r="AO399" s="5">
        <v>105</v>
      </c>
      <c r="AP399" s="5">
        <v>68</v>
      </c>
      <c r="AQ399" s="1" t="s">
        <v>1663</v>
      </c>
      <c r="AU399" s="1" t="s">
        <v>1664</v>
      </c>
      <c r="AV399" s="1" t="s">
        <v>248</v>
      </c>
      <c r="AW399" s="1" t="s">
        <v>249</v>
      </c>
      <c r="AX399" s="1" t="s">
        <v>249</v>
      </c>
      <c r="AY399" s="1" t="s">
        <v>249</v>
      </c>
      <c r="AZ399" s="1" t="s">
        <v>249</v>
      </c>
      <c r="BA399" s="1" t="s">
        <v>249</v>
      </c>
      <c r="BB399" t="s">
        <v>1665</v>
      </c>
      <c r="BC399">
        <v>0</v>
      </c>
    </row>
    <row r="400" spans="1:55" x14ac:dyDescent="0.35">
      <c r="A400" s="5">
        <v>2037953</v>
      </c>
      <c r="D400" t="s">
        <v>300</v>
      </c>
      <c r="E400" t="s">
        <v>431</v>
      </c>
      <c r="F400" s="4" t="s">
        <v>299</v>
      </c>
      <c r="G400" s="4" t="s">
        <v>430</v>
      </c>
      <c r="H400">
        <v>-3</v>
      </c>
      <c r="I400">
        <v>70000</v>
      </c>
      <c r="J400">
        <v>-3</v>
      </c>
      <c r="K400">
        <v>70000</v>
      </c>
      <c r="L400">
        <v>1</v>
      </c>
      <c r="M400">
        <v>0</v>
      </c>
      <c r="P400" s="4">
        <v>1</v>
      </c>
      <c r="Q400" s="4">
        <v>0</v>
      </c>
      <c r="R400" s="1" t="s">
        <v>299</v>
      </c>
      <c r="S400" s="1" t="s">
        <v>49</v>
      </c>
      <c r="T400" s="4">
        <v>2023</v>
      </c>
      <c r="U400" s="6">
        <v>45377</v>
      </c>
      <c r="V400" s="1" t="s">
        <v>1116</v>
      </c>
      <c r="W400" s="1">
        <v>2</v>
      </c>
      <c r="Y400" s="1" t="s">
        <v>372</v>
      </c>
      <c r="AE400" s="1" t="s">
        <v>50</v>
      </c>
      <c r="AF400" s="1" t="s">
        <v>68</v>
      </c>
      <c r="AG400" s="1" t="s">
        <v>1666</v>
      </c>
      <c r="AH400" s="1" t="s">
        <v>52</v>
      </c>
      <c r="AI400" s="7">
        <v>6102</v>
      </c>
      <c r="AJ400" s="1">
        <v>64556</v>
      </c>
      <c r="AK400" s="1" t="s">
        <v>300</v>
      </c>
      <c r="AL400" s="1">
        <v>15174</v>
      </c>
      <c r="AM400">
        <v>54.897366699999999</v>
      </c>
      <c r="AN400">
        <v>23.937122200000001</v>
      </c>
      <c r="AO400" s="5">
        <v>105</v>
      </c>
      <c r="AP400" s="5">
        <v>68</v>
      </c>
      <c r="AQ400" s="1" t="s">
        <v>1667</v>
      </c>
      <c r="AU400" s="1" t="s">
        <v>1668</v>
      </c>
      <c r="AV400" s="1" t="s">
        <v>346</v>
      </c>
      <c r="AW400" s="1" t="s">
        <v>348</v>
      </c>
      <c r="AX400" s="1" t="s">
        <v>348</v>
      </c>
      <c r="AY400" s="1" t="s">
        <v>347</v>
      </c>
      <c r="AZ400" s="1" t="s">
        <v>347</v>
      </c>
      <c r="BA400" s="1" t="s">
        <v>348</v>
      </c>
      <c r="BB400" t="s">
        <v>2100</v>
      </c>
      <c r="BC400">
        <v>0</v>
      </c>
    </row>
    <row r="401" spans="1:55" x14ac:dyDescent="0.35">
      <c r="A401" s="5">
        <v>2037952</v>
      </c>
      <c r="D401" t="s">
        <v>431</v>
      </c>
      <c r="E401" t="s">
        <v>300</v>
      </c>
      <c r="F401" s="4" t="s">
        <v>430</v>
      </c>
      <c r="G401" s="4" t="s">
        <v>299</v>
      </c>
      <c r="H401">
        <v>-3</v>
      </c>
      <c r="I401">
        <v>70000</v>
      </c>
      <c r="J401">
        <v>-3</v>
      </c>
      <c r="K401">
        <v>70000</v>
      </c>
      <c r="L401">
        <v>0</v>
      </c>
      <c r="M401">
        <v>1</v>
      </c>
      <c r="P401" s="4">
        <v>0</v>
      </c>
      <c r="Q401" s="4">
        <v>1</v>
      </c>
      <c r="R401" s="1" t="s">
        <v>299</v>
      </c>
      <c r="S401" s="1" t="s">
        <v>49</v>
      </c>
      <c r="T401" s="4">
        <v>2023</v>
      </c>
      <c r="U401" s="6">
        <v>45372</v>
      </c>
      <c r="V401" s="1" t="s">
        <v>1098</v>
      </c>
      <c r="W401" s="1">
        <v>0</v>
      </c>
      <c r="Y401" s="1" t="s">
        <v>366</v>
      </c>
      <c r="AE401" s="1" t="s">
        <v>50</v>
      </c>
      <c r="AF401" s="1" t="s">
        <v>51</v>
      </c>
      <c r="AG401" s="1" t="s">
        <v>1666</v>
      </c>
      <c r="AH401" s="1" t="s">
        <v>52</v>
      </c>
      <c r="AI401" s="7">
        <v>207</v>
      </c>
      <c r="AJ401" s="1">
        <v>83174</v>
      </c>
      <c r="AK401" s="1" t="s">
        <v>87</v>
      </c>
      <c r="AL401" s="1">
        <v>21329</v>
      </c>
      <c r="AM401">
        <v>37.0882972</v>
      </c>
      <c r="AN401">
        <v>-7.9747528000000001</v>
      </c>
      <c r="AO401" s="5">
        <v>105</v>
      </c>
      <c r="AP401" s="5">
        <v>68</v>
      </c>
      <c r="AQ401" s="1" t="s">
        <v>1669</v>
      </c>
      <c r="AT401" s="1" t="s">
        <v>1670</v>
      </c>
      <c r="AU401" s="1" t="s">
        <v>1671</v>
      </c>
      <c r="AV401" s="1" t="s">
        <v>432</v>
      </c>
      <c r="AW401" s="1" t="s">
        <v>433</v>
      </c>
      <c r="AX401" s="1" t="s">
        <v>433</v>
      </c>
      <c r="AY401" s="1" t="s">
        <v>433</v>
      </c>
      <c r="AZ401" s="1" t="s">
        <v>433</v>
      </c>
      <c r="BA401" s="1" t="s">
        <v>433</v>
      </c>
      <c r="BB401" t="s">
        <v>2100</v>
      </c>
      <c r="BC401">
        <v>0</v>
      </c>
    </row>
    <row r="402" spans="1:55" x14ac:dyDescent="0.35">
      <c r="A402" s="5">
        <v>2035584</v>
      </c>
      <c r="D402" t="s">
        <v>200</v>
      </c>
      <c r="E402" t="s">
        <v>94</v>
      </c>
      <c r="F402" s="4" t="s">
        <v>280</v>
      </c>
      <c r="G402" s="4" t="s">
        <v>92</v>
      </c>
      <c r="H402">
        <f>_xlfn.IFNA(VLOOKUP(F402,xg!C$2:N$25,12,FALSE),0)</f>
        <v>1.3</v>
      </c>
      <c r="I402">
        <f>_xlfn.IFNA(VLOOKUP(F402,odds!B$5:C$28,2,FALSE),0)</f>
        <v>9340</v>
      </c>
      <c r="J402">
        <f>_xlfn.IFNA(VLOOKUP(G402,xg!C$2:N$25,12,FALSE),0)</f>
        <v>-0.1</v>
      </c>
      <c r="K402">
        <f>_xlfn.IFNA(VLOOKUP(G402,odds!B$5:C$28,2,FALSE),0)</f>
        <v>545</v>
      </c>
      <c r="L402">
        <v>0</v>
      </c>
      <c r="M402">
        <v>0</v>
      </c>
      <c r="N402" s="7">
        <v>4</v>
      </c>
      <c r="O402" s="7">
        <v>5</v>
      </c>
      <c r="P402" s="4">
        <v>0</v>
      </c>
      <c r="Q402" s="4">
        <v>0</v>
      </c>
      <c r="R402" s="1" t="s">
        <v>92</v>
      </c>
      <c r="S402" s="1" t="s">
        <v>489</v>
      </c>
      <c r="T402" s="4">
        <v>2023</v>
      </c>
      <c r="U402" s="6">
        <v>45095</v>
      </c>
      <c r="V402" s="1" t="s">
        <v>1672</v>
      </c>
      <c r="W402" s="1">
        <v>2</v>
      </c>
      <c r="Y402" s="1" t="s">
        <v>1673</v>
      </c>
      <c r="AE402" s="1" t="s">
        <v>50</v>
      </c>
      <c r="AF402" s="1" t="s">
        <v>321</v>
      </c>
      <c r="AG402" s="1" t="s">
        <v>1674</v>
      </c>
      <c r="AH402" s="1" t="s">
        <v>1674</v>
      </c>
      <c r="AI402" s="7">
        <v>41110</v>
      </c>
      <c r="AJ402" s="1">
        <v>52851</v>
      </c>
      <c r="AK402" s="1" t="s">
        <v>132</v>
      </c>
      <c r="AL402" s="1">
        <v>48100</v>
      </c>
      <c r="AM402">
        <v>51.893905599999997</v>
      </c>
      <c r="AN402">
        <v>4.5232000000000001</v>
      </c>
      <c r="AO402" s="5">
        <v>105</v>
      </c>
      <c r="AP402" s="5">
        <v>68</v>
      </c>
      <c r="AS402" s="1" t="s">
        <v>1675</v>
      </c>
      <c r="AU402" s="1" t="s">
        <v>1676</v>
      </c>
      <c r="AV402" s="1" t="s">
        <v>154</v>
      </c>
      <c r="AW402" s="1" t="s">
        <v>155</v>
      </c>
      <c r="AX402" s="1" t="s">
        <v>156</v>
      </c>
      <c r="AY402" s="1" t="s">
        <v>155</v>
      </c>
      <c r="AZ402" s="1" t="s">
        <v>156</v>
      </c>
      <c r="BA402" s="1" t="s">
        <v>155</v>
      </c>
      <c r="BB402" t="s">
        <v>2100</v>
      </c>
      <c r="BC402">
        <v>0</v>
      </c>
    </row>
    <row r="403" spans="1:55" x14ac:dyDescent="0.35">
      <c r="A403" s="5">
        <v>2035583</v>
      </c>
      <c r="D403" t="s">
        <v>132</v>
      </c>
      <c r="E403" t="s">
        <v>139</v>
      </c>
      <c r="F403" s="4" t="s">
        <v>130</v>
      </c>
      <c r="G403" s="4" t="s">
        <v>138</v>
      </c>
      <c r="H403">
        <f>_xlfn.IFNA(VLOOKUP(F403,xg!C$2:N$25,12,FALSE),0)</f>
        <v>0.1</v>
      </c>
      <c r="I403">
        <f>_xlfn.IFNA(VLOOKUP(F403,odds!B$5:C$28,2,FALSE),0)</f>
        <v>1553</v>
      </c>
      <c r="J403">
        <f>_xlfn.IFNA(VLOOKUP(G403,xg!C$2:N$25,12,FALSE),0)</f>
        <v>1</v>
      </c>
      <c r="K403">
        <f>_xlfn.IFNA(VLOOKUP(G403,odds!B$5:C$28,2,FALSE),0)</f>
        <v>1971</v>
      </c>
      <c r="L403">
        <v>2</v>
      </c>
      <c r="M403">
        <v>3</v>
      </c>
      <c r="P403" s="4">
        <v>2</v>
      </c>
      <c r="Q403" s="4">
        <v>3</v>
      </c>
      <c r="R403" s="1" t="s">
        <v>138</v>
      </c>
      <c r="S403" s="1" t="s">
        <v>49</v>
      </c>
      <c r="T403" s="4">
        <v>2023</v>
      </c>
      <c r="U403" s="6">
        <v>45095</v>
      </c>
      <c r="V403" s="1" t="s">
        <v>1677</v>
      </c>
      <c r="W403" s="1">
        <v>2</v>
      </c>
      <c r="Y403" s="1" t="s">
        <v>1678</v>
      </c>
      <c r="AE403" s="1" t="s">
        <v>50</v>
      </c>
      <c r="AF403" s="1" t="s">
        <v>321</v>
      </c>
      <c r="AG403" s="1" t="s">
        <v>1679</v>
      </c>
      <c r="AH403" s="1" t="s">
        <v>52</v>
      </c>
      <c r="AI403" s="7">
        <v>21292</v>
      </c>
      <c r="AJ403" s="1">
        <v>71687</v>
      </c>
      <c r="AK403" s="1" t="s">
        <v>132</v>
      </c>
      <c r="AL403" s="1">
        <v>30250</v>
      </c>
      <c r="AM403">
        <v>52.236561100000003</v>
      </c>
      <c r="AN403">
        <v>6.8376999999999999</v>
      </c>
      <c r="AO403" s="5">
        <v>105</v>
      </c>
      <c r="AP403" s="5">
        <v>68</v>
      </c>
      <c r="AQ403" s="1" t="s">
        <v>1680</v>
      </c>
      <c r="AU403" s="1" t="s">
        <v>1681</v>
      </c>
      <c r="AV403" s="1" t="s">
        <v>1682</v>
      </c>
      <c r="AW403" s="1" t="s">
        <v>1683</v>
      </c>
      <c r="AX403" s="1" t="s">
        <v>1683</v>
      </c>
      <c r="AY403" s="1" t="s">
        <v>1683</v>
      </c>
      <c r="AZ403" s="1" t="s">
        <v>1683</v>
      </c>
      <c r="BA403" s="1" t="s">
        <v>1683</v>
      </c>
      <c r="BB403" t="s">
        <v>2100</v>
      </c>
      <c r="BC403">
        <v>0</v>
      </c>
    </row>
    <row r="404" spans="1:55" x14ac:dyDescent="0.35">
      <c r="A404" s="5">
        <v>2035582</v>
      </c>
      <c r="D404" t="s">
        <v>94</v>
      </c>
      <c r="E404" t="s">
        <v>139</v>
      </c>
      <c r="F404" s="4" t="s">
        <v>92</v>
      </c>
      <c r="G404" s="4" t="s">
        <v>138</v>
      </c>
      <c r="H404">
        <f>_xlfn.IFNA(VLOOKUP(F404,xg!C$2:N$25,12,FALSE),0)</f>
        <v>-0.1</v>
      </c>
      <c r="I404">
        <f>_xlfn.IFNA(VLOOKUP(F404,odds!B$5:C$28,2,FALSE),0)</f>
        <v>545</v>
      </c>
      <c r="J404">
        <f>_xlfn.IFNA(VLOOKUP(G404,xg!C$2:N$25,12,FALSE),0)</f>
        <v>1</v>
      </c>
      <c r="K404">
        <f>_xlfn.IFNA(VLOOKUP(G404,odds!B$5:C$28,2,FALSE),0)</f>
        <v>1971</v>
      </c>
      <c r="L404">
        <v>2</v>
      </c>
      <c r="M404">
        <v>1</v>
      </c>
      <c r="P404" s="4">
        <v>2</v>
      </c>
      <c r="Q404" s="4">
        <v>1</v>
      </c>
      <c r="R404" s="1" t="s">
        <v>92</v>
      </c>
      <c r="S404" s="1" t="s">
        <v>49</v>
      </c>
      <c r="T404" s="4">
        <v>2023</v>
      </c>
      <c r="U404" s="6">
        <v>45092</v>
      </c>
      <c r="V404" s="1" t="s">
        <v>1684</v>
      </c>
      <c r="W404" s="1">
        <v>2</v>
      </c>
      <c r="Y404" s="1" t="s">
        <v>1685</v>
      </c>
      <c r="AE404" s="1" t="s">
        <v>50</v>
      </c>
      <c r="AF404" s="1" t="s">
        <v>321</v>
      </c>
      <c r="AG404" s="1" t="s">
        <v>1686</v>
      </c>
      <c r="AH404" s="1" t="s">
        <v>52</v>
      </c>
      <c r="AI404" s="7">
        <v>24558</v>
      </c>
      <c r="AJ404" s="1">
        <v>71687</v>
      </c>
      <c r="AK404" s="1" t="s">
        <v>132</v>
      </c>
      <c r="AL404" s="1">
        <v>30250</v>
      </c>
      <c r="AM404">
        <v>52.236561100000003</v>
      </c>
      <c r="AN404">
        <v>6.8376999999999999</v>
      </c>
      <c r="AO404" s="5">
        <v>105</v>
      </c>
      <c r="AP404" s="5">
        <v>68</v>
      </c>
      <c r="AQ404" s="1" t="s">
        <v>1687</v>
      </c>
      <c r="AU404" s="1" t="s">
        <v>1688</v>
      </c>
      <c r="AV404" s="1" t="s">
        <v>1682</v>
      </c>
      <c r="AW404" s="1" t="s">
        <v>1683</v>
      </c>
      <c r="AX404" s="1" t="s">
        <v>1683</v>
      </c>
      <c r="AY404" s="1" t="s">
        <v>1683</v>
      </c>
      <c r="AZ404" s="1" t="s">
        <v>1683</v>
      </c>
      <c r="BA404" s="1" t="s">
        <v>1683</v>
      </c>
      <c r="BB404" t="s">
        <v>2100</v>
      </c>
      <c r="BC404">
        <v>1</v>
      </c>
    </row>
    <row r="405" spans="1:55" x14ac:dyDescent="0.35">
      <c r="A405" s="5">
        <v>2035581</v>
      </c>
      <c r="D405" t="s">
        <v>132</v>
      </c>
      <c r="E405" t="s">
        <v>200</v>
      </c>
      <c r="F405" s="4" t="s">
        <v>130</v>
      </c>
      <c r="G405" s="4" t="s">
        <v>280</v>
      </c>
      <c r="H405">
        <f>_xlfn.IFNA(VLOOKUP(F405,xg!C$2:N$25,12,FALSE),0)</f>
        <v>0.1</v>
      </c>
      <c r="I405">
        <f>_xlfn.IFNA(VLOOKUP(F405,odds!B$5:C$28,2,FALSE),0)</f>
        <v>1553</v>
      </c>
      <c r="J405">
        <f>_xlfn.IFNA(VLOOKUP(G405,xg!C$2:N$25,12,FALSE),0)</f>
        <v>1.3</v>
      </c>
      <c r="K405">
        <f>_xlfn.IFNA(VLOOKUP(G405,odds!B$5:C$28,2,FALSE),0)</f>
        <v>9340</v>
      </c>
      <c r="L405">
        <v>2</v>
      </c>
      <c r="M405">
        <v>2</v>
      </c>
      <c r="P405" s="4">
        <v>2</v>
      </c>
      <c r="Q405" s="4">
        <v>4</v>
      </c>
      <c r="R405" s="1" t="s">
        <v>280</v>
      </c>
      <c r="S405" s="1" t="s">
        <v>488</v>
      </c>
      <c r="T405" s="4">
        <v>2023</v>
      </c>
      <c r="U405" s="6">
        <v>45091</v>
      </c>
      <c r="V405" s="1" t="s">
        <v>1689</v>
      </c>
      <c r="W405" s="1">
        <v>2</v>
      </c>
      <c r="Y405" s="1" t="s">
        <v>1685</v>
      </c>
      <c r="AE405" s="1" t="s">
        <v>50</v>
      </c>
      <c r="AF405" s="1" t="s">
        <v>321</v>
      </c>
      <c r="AG405" s="1" t="s">
        <v>1686</v>
      </c>
      <c r="AH405" s="1" t="s">
        <v>52</v>
      </c>
      <c r="AI405" s="7">
        <v>39359</v>
      </c>
      <c r="AJ405" s="1">
        <v>52851</v>
      </c>
      <c r="AK405" s="1" t="s">
        <v>132</v>
      </c>
      <c r="AL405" s="1">
        <v>48100</v>
      </c>
      <c r="AM405">
        <v>51.893905599999997</v>
      </c>
      <c r="AN405">
        <v>4.5232000000000001</v>
      </c>
      <c r="AO405" s="5">
        <v>105</v>
      </c>
      <c r="AP405" s="5">
        <v>68</v>
      </c>
      <c r="AQ405" s="1" t="s">
        <v>1690</v>
      </c>
      <c r="AU405" s="1" t="s">
        <v>1691</v>
      </c>
      <c r="AV405" s="1" t="s">
        <v>154</v>
      </c>
      <c r="AW405" s="1" t="s">
        <v>155</v>
      </c>
      <c r="AX405" s="1" t="s">
        <v>156</v>
      </c>
      <c r="AY405" s="1" t="s">
        <v>155</v>
      </c>
      <c r="AZ405" s="1" t="s">
        <v>156</v>
      </c>
      <c r="BA405" s="1" t="s">
        <v>155</v>
      </c>
      <c r="BB405" t="s">
        <v>2100</v>
      </c>
      <c r="BC405">
        <v>0</v>
      </c>
    </row>
    <row r="406" spans="1:55" x14ac:dyDescent="0.35">
      <c r="A406" s="5">
        <v>2034558</v>
      </c>
      <c r="D406" t="s">
        <v>225</v>
      </c>
      <c r="E406" t="s">
        <v>167</v>
      </c>
      <c r="F406" s="4" t="s">
        <v>298</v>
      </c>
      <c r="G406" s="4" t="s">
        <v>166</v>
      </c>
      <c r="H406">
        <f>_xlfn.IFNA(VLOOKUP(F406,xg!C$2:N$25,12,FALSE),0)</f>
        <v>-0.3</v>
      </c>
      <c r="I406">
        <f>_xlfn.IFNA(VLOOKUP(F406,odds!B$5:C$28,2,FALSE),0)</f>
        <v>20062</v>
      </c>
      <c r="J406">
        <f>_xlfn.IFNA(VLOOKUP(G406,xg!C$2:N$25,12,FALSE),0)</f>
        <v>-2.4</v>
      </c>
      <c r="K406">
        <f>_xlfn.IFNA(VLOOKUP(G406,odds!B$5:C$28,2,FALSE),0)</f>
        <v>20868</v>
      </c>
      <c r="L406">
        <v>0</v>
      </c>
      <c r="M406">
        <v>0</v>
      </c>
      <c r="P406" s="4">
        <v>0</v>
      </c>
      <c r="Q406" s="4">
        <v>0</v>
      </c>
      <c r="S406" s="1" t="s">
        <v>67</v>
      </c>
      <c r="T406" s="4">
        <v>2023</v>
      </c>
      <c r="U406" s="6">
        <v>44831</v>
      </c>
      <c r="V406" s="1" t="s">
        <v>1692</v>
      </c>
      <c r="W406" s="1">
        <v>2</v>
      </c>
      <c r="X406" s="1" t="s">
        <v>1693</v>
      </c>
      <c r="Y406" s="1" t="s">
        <v>386</v>
      </c>
      <c r="AE406" s="1" t="s">
        <v>50</v>
      </c>
      <c r="AF406" s="1" t="s">
        <v>159</v>
      </c>
      <c r="AG406" s="1" t="s">
        <v>1129</v>
      </c>
      <c r="AH406" s="1" t="s">
        <v>160</v>
      </c>
      <c r="AI406" s="7">
        <v>13534</v>
      </c>
      <c r="AJ406" s="1">
        <v>88353</v>
      </c>
      <c r="AK406" s="1" t="s">
        <v>93</v>
      </c>
      <c r="AL406" s="1">
        <v>14156</v>
      </c>
      <c r="AM406">
        <v>50.058250000000001</v>
      </c>
      <c r="AN406">
        <v>19.921066</v>
      </c>
      <c r="AO406" s="5">
        <v>105</v>
      </c>
      <c r="AP406" s="5">
        <v>68</v>
      </c>
      <c r="AU406" s="1" t="s">
        <v>1694</v>
      </c>
      <c r="AV406" s="1" t="s">
        <v>205</v>
      </c>
      <c r="AW406" s="1" t="s">
        <v>1695</v>
      </c>
      <c r="AX406" s="1" t="s">
        <v>1696</v>
      </c>
      <c r="AY406" s="1" t="s">
        <v>1695</v>
      </c>
      <c r="AZ406" s="1" t="s">
        <v>1695</v>
      </c>
      <c r="BA406" s="1" t="s">
        <v>1695</v>
      </c>
      <c r="BB406" t="s">
        <v>2100</v>
      </c>
      <c r="BC406">
        <v>0</v>
      </c>
    </row>
    <row r="407" spans="1:55" x14ac:dyDescent="0.35">
      <c r="A407" s="5">
        <v>2034559</v>
      </c>
      <c r="D407" t="s">
        <v>71</v>
      </c>
      <c r="E407" t="s">
        <v>234</v>
      </c>
      <c r="F407" s="4" t="s">
        <v>70</v>
      </c>
      <c r="G407" s="4" t="s">
        <v>290</v>
      </c>
      <c r="H407">
        <v>-3</v>
      </c>
      <c r="I407">
        <v>70000</v>
      </c>
      <c r="J407">
        <v>-3</v>
      </c>
      <c r="K407">
        <v>70000</v>
      </c>
      <c r="L407">
        <v>3</v>
      </c>
      <c r="M407">
        <v>2</v>
      </c>
      <c r="P407" s="4">
        <v>3</v>
      </c>
      <c r="Q407" s="4">
        <v>2</v>
      </c>
      <c r="R407" s="1" t="s">
        <v>70</v>
      </c>
      <c r="S407" s="1" t="s">
        <v>49</v>
      </c>
      <c r="T407" s="4">
        <v>2023</v>
      </c>
      <c r="U407" s="6">
        <v>44831</v>
      </c>
      <c r="V407" s="1" t="s">
        <v>1692</v>
      </c>
      <c r="W407" s="1">
        <v>1</v>
      </c>
      <c r="X407" s="1" t="s">
        <v>1693</v>
      </c>
      <c r="Y407" s="1" t="s">
        <v>386</v>
      </c>
      <c r="AE407" s="1" t="s">
        <v>50</v>
      </c>
      <c r="AF407" s="1" t="s">
        <v>159</v>
      </c>
      <c r="AG407" s="1" t="s">
        <v>1129</v>
      </c>
      <c r="AH407" s="1" t="s">
        <v>160</v>
      </c>
      <c r="AI407" s="7">
        <v>41719</v>
      </c>
      <c r="AJ407" s="1">
        <v>250001051</v>
      </c>
      <c r="AK407" s="1" t="s">
        <v>71</v>
      </c>
      <c r="AL407" s="1">
        <v>51700</v>
      </c>
      <c r="AM407">
        <v>53.335690999999997</v>
      </c>
      <c r="AN407">
        <v>-6.2288189999999997</v>
      </c>
      <c r="AO407" s="5">
        <v>105</v>
      </c>
      <c r="AP407" s="5">
        <v>68</v>
      </c>
      <c r="AQ407" s="1" t="s">
        <v>1697</v>
      </c>
      <c r="AT407" s="1" t="s">
        <v>1698</v>
      </c>
      <c r="AU407" s="1" t="s">
        <v>1699</v>
      </c>
      <c r="AV407" s="1" t="s">
        <v>72</v>
      </c>
      <c r="AW407" s="1" t="s">
        <v>415</v>
      </c>
      <c r="AX407" s="1" t="s">
        <v>414</v>
      </c>
      <c r="AY407" s="1" t="s">
        <v>414</v>
      </c>
      <c r="AZ407" s="1" t="s">
        <v>414</v>
      </c>
      <c r="BA407" s="1" t="s">
        <v>415</v>
      </c>
      <c r="BB407" t="s">
        <v>2100</v>
      </c>
      <c r="BC407">
        <v>0</v>
      </c>
    </row>
    <row r="408" spans="1:55" x14ac:dyDescent="0.35">
      <c r="A408" s="5">
        <v>2034565</v>
      </c>
      <c r="D408" t="s">
        <v>133</v>
      </c>
      <c r="E408" t="s">
        <v>107</v>
      </c>
      <c r="F408" s="4" t="s">
        <v>131</v>
      </c>
      <c r="G408" s="4" t="s">
        <v>286</v>
      </c>
      <c r="H408">
        <f>_xlfn.IFNA(VLOOKUP(F408,xg!C$2:N$25,12,FALSE),0)</f>
        <v>1.4</v>
      </c>
      <c r="I408">
        <f>_xlfn.IFNA(VLOOKUP(F408,odds!B$5:C$28,2,FALSE),0)</f>
        <v>4995</v>
      </c>
      <c r="J408">
        <f>_xlfn.IFNA(VLOOKUP(G408,xg!C$2:N$25,12,FALSE),0)</f>
        <v>-1.4</v>
      </c>
      <c r="K408">
        <f>_xlfn.IFNA(VLOOKUP(G408,odds!B$5:C$28,2,FALSE),0)</f>
        <v>15861</v>
      </c>
      <c r="L408">
        <v>2</v>
      </c>
      <c r="M408">
        <v>1</v>
      </c>
      <c r="P408" s="4">
        <v>2</v>
      </c>
      <c r="Q408" s="4">
        <v>1</v>
      </c>
      <c r="R408" s="1" t="s">
        <v>131</v>
      </c>
      <c r="S408" s="1" t="s">
        <v>49</v>
      </c>
      <c r="T408" s="4">
        <v>2023</v>
      </c>
      <c r="U408" s="6">
        <v>44831</v>
      </c>
      <c r="V408" s="1" t="s">
        <v>1692</v>
      </c>
      <c r="W408" s="1">
        <v>2</v>
      </c>
      <c r="X408" s="1" t="s">
        <v>1700</v>
      </c>
      <c r="Y408" s="1" t="s">
        <v>386</v>
      </c>
      <c r="AE408" s="1" t="s">
        <v>50</v>
      </c>
      <c r="AF408" s="1" t="s">
        <v>159</v>
      </c>
      <c r="AG408" s="1" t="s">
        <v>1129</v>
      </c>
      <c r="AH408" s="1" t="s">
        <v>160</v>
      </c>
      <c r="AI408" s="7">
        <v>13353</v>
      </c>
      <c r="AJ408" s="1">
        <v>250000018</v>
      </c>
      <c r="AK408" s="1" t="s">
        <v>133</v>
      </c>
      <c r="AL408" s="1">
        <v>17152</v>
      </c>
      <c r="AM408">
        <v>47.407019400000003</v>
      </c>
      <c r="AN408">
        <v>9.3041861000000008</v>
      </c>
      <c r="AO408" s="5">
        <v>105</v>
      </c>
      <c r="AP408" s="5">
        <v>68</v>
      </c>
      <c r="AQ408" s="1" t="s">
        <v>1701</v>
      </c>
      <c r="AR408" s="1" t="s">
        <v>1702</v>
      </c>
      <c r="AU408" s="1" t="s">
        <v>1703</v>
      </c>
      <c r="AV408" s="1" t="s">
        <v>237</v>
      </c>
      <c r="AW408" s="1" t="s">
        <v>444</v>
      </c>
      <c r="AX408" s="1" t="s">
        <v>444</v>
      </c>
      <c r="AY408" s="1" t="s">
        <v>443</v>
      </c>
      <c r="AZ408" s="1" t="s">
        <v>445</v>
      </c>
      <c r="BA408" s="1" t="s">
        <v>444</v>
      </c>
      <c r="BB408" t="s">
        <v>2100</v>
      </c>
      <c r="BC408">
        <v>0</v>
      </c>
    </row>
    <row r="409" spans="1:55" x14ac:dyDescent="0.35">
      <c r="A409" s="5">
        <v>2034566</v>
      </c>
      <c r="D409" t="s">
        <v>87</v>
      </c>
      <c r="E409" t="s">
        <v>94</v>
      </c>
      <c r="F409" s="4" t="s">
        <v>86</v>
      </c>
      <c r="G409" s="4" t="s">
        <v>92</v>
      </c>
      <c r="H409">
        <f>_xlfn.IFNA(VLOOKUP(F409,xg!C$2:N$25,12,FALSE),0)</f>
        <v>1.4</v>
      </c>
      <c r="I409">
        <f>_xlfn.IFNA(VLOOKUP(F409,odds!B$5:C$28,2,FALSE),0)</f>
        <v>601</v>
      </c>
      <c r="J409">
        <f>_xlfn.IFNA(VLOOKUP(G409,xg!C$2:N$25,12,FALSE),0)</f>
        <v>-0.1</v>
      </c>
      <c r="K409">
        <f>_xlfn.IFNA(VLOOKUP(G409,odds!B$5:C$28,2,FALSE),0)</f>
        <v>545</v>
      </c>
      <c r="L409">
        <v>0</v>
      </c>
      <c r="M409">
        <v>1</v>
      </c>
      <c r="P409" s="4">
        <v>0</v>
      </c>
      <c r="Q409" s="4">
        <v>1</v>
      </c>
      <c r="R409" s="1" t="s">
        <v>92</v>
      </c>
      <c r="S409" s="1" t="s">
        <v>49</v>
      </c>
      <c r="T409" s="4">
        <v>2023</v>
      </c>
      <c r="U409" s="6">
        <v>44831</v>
      </c>
      <c r="V409" s="1" t="s">
        <v>1692</v>
      </c>
      <c r="W409" s="1">
        <v>1</v>
      </c>
      <c r="X409" s="1" t="s">
        <v>1700</v>
      </c>
      <c r="Y409" s="1" t="s">
        <v>386</v>
      </c>
      <c r="AE409" s="1" t="s">
        <v>50</v>
      </c>
      <c r="AF409" s="1" t="s">
        <v>159</v>
      </c>
      <c r="AG409" s="1" t="s">
        <v>1129</v>
      </c>
      <c r="AH409" s="1" t="s">
        <v>160</v>
      </c>
      <c r="AI409" s="7">
        <v>28196</v>
      </c>
      <c r="AJ409" s="1">
        <v>85534</v>
      </c>
      <c r="AK409" s="1" t="s">
        <v>87</v>
      </c>
      <c r="AL409" s="1">
        <v>30286</v>
      </c>
      <c r="AM409">
        <v>41.562505600000001</v>
      </c>
      <c r="AN409">
        <v>-8.4297860999999994</v>
      </c>
      <c r="AO409" s="5">
        <v>105</v>
      </c>
      <c r="AP409" s="5">
        <v>68</v>
      </c>
      <c r="AQ409" s="1" t="s">
        <v>1704</v>
      </c>
      <c r="AU409" s="1" t="s">
        <v>1705</v>
      </c>
      <c r="AV409" s="1" t="s">
        <v>456</v>
      </c>
      <c r="AW409" s="1" t="s">
        <v>457</v>
      </c>
      <c r="AX409" s="1" t="s">
        <v>457</v>
      </c>
      <c r="AY409" s="1" t="s">
        <v>457</v>
      </c>
      <c r="AZ409" s="1" t="s">
        <v>457</v>
      </c>
      <c r="BA409" s="1" t="s">
        <v>457</v>
      </c>
      <c r="BB409" t="s">
        <v>2100</v>
      </c>
      <c r="BC409">
        <v>1</v>
      </c>
    </row>
    <row r="410" spans="1:55" x14ac:dyDescent="0.35">
      <c r="A410" s="5">
        <v>2034568</v>
      </c>
      <c r="D410" t="s">
        <v>115</v>
      </c>
      <c r="E410" t="s">
        <v>289</v>
      </c>
      <c r="F410" s="4" t="s">
        <v>114</v>
      </c>
      <c r="G410" s="4" t="s">
        <v>288</v>
      </c>
      <c r="H410">
        <v>-3</v>
      </c>
      <c r="I410">
        <v>70000</v>
      </c>
      <c r="J410">
        <f>_xlfn.IFNA(VLOOKUP(G410,xg!C$2:N$25,12,FALSE),0)</f>
        <v>-0.6</v>
      </c>
      <c r="K410">
        <f>_xlfn.IFNA(VLOOKUP(G410,odds!B$5:C$28,2,FALSE),0)</f>
        <v>18358</v>
      </c>
      <c r="L410">
        <v>1</v>
      </c>
      <c r="M410">
        <v>1</v>
      </c>
      <c r="P410" s="4">
        <v>1</v>
      </c>
      <c r="Q410" s="4">
        <v>1</v>
      </c>
      <c r="S410" s="1" t="s">
        <v>67</v>
      </c>
      <c r="T410" s="4">
        <v>2023</v>
      </c>
      <c r="U410" s="6">
        <v>44831</v>
      </c>
      <c r="V410" s="1" t="s">
        <v>1692</v>
      </c>
      <c r="W410" s="1">
        <v>2</v>
      </c>
      <c r="X410" s="1" t="s">
        <v>1707</v>
      </c>
      <c r="Y410" s="1" t="s">
        <v>386</v>
      </c>
      <c r="AE410" s="1" t="s">
        <v>50</v>
      </c>
      <c r="AF410" s="1" t="s">
        <v>159</v>
      </c>
      <c r="AG410" s="1" t="s">
        <v>1129</v>
      </c>
      <c r="AH410" s="1" t="s">
        <v>160</v>
      </c>
      <c r="AI410" s="7">
        <v>22895</v>
      </c>
      <c r="AJ410" s="1">
        <v>250001872</v>
      </c>
      <c r="AK410" s="1" t="s">
        <v>115</v>
      </c>
      <c r="AL410" s="1">
        <v>50573</v>
      </c>
      <c r="AM410">
        <v>59.372500000000002</v>
      </c>
      <c r="AN410">
        <v>18</v>
      </c>
      <c r="AO410" s="5">
        <v>105</v>
      </c>
      <c r="AP410" s="5">
        <v>68</v>
      </c>
      <c r="AQ410" s="1" t="s">
        <v>1708</v>
      </c>
      <c r="AU410" s="1" t="s">
        <v>1709</v>
      </c>
      <c r="AV410" s="1" t="s">
        <v>158</v>
      </c>
      <c r="AW410" s="1" t="s">
        <v>439</v>
      </c>
      <c r="AX410" s="1" t="s">
        <v>439</v>
      </c>
      <c r="AY410" s="1" t="s">
        <v>439</v>
      </c>
      <c r="AZ410" s="1" t="s">
        <v>440</v>
      </c>
      <c r="BA410" s="1" t="s">
        <v>439</v>
      </c>
      <c r="BB410" t="s">
        <v>2100</v>
      </c>
      <c r="BC410">
        <v>0</v>
      </c>
    </row>
    <row r="411" spans="1:55" x14ac:dyDescent="0.35">
      <c r="A411" s="5">
        <v>2034569</v>
      </c>
      <c r="D411" t="s">
        <v>113</v>
      </c>
      <c r="E411" t="s">
        <v>119</v>
      </c>
      <c r="F411" s="4" t="s">
        <v>112</v>
      </c>
      <c r="G411" s="4" t="s">
        <v>118</v>
      </c>
      <c r="H411">
        <f>_xlfn.IFNA(VLOOKUP(F411,xg!C$2:N$25,12,FALSE),0)</f>
        <v>-2.2000000000000002</v>
      </c>
      <c r="I411">
        <f>_xlfn.IFNA(VLOOKUP(F411,odds!B$5:C$28,2,FALSE),0)</f>
        <v>48468</v>
      </c>
      <c r="J411">
        <v>-3</v>
      </c>
      <c r="K411">
        <v>70000</v>
      </c>
      <c r="L411">
        <v>1</v>
      </c>
      <c r="M411">
        <v>1</v>
      </c>
      <c r="P411" s="4">
        <v>1</v>
      </c>
      <c r="Q411" s="4">
        <v>1</v>
      </c>
      <c r="S411" s="1" t="s">
        <v>67</v>
      </c>
      <c r="T411" s="4">
        <v>2023</v>
      </c>
      <c r="U411" s="6">
        <v>44831</v>
      </c>
      <c r="V411" s="1" t="s">
        <v>1692</v>
      </c>
      <c r="W411" s="1">
        <v>2</v>
      </c>
      <c r="X411" s="1" t="s">
        <v>1706</v>
      </c>
      <c r="Y411" s="1" t="s">
        <v>386</v>
      </c>
      <c r="AE411" s="1" t="s">
        <v>50</v>
      </c>
      <c r="AF411" s="1" t="s">
        <v>159</v>
      </c>
      <c r="AG411" s="1" t="s">
        <v>1129</v>
      </c>
      <c r="AH411" s="1" t="s">
        <v>160</v>
      </c>
      <c r="AI411" s="7">
        <v>8800</v>
      </c>
      <c r="AJ411" s="1">
        <v>250003909</v>
      </c>
      <c r="AK411" s="1" t="s">
        <v>113</v>
      </c>
      <c r="AL411" s="1">
        <v>21160</v>
      </c>
      <c r="AM411">
        <v>41.318402800000001</v>
      </c>
      <c r="AN411">
        <v>19.823952800000001</v>
      </c>
      <c r="AO411" s="5">
        <v>105</v>
      </c>
      <c r="AP411" s="5">
        <v>68</v>
      </c>
      <c r="AQ411" s="1" t="s">
        <v>1710</v>
      </c>
      <c r="AT411" s="1" t="s">
        <v>1711</v>
      </c>
      <c r="AU411" s="1" t="s">
        <v>1712</v>
      </c>
      <c r="AV411" s="1" t="s">
        <v>148</v>
      </c>
      <c r="AW411" s="1" t="s">
        <v>484</v>
      </c>
      <c r="AX411" s="1" t="s">
        <v>484</v>
      </c>
      <c r="AY411" s="1" t="s">
        <v>485</v>
      </c>
      <c r="AZ411" s="1" t="s">
        <v>424</v>
      </c>
      <c r="BA411" s="1" t="s">
        <v>484</v>
      </c>
      <c r="BB411" t="s">
        <v>2100</v>
      </c>
      <c r="BC411">
        <v>0</v>
      </c>
    </row>
    <row r="412" spans="1:55" x14ac:dyDescent="0.35">
      <c r="A412" s="5">
        <v>2034570</v>
      </c>
      <c r="D412" t="s">
        <v>59</v>
      </c>
      <c r="E412" t="s">
        <v>125</v>
      </c>
      <c r="F412" s="4" t="s">
        <v>57</v>
      </c>
      <c r="G412" s="4" t="s">
        <v>124</v>
      </c>
      <c r="H412">
        <v>-3</v>
      </c>
      <c r="I412">
        <v>70000</v>
      </c>
      <c r="J412">
        <v>-3</v>
      </c>
      <c r="K412">
        <v>70000</v>
      </c>
      <c r="L412">
        <v>3</v>
      </c>
      <c r="M412">
        <v>1</v>
      </c>
      <c r="P412" s="4">
        <v>3</v>
      </c>
      <c r="Q412" s="4">
        <v>1</v>
      </c>
      <c r="R412" s="1" t="s">
        <v>57</v>
      </c>
      <c r="S412" s="1" t="s">
        <v>49</v>
      </c>
      <c r="T412" s="4">
        <v>2023</v>
      </c>
      <c r="U412" s="6">
        <v>44831</v>
      </c>
      <c r="V412" s="1" t="s">
        <v>1692</v>
      </c>
      <c r="W412" s="1">
        <v>3</v>
      </c>
      <c r="X412" s="1" t="s">
        <v>1713</v>
      </c>
      <c r="Y412" s="1" t="s">
        <v>386</v>
      </c>
      <c r="AE412" s="1" t="s">
        <v>50</v>
      </c>
      <c r="AF412" s="1" t="s">
        <v>159</v>
      </c>
      <c r="AG412" s="1" t="s">
        <v>1129</v>
      </c>
      <c r="AH412" s="1" t="s">
        <v>160</v>
      </c>
      <c r="AI412" s="7">
        <v>5871</v>
      </c>
      <c r="AJ412" s="1">
        <v>63270</v>
      </c>
      <c r="AK412" s="1" t="s">
        <v>59</v>
      </c>
      <c r="AL412" s="1">
        <v>14200</v>
      </c>
      <c r="AM412">
        <v>38.028233299999997</v>
      </c>
      <c r="AN412">
        <v>23.740997199999999</v>
      </c>
      <c r="AO412" s="5">
        <v>105</v>
      </c>
      <c r="AP412" s="5">
        <v>68</v>
      </c>
      <c r="AQ412" s="1" t="s">
        <v>1714</v>
      </c>
      <c r="AU412" s="1" t="s">
        <v>1715</v>
      </c>
      <c r="AV412" s="1" t="s">
        <v>69</v>
      </c>
      <c r="AW412" s="1" t="s">
        <v>1493</v>
      </c>
      <c r="AX412" s="1" t="s">
        <v>1493</v>
      </c>
      <c r="AY412" s="1" t="s">
        <v>1493</v>
      </c>
      <c r="AZ412" s="1" t="s">
        <v>1493</v>
      </c>
      <c r="BA412" s="1" t="s">
        <v>1493</v>
      </c>
      <c r="BB412" t="s">
        <v>2100</v>
      </c>
      <c r="BC412">
        <v>0</v>
      </c>
    </row>
    <row r="413" spans="1:55" x14ac:dyDescent="0.35">
      <c r="A413" s="5">
        <v>2034571</v>
      </c>
      <c r="D413" t="s">
        <v>78</v>
      </c>
      <c r="E413" t="s">
        <v>84</v>
      </c>
      <c r="F413" s="4" t="s">
        <v>76</v>
      </c>
      <c r="G413" s="4" t="s">
        <v>378</v>
      </c>
      <c r="H413">
        <v>-3</v>
      </c>
      <c r="I413">
        <v>70000</v>
      </c>
      <c r="J413">
        <f>_xlfn.IFNA(VLOOKUP(G413,xg!C$2:N$25,12,FALSE),0)</f>
        <v>-0.3</v>
      </c>
      <c r="K413">
        <f>_xlfn.IFNA(VLOOKUP(G413,odds!B$5:C$28,2,FALSE),0)</f>
        <v>15858</v>
      </c>
      <c r="L413">
        <v>0</v>
      </c>
      <c r="M413">
        <v>2</v>
      </c>
      <c r="P413" s="4">
        <v>0</v>
      </c>
      <c r="Q413" s="4">
        <v>2</v>
      </c>
      <c r="R413" s="1" t="s">
        <v>378</v>
      </c>
      <c r="S413" s="1" t="s">
        <v>49</v>
      </c>
      <c r="T413" s="4">
        <v>2023</v>
      </c>
      <c r="U413" s="6">
        <v>44831</v>
      </c>
      <c r="V413" s="1" t="s">
        <v>1692</v>
      </c>
      <c r="W413" s="1">
        <v>2</v>
      </c>
      <c r="X413" s="1" t="s">
        <v>1707</v>
      </c>
      <c r="Y413" s="1" t="s">
        <v>386</v>
      </c>
      <c r="AE413" s="1" t="s">
        <v>50</v>
      </c>
      <c r="AF413" s="1" t="s">
        <v>159</v>
      </c>
      <c r="AG413" s="1" t="s">
        <v>1129</v>
      </c>
      <c r="AH413" s="1" t="s">
        <v>160</v>
      </c>
      <c r="AI413" s="7">
        <v>24364</v>
      </c>
      <c r="AJ413" s="1">
        <v>62397</v>
      </c>
      <c r="AK413" s="1" t="s">
        <v>78</v>
      </c>
      <c r="AL413" s="1">
        <v>27184</v>
      </c>
      <c r="AM413">
        <v>59.949047200000003</v>
      </c>
      <c r="AN413">
        <v>10.7342139</v>
      </c>
      <c r="AO413" s="5">
        <v>105</v>
      </c>
      <c r="AP413" s="5">
        <v>68</v>
      </c>
      <c r="AQ413" s="1" t="s">
        <v>1716</v>
      </c>
      <c r="AU413" s="1" t="s">
        <v>1717</v>
      </c>
      <c r="AV413" s="1" t="s">
        <v>80</v>
      </c>
      <c r="AW413" s="1" t="s">
        <v>81</v>
      </c>
      <c r="AX413" s="1" t="s">
        <v>81</v>
      </c>
      <c r="AY413" s="1" t="s">
        <v>81</v>
      </c>
      <c r="AZ413" s="1" t="s">
        <v>81</v>
      </c>
      <c r="BA413" s="1" t="s">
        <v>81</v>
      </c>
      <c r="BB413" t="s">
        <v>2100</v>
      </c>
      <c r="BC413">
        <v>0</v>
      </c>
    </row>
    <row r="414" spans="1:55" x14ac:dyDescent="0.35">
      <c r="A414" s="5">
        <v>2034572</v>
      </c>
      <c r="D414" t="s">
        <v>468</v>
      </c>
      <c r="E414" t="s">
        <v>175</v>
      </c>
      <c r="F414" s="4" t="s">
        <v>467</v>
      </c>
      <c r="G414" s="4" t="s">
        <v>174</v>
      </c>
      <c r="H414">
        <v>-3</v>
      </c>
      <c r="I414">
        <v>70000</v>
      </c>
      <c r="J414">
        <v>-3</v>
      </c>
      <c r="K414">
        <v>70000</v>
      </c>
      <c r="L414">
        <v>5</v>
      </c>
      <c r="M414">
        <v>1</v>
      </c>
      <c r="P414" s="4">
        <v>5</v>
      </c>
      <c r="Q414" s="4">
        <v>1</v>
      </c>
      <c r="R414" s="1" t="s">
        <v>467</v>
      </c>
      <c r="S414" s="1" t="s">
        <v>49</v>
      </c>
      <c r="T414" s="4">
        <v>2023</v>
      </c>
      <c r="U414" s="6">
        <v>44831</v>
      </c>
      <c r="V414" s="1" t="s">
        <v>1692</v>
      </c>
      <c r="W414" s="1">
        <v>2</v>
      </c>
      <c r="X414" s="1" t="s">
        <v>1713</v>
      </c>
      <c r="Y414" s="1" t="s">
        <v>386</v>
      </c>
      <c r="AE414" s="1" t="s">
        <v>50</v>
      </c>
      <c r="AF414" s="1" t="s">
        <v>159</v>
      </c>
      <c r="AG414" s="1" t="s">
        <v>1129</v>
      </c>
      <c r="AH414" s="1" t="s">
        <v>160</v>
      </c>
      <c r="AI414" s="7">
        <v>10400</v>
      </c>
      <c r="AJ414" s="1">
        <v>250003320</v>
      </c>
      <c r="AK414" s="1" t="s">
        <v>468</v>
      </c>
      <c r="AL414" s="1">
        <v>12629</v>
      </c>
      <c r="AM414">
        <v>42.663110000000003</v>
      </c>
      <c r="AN414">
        <v>21.157107</v>
      </c>
      <c r="AO414" s="5">
        <v>105</v>
      </c>
      <c r="AP414" s="5">
        <v>68</v>
      </c>
      <c r="AQ414" s="1" t="s">
        <v>1718</v>
      </c>
      <c r="AU414" s="1" t="s">
        <v>1719</v>
      </c>
      <c r="AV414" s="1" t="s">
        <v>469</v>
      </c>
      <c r="AW414" s="1" t="s">
        <v>470</v>
      </c>
      <c r="AX414" s="1" t="s">
        <v>470</v>
      </c>
      <c r="AY414" s="1" t="s">
        <v>470</v>
      </c>
      <c r="AZ414" s="1" t="s">
        <v>470</v>
      </c>
      <c r="BA414" s="1" t="s">
        <v>470</v>
      </c>
      <c r="BB414" t="s">
        <v>2100</v>
      </c>
      <c r="BC414">
        <v>0</v>
      </c>
    </row>
    <row r="415" spans="1:55" x14ac:dyDescent="0.35">
      <c r="A415" s="5">
        <v>2034546</v>
      </c>
      <c r="D415" t="s">
        <v>212</v>
      </c>
      <c r="E415" t="s">
        <v>162</v>
      </c>
      <c r="F415" s="4" t="s">
        <v>412</v>
      </c>
      <c r="G415" s="4" t="s">
        <v>161</v>
      </c>
      <c r="H415">
        <v>-3</v>
      </c>
      <c r="I415">
        <v>70000</v>
      </c>
      <c r="J415">
        <v>-3</v>
      </c>
      <c r="K415">
        <v>70000</v>
      </c>
      <c r="L415">
        <v>0</v>
      </c>
      <c r="M415">
        <v>2</v>
      </c>
      <c r="P415" s="4">
        <v>0</v>
      </c>
      <c r="Q415" s="4">
        <v>2</v>
      </c>
      <c r="R415" s="1" t="s">
        <v>161</v>
      </c>
      <c r="S415" s="1" t="s">
        <v>49</v>
      </c>
      <c r="T415" s="4">
        <v>2023</v>
      </c>
      <c r="U415" s="6">
        <v>44830</v>
      </c>
      <c r="V415" s="1" t="s">
        <v>1720</v>
      </c>
      <c r="W415" s="1">
        <v>2</v>
      </c>
      <c r="X415" s="1" t="s">
        <v>1721</v>
      </c>
      <c r="Y415" s="1" t="s">
        <v>386</v>
      </c>
      <c r="AE415" s="1" t="s">
        <v>50</v>
      </c>
      <c r="AF415" s="1" t="s">
        <v>159</v>
      </c>
      <c r="AG415" s="1" t="s">
        <v>1129</v>
      </c>
      <c r="AH415" s="1" t="s">
        <v>160</v>
      </c>
      <c r="AI415" s="7">
        <v>2522</v>
      </c>
      <c r="AJ415" s="1">
        <v>62907</v>
      </c>
      <c r="AK415" s="1" t="s">
        <v>212</v>
      </c>
      <c r="AL415" s="1">
        <v>11563</v>
      </c>
      <c r="AM415">
        <v>42.445561099999999</v>
      </c>
      <c r="AN415">
        <v>19.264344399999999</v>
      </c>
      <c r="AO415" s="5">
        <v>105</v>
      </c>
      <c r="AP415" s="5">
        <v>68</v>
      </c>
      <c r="AQ415" s="1" t="s">
        <v>1722</v>
      </c>
      <c r="AT415" s="1" t="s">
        <v>1723</v>
      </c>
      <c r="AU415" s="1" t="s">
        <v>1724</v>
      </c>
      <c r="AV415" s="1" t="s">
        <v>213</v>
      </c>
      <c r="AW415" s="1" t="s">
        <v>214</v>
      </c>
      <c r="AX415" s="1" t="s">
        <v>214</v>
      </c>
      <c r="AY415" s="1" t="s">
        <v>214</v>
      </c>
      <c r="AZ415" s="1" t="s">
        <v>214</v>
      </c>
      <c r="BA415" s="1" t="s">
        <v>214</v>
      </c>
      <c r="BB415" t="s">
        <v>2100</v>
      </c>
      <c r="BC415">
        <v>0</v>
      </c>
    </row>
    <row r="416" spans="1:55" x14ac:dyDescent="0.35">
      <c r="A416" s="5">
        <v>2034557</v>
      </c>
      <c r="D416" t="s">
        <v>123</v>
      </c>
      <c r="E416" t="s">
        <v>88</v>
      </c>
      <c r="F416" s="4" t="s">
        <v>122</v>
      </c>
      <c r="G416" s="4" t="s">
        <v>261</v>
      </c>
      <c r="H416">
        <f>_xlfn.IFNA(VLOOKUP(F416,xg!C$2:N$25,12,FALSE),0)</f>
        <v>0.3</v>
      </c>
      <c r="I416">
        <f>_xlfn.IFNA(VLOOKUP(F416,odds!B$5:C$28,2,FALSE),0)</f>
        <v>451</v>
      </c>
      <c r="J416">
        <f>_xlfn.IFNA(VLOOKUP(G416,xg!C$2:N$25,12,FALSE),0)</f>
        <v>2.5</v>
      </c>
      <c r="K416">
        <f>_xlfn.IFNA(VLOOKUP(G416,odds!B$5:C$28,2,FALSE),0)</f>
        <v>398</v>
      </c>
      <c r="L416">
        <v>3</v>
      </c>
      <c r="M416">
        <v>3</v>
      </c>
      <c r="P416" s="4">
        <v>3</v>
      </c>
      <c r="Q416" s="4">
        <v>3</v>
      </c>
      <c r="S416" s="1" t="s">
        <v>67</v>
      </c>
      <c r="T416" s="4">
        <v>2023</v>
      </c>
      <c r="U416" s="6">
        <v>44830</v>
      </c>
      <c r="V416" s="1" t="s">
        <v>1720</v>
      </c>
      <c r="W416" s="1">
        <v>1</v>
      </c>
      <c r="X416" s="1" t="s">
        <v>1725</v>
      </c>
      <c r="Y416" s="1" t="s">
        <v>386</v>
      </c>
      <c r="AE416" s="1" t="s">
        <v>50</v>
      </c>
      <c r="AF416" s="1" t="s">
        <v>159</v>
      </c>
      <c r="AG416" s="1" t="s">
        <v>1129</v>
      </c>
      <c r="AH416" s="1" t="s">
        <v>160</v>
      </c>
      <c r="AI416" s="7">
        <v>78949</v>
      </c>
      <c r="AJ416" s="1">
        <v>1100043</v>
      </c>
      <c r="AK416" s="1" t="s">
        <v>123</v>
      </c>
      <c r="AL416" s="1">
        <v>87360</v>
      </c>
      <c r="AM416">
        <v>51.555841700000002</v>
      </c>
      <c r="AN416">
        <v>-0.27959719999999999</v>
      </c>
      <c r="AO416" s="5">
        <v>105</v>
      </c>
      <c r="AP416" s="5">
        <v>68</v>
      </c>
      <c r="AQ416" s="1" t="s">
        <v>1726</v>
      </c>
      <c r="AU416" s="1" t="s">
        <v>1727</v>
      </c>
      <c r="AV416" s="1" t="s">
        <v>169</v>
      </c>
      <c r="AW416" s="1" t="s">
        <v>398</v>
      </c>
      <c r="AX416" s="1" t="s">
        <v>398</v>
      </c>
      <c r="AY416" s="1" t="s">
        <v>398</v>
      </c>
      <c r="AZ416" s="1" t="s">
        <v>398</v>
      </c>
      <c r="BA416" s="1" t="s">
        <v>398</v>
      </c>
      <c r="BB416" t="s">
        <v>2100</v>
      </c>
      <c r="BC416">
        <v>1</v>
      </c>
    </row>
    <row r="417" spans="1:55" x14ac:dyDescent="0.35">
      <c r="A417" s="5">
        <v>2034560</v>
      </c>
      <c r="D417" t="s">
        <v>48</v>
      </c>
      <c r="E417" t="s">
        <v>139</v>
      </c>
      <c r="F417" s="4" t="s">
        <v>47</v>
      </c>
      <c r="G417" s="4" t="s">
        <v>138</v>
      </c>
      <c r="H417">
        <f>_xlfn.IFNA(VLOOKUP(F417,xg!C$2:N$25,12,FALSE),0)</f>
        <v>-1.5</v>
      </c>
      <c r="I417">
        <f>_xlfn.IFNA(VLOOKUP(F417,odds!B$5:C$28,2,FALSE),0)</f>
        <v>40918</v>
      </c>
      <c r="J417">
        <f>_xlfn.IFNA(VLOOKUP(G417,xg!C$2:N$25,12,FALSE),0)</f>
        <v>1</v>
      </c>
      <c r="K417">
        <f>_xlfn.IFNA(VLOOKUP(G417,odds!B$5:C$28,2,FALSE),0)</f>
        <v>1971</v>
      </c>
      <c r="L417">
        <v>0</v>
      </c>
      <c r="M417">
        <v>2</v>
      </c>
      <c r="P417" s="4">
        <v>0</v>
      </c>
      <c r="Q417" s="4">
        <v>2</v>
      </c>
      <c r="R417" s="1" t="s">
        <v>138</v>
      </c>
      <c r="S417" s="1" t="s">
        <v>49</v>
      </c>
      <c r="T417" s="4">
        <v>2023</v>
      </c>
      <c r="U417" s="6">
        <v>44830</v>
      </c>
      <c r="V417" s="1" t="s">
        <v>1720</v>
      </c>
      <c r="W417" s="1">
        <v>2</v>
      </c>
      <c r="X417" s="1" t="s">
        <v>1725</v>
      </c>
      <c r="Y417" s="1" t="s">
        <v>386</v>
      </c>
      <c r="AE417" s="1" t="s">
        <v>50</v>
      </c>
      <c r="AF417" s="1" t="s">
        <v>159</v>
      </c>
      <c r="AG417" s="1" t="s">
        <v>1129</v>
      </c>
      <c r="AH417" s="1" t="s">
        <v>160</v>
      </c>
      <c r="AI417" s="7">
        <v>57300</v>
      </c>
      <c r="AJ417" s="1">
        <v>250004078</v>
      </c>
      <c r="AK417" s="1" t="s">
        <v>48</v>
      </c>
      <c r="AL417" s="1">
        <v>65014</v>
      </c>
      <c r="AM417">
        <v>47.503110999999997</v>
      </c>
      <c r="AN417">
        <v>19.098023999999999</v>
      </c>
      <c r="AO417" s="5">
        <v>105</v>
      </c>
      <c r="AP417" s="5">
        <v>68</v>
      </c>
      <c r="AQ417" s="1" t="s">
        <v>1728</v>
      </c>
      <c r="AU417" s="1" t="s">
        <v>1729</v>
      </c>
      <c r="AV417" s="1" t="s">
        <v>102</v>
      </c>
      <c r="AW417" s="1" t="s">
        <v>103</v>
      </c>
      <c r="AX417" s="1" t="s">
        <v>103</v>
      </c>
      <c r="AY417" s="1" t="s">
        <v>103</v>
      </c>
      <c r="AZ417" s="1" t="s">
        <v>103</v>
      </c>
      <c r="BA417" s="1" t="s">
        <v>103</v>
      </c>
      <c r="BB417" t="s">
        <v>2100</v>
      </c>
      <c r="BC417">
        <v>0</v>
      </c>
    </row>
    <row r="418" spans="1:55" x14ac:dyDescent="0.35">
      <c r="A418" s="5">
        <v>2034561</v>
      </c>
      <c r="D418" t="s">
        <v>64</v>
      </c>
      <c r="E418" t="s">
        <v>257</v>
      </c>
      <c r="F418" s="4" t="s">
        <v>62</v>
      </c>
      <c r="G418" s="4" t="s">
        <v>323</v>
      </c>
      <c r="H418">
        <f>_xlfn.IFNA(VLOOKUP(F418,xg!C$2:N$25,12,FALSE),0)</f>
        <v>0.3</v>
      </c>
      <c r="I418">
        <f>_xlfn.IFNA(VLOOKUP(F418,odds!B$5:C$28,2,FALSE),0)</f>
        <v>12509</v>
      </c>
      <c r="J418">
        <v>-3</v>
      </c>
      <c r="K418">
        <v>70000</v>
      </c>
      <c r="L418">
        <v>4</v>
      </c>
      <c r="M418">
        <v>1</v>
      </c>
      <c r="P418" s="4">
        <v>4</v>
      </c>
      <c r="Q418" s="4">
        <v>1</v>
      </c>
      <c r="R418" s="1" t="s">
        <v>62</v>
      </c>
      <c r="S418" s="1" t="s">
        <v>49</v>
      </c>
      <c r="T418" s="4">
        <v>2023</v>
      </c>
      <c r="U418" s="6">
        <v>44830</v>
      </c>
      <c r="V418" s="1" t="s">
        <v>1720</v>
      </c>
      <c r="W418" s="1">
        <v>3</v>
      </c>
      <c r="X418" s="1" t="s">
        <v>1721</v>
      </c>
      <c r="Y418" s="1" t="s">
        <v>386</v>
      </c>
      <c r="AE418" s="1" t="s">
        <v>50</v>
      </c>
      <c r="AF418" s="1" t="s">
        <v>159</v>
      </c>
      <c r="AG418" s="1" t="s">
        <v>1129</v>
      </c>
      <c r="AH418" s="1" t="s">
        <v>160</v>
      </c>
      <c r="AI418" s="7">
        <v>12693</v>
      </c>
      <c r="AJ418" s="1">
        <v>250004760</v>
      </c>
      <c r="AK418" s="1" t="s">
        <v>64</v>
      </c>
      <c r="AL418" s="1">
        <v>14054</v>
      </c>
      <c r="AM418">
        <v>44.455137999999998</v>
      </c>
      <c r="AN418">
        <v>26.056977</v>
      </c>
      <c r="AO418" s="5">
        <v>105</v>
      </c>
      <c r="AP418" s="5">
        <v>68</v>
      </c>
      <c r="AQ418" s="1" t="s">
        <v>1730</v>
      </c>
      <c r="AU418" s="1" t="s">
        <v>1731</v>
      </c>
      <c r="AV418" s="1" t="s">
        <v>66</v>
      </c>
      <c r="AW418" s="1" t="s">
        <v>1732</v>
      </c>
      <c r="AX418" s="1" t="s">
        <v>1733</v>
      </c>
      <c r="AY418" s="1" t="s">
        <v>1733</v>
      </c>
      <c r="AZ418" s="1" t="s">
        <v>1732</v>
      </c>
      <c r="BA418" s="1" t="s">
        <v>1732</v>
      </c>
      <c r="BB418" t="s">
        <v>2100</v>
      </c>
      <c r="BC418">
        <v>0</v>
      </c>
    </row>
    <row r="419" spans="1:55" x14ac:dyDescent="0.35">
      <c r="A419" s="5">
        <v>2034562</v>
      </c>
      <c r="D419" t="s">
        <v>263</v>
      </c>
      <c r="E419" t="s">
        <v>281</v>
      </c>
      <c r="F419" s="4" t="s">
        <v>262</v>
      </c>
      <c r="G419" s="4" t="s">
        <v>279</v>
      </c>
      <c r="H419">
        <v>-3</v>
      </c>
      <c r="I419">
        <v>70000</v>
      </c>
      <c r="J419">
        <v>-3</v>
      </c>
      <c r="K419">
        <v>70000</v>
      </c>
      <c r="L419">
        <v>0</v>
      </c>
      <c r="M419">
        <v>4</v>
      </c>
      <c r="P419" s="4">
        <v>0</v>
      </c>
      <c r="Q419" s="4">
        <v>4</v>
      </c>
      <c r="R419" s="1" t="s">
        <v>279</v>
      </c>
      <c r="S419" s="1" t="s">
        <v>49</v>
      </c>
      <c r="T419" s="4">
        <v>2023</v>
      </c>
      <c r="U419" s="6">
        <v>44830</v>
      </c>
      <c r="V419" s="1" t="s">
        <v>1720</v>
      </c>
      <c r="W419" s="1">
        <v>2</v>
      </c>
      <c r="X419" s="1" t="s">
        <v>1734</v>
      </c>
      <c r="Y419" s="1" t="s">
        <v>386</v>
      </c>
      <c r="AE419" s="1" t="s">
        <v>50</v>
      </c>
      <c r="AF419" s="1" t="s">
        <v>159</v>
      </c>
      <c r="AG419" s="1" t="s">
        <v>1129</v>
      </c>
      <c r="AH419" s="1" t="s">
        <v>160</v>
      </c>
      <c r="AI419" s="7">
        <v>608</v>
      </c>
      <c r="AJ419" s="1">
        <v>62265</v>
      </c>
      <c r="AK419" s="1" t="s">
        <v>263</v>
      </c>
      <c r="AL419" s="1">
        <v>4798</v>
      </c>
      <c r="AM419">
        <v>43.971252800000002</v>
      </c>
      <c r="AN419">
        <v>12.4769694</v>
      </c>
      <c r="AO419" s="5">
        <v>105</v>
      </c>
      <c r="AP419" s="5">
        <v>68</v>
      </c>
      <c r="AQ419" s="1" t="s">
        <v>1735</v>
      </c>
      <c r="AU419" s="1" t="s">
        <v>1736</v>
      </c>
      <c r="AV419" s="1" t="s">
        <v>264</v>
      </c>
      <c r="AW419" s="1" t="s">
        <v>265</v>
      </c>
      <c r="AX419" s="1" t="s">
        <v>265</v>
      </c>
      <c r="AY419" s="1" t="s">
        <v>265</v>
      </c>
      <c r="AZ419" s="1" t="s">
        <v>265</v>
      </c>
      <c r="BA419" s="1" t="s">
        <v>265</v>
      </c>
      <c r="BB419" t="s">
        <v>2100</v>
      </c>
      <c r="BC419">
        <v>0</v>
      </c>
    </row>
    <row r="420" spans="1:55" x14ac:dyDescent="0.35">
      <c r="A420" s="5">
        <v>2034563</v>
      </c>
      <c r="D420" t="s">
        <v>301</v>
      </c>
      <c r="E420" t="s">
        <v>83</v>
      </c>
      <c r="F420" s="4" t="s">
        <v>461</v>
      </c>
      <c r="G420" s="4" t="s">
        <v>82</v>
      </c>
      <c r="H420">
        <v>-3</v>
      </c>
      <c r="I420">
        <v>70000</v>
      </c>
      <c r="J420">
        <v>-3</v>
      </c>
      <c r="K420">
        <v>70000</v>
      </c>
      <c r="L420">
        <v>0</v>
      </c>
      <c r="M420">
        <v>1</v>
      </c>
      <c r="P420" s="4">
        <v>0</v>
      </c>
      <c r="Q420" s="4">
        <v>1</v>
      </c>
      <c r="R420" s="1" t="s">
        <v>82</v>
      </c>
      <c r="S420" s="1" t="s">
        <v>49</v>
      </c>
      <c r="T420" s="4">
        <v>2023</v>
      </c>
      <c r="U420" s="6">
        <v>44830</v>
      </c>
      <c r="V420" s="1" t="s">
        <v>1720</v>
      </c>
      <c r="W420" s="1">
        <v>2</v>
      </c>
      <c r="X420" s="1" t="s">
        <v>1737</v>
      </c>
      <c r="Y420" s="1" t="s">
        <v>386</v>
      </c>
      <c r="AE420" s="1" t="s">
        <v>50</v>
      </c>
      <c r="AF420" s="1" t="s">
        <v>159</v>
      </c>
      <c r="AG420" s="1" t="s">
        <v>1129</v>
      </c>
      <c r="AH420" s="1" t="s">
        <v>160</v>
      </c>
      <c r="AI420" s="7">
        <v>20173</v>
      </c>
      <c r="AJ420" s="1">
        <v>63799</v>
      </c>
      <c r="AK420" s="1" t="s">
        <v>301</v>
      </c>
      <c r="AL420" s="1">
        <v>32483</v>
      </c>
      <c r="AM420">
        <v>42.005763899999998</v>
      </c>
      <c r="AN420">
        <v>21.425588900000001</v>
      </c>
      <c r="AO420" s="5">
        <v>105</v>
      </c>
      <c r="AP420" s="5">
        <v>68</v>
      </c>
      <c r="AQ420" s="1" t="s">
        <v>1738</v>
      </c>
      <c r="AT420" s="1" t="s">
        <v>1739</v>
      </c>
      <c r="AU420" s="1" t="s">
        <v>1740</v>
      </c>
      <c r="AV420" s="1" t="s">
        <v>302</v>
      </c>
      <c r="AW420" s="1" t="s">
        <v>304</v>
      </c>
      <c r="AX420" s="1" t="s">
        <v>304</v>
      </c>
      <c r="AY420" s="1" t="s">
        <v>303</v>
      </c>
      <c r="AZ420" s="1" t="s">
        <v>303</v>
      </c>
      <c r="BA420" s="1" t="s">
        <v>304</v>
      </c>
      <c r="BB420" t="s">
        <v>2100</v>
      </c>
      <c r="BC420">
        <v>0</v>
      </c>
    </row>
    <row r="421" spans="1:55" x14ac:dyDescent="0.35">
      <c r="A421" s="5">
        <v>2034564</v>
      </c>
      <c r="D421" t="s">
        <v>431</v>
      </c>
      <c r="E421" t="s">
        <v>180</v>
      </c>
      <c r="F421" s="4" t="s">
        <v>430</v>
      </c>
      <c r="G421" s="4" t="s">
        <v>307</v>
      </c>
      <c r="H421">
        <v>-3</v>
      </c>
      <c r="I421">
        <v>70000</v>
      </c>
      <c r="J421">
        <f>_xlfn.IFNA(VLOOKUP(G421,xg!C$2:N$25,12,FALSE),0)</f>
        <v>-1.7</v>
      </c>
      <c r="K421">
        <f>_xlfn.IFNA(VLOOKUP(G421,odds!B$5:C$28,2,FALSE),0)</f>
        <v>66820</v>
      </c>
      <c r="L421">
        <v>1</v>
      </c>
      <c r="M421">
        <v>2</v>
      </c>
      <c r="P421" s="4">
        <v>1</v>
      </c>
      <c r="Q421" s="4">
        <v>2</v>
      </c>
      <c r="R421" s="1" t="s">
        <v>307</v>
      </c>
      <c r="S421" s="1" t="s">
        <v>49</v>
      </c>
      <c r="T421" s="4">
        <v>2023</v>
      </c>
      <c r="U421" s="6">
        <v>44830</v>
      </c>
      <c r="V421" s="1" t="s">
        <v>1720</v>
      </c>
      <c r="W421" s="1">
        <v>2</v>
      </c>
      <c r="X421" s="1" t="s">
        <v>1737</v>
      </c>
      <c r="Y421" s="1" t="s">
        <v>386</v>
      </c>
      <c r="AE421" s="1" t="s">
        <v>50</v>
      </c>
      <c r="AF421" s="1" t="s">
        <v>159</v>
      </c>
      <c r="AG421" s="1" t="s">
        <v>1129</v>
      </c>
      <c r="AH421" s="1" t="s">
        <v>160</v>
      </c>
      <c r="AI421" s="7">
        <v>1199</v>
      </c>
      <c r="AJ421" s="1">
        <v>250002365</v>
      </c>
      <c r="AK421" s="1" t="s">
        <v>431</v>
      </c>
      <c r="AL421" s="1">
        <v>2076</v>
      </c>
      <c r="AM421">
        <v>36.149355999999997</v>
      </c>
      <c r="AN421">
        <v>-5.3503420000000004</v>
      </c>
      <c r="AO421" s="5">
        <v>105</v>
      </c>
      <c r="AP421" s="5">
        <v>68</v>
      </c>
      <c r="AQ421" s="1" t="s">
        <v>1741</v>
      </c>
      <c r="AU421" s="1" t="s">
        <v>1742</v>
      </c>
      <c r="AV421" s="1" t="s">
        <v>430</v>
      </c>
      <c r="AW421" s="1" t="s">
        <v>463</v>
      </c>
      <c r="AX421" s="1" t="s">
        <v>463</v>
      </c>
      <c r="AY421" s="1" t="s">
        <v>463</v>
      </c>
      <c r="AZ421" s="1" t="s">
        <v>463</v>
      </c>
      <c r="BA421" s="1" t="s">
        <v>463</v>
      </c>
      <c r="BB421" t="s">
        <v>2100</v>
      </c>
      <c r="BC421">
        <v>0</v>
      </c>
    </row>
    <row r="422" spans="1:55" x14ac:dyDescent="0.35">
      <c r="A422" s="5">
        <v>2034551</v>
      </c>
      <c r="D422" t="s">
        <v>132</v>
      </c>
      <c r="E422" t="s">
        <v>127</v>
      </c>
      <c r="F422" s="4" t="s">
        <v>130</v>
      </c>
      <c r="G422" s="4" t="s">
        <v>126</v>
      </c>
      <c r="H422">
        <f>_xlfn.IFNA(VLOOKUP(F422,xg!C$2:N$25,12,FALSE),0)</f>
        <v>0.1</v>
      </c>
      <c r="I422">
        <f>_xlfn.IFNA(VLOOKUP(F422,odds!B$5:C$28,2,FALSE),0)</f>
        <v>1553</v>
      </c>
      <c r="J422">
        <f>_xlfn.IFNA(VLOOKUP(G422,xg!C$2:N$25,12,FALSE),0)</f>
        <v>1.1000000000000001</v>
      </c>
      <c r="K422">
        <f>_xlfn.IFNA(VLOOKUP(G422,odds!B$5:C$28,2,FALSE),0)</f>
        <v>2488</v>
      </c>
      <c r="L422">
        <v>1</v>
      </c>
      <c r="M422">
        <v>0</v>
      </c>
      <c r="P422" s="4">
        <v>1</v>
      </c>
      <c r="Q422" s="4">
        <v>0</v>
      </c>
      <c r="R422" s="1" t="s">
        <v>130</v>
      </c>
      <c r="S422" s="1" t="s">
        <v>49</v>
      </c>
      <c r="T422" s="4">
        <v>2023</v>
      </c>
      <c r="U422" s="6">
        <v>44829</v>
      </c>
      <c r="V422" s="1" t="s">
        <v>1743</v>
      </c>
      <c r="W422" s="1">
        <v>2</v>
      </c>
      <c r="X422" s="1" t="s">
        <v>1744</v>
      </c>
      <c r="Y422" s="1" t="s">
        <v>386</v>
      </c>
      <c r="AE422" s="1" t="s">
        <v>50</v>
      </c>
      <c r="AF422" s="1" t="s">
        <v>159</v>
      </c>
      <c r="AG422" s="1" t="s">
        <v>1129</v>
      </c>
      <c r="AH422" s="1" t="s">
        <v>160</v>
      </c>
      <c r="AI422" s="7">
        <v>52314</v>
      </c>
      <c r="AJ422" s="1">
        <v>62417</v>
      </c>
      <c r="AK422" s="1" t="s">
        <v>132</v>
      </c>
      <c r="AL422" s="1">
        <v>53338</v>
      </c>
      <c r="AM422">
        <v>52.314171999999999</v>
      </c>
      <c r="AN422">
        <v>4.9418499999999996</v>
      </c>
      <c r="AO422" s="5">
        <v>105</v>
      </c>
      <c r="AP422" s="5">
        <v>68</v>
      </c>
      <c r="AQ422" s="1" t="s">
        <v>1745</v>
      </c>
      <c r="AU422" s="1" t="s">
        <v>1746</v>
      </c>
      <c r="AV422" s="1" t="s">
        <v>134</v>
      </c>
      <c r="AW422" s="1" t="s">
        <v>364</v>
      </c>
      <c r="AX422" s="1" t="s">
        <v>364</v>
      </c>
      <c r="AY422" s="1" t="s">
        <v>364</v>
      </c>
      <c r="AZ422" s="1" t="s">
        <v>364</v>
      </c>
      <c r="BA422" s="1" t="s">
        <v>364</v>
      </c>
      <c r="BB422" t="s">
        <v>2100</v>
      </c>
      <c r="BC422">
        <v>0</v>
      </c>
    </row>
    <row r="423" spans="1:55" x14ac:dyDescent="0.35">
      <c r="A423" s="5">
        <v>2034552</v>
      </c>
      <c r="D423" t="s">
        <v>79</v>
      </c>
      <c r="E423" t="s">
        <v>200</v>
      </c>
      <c r="F423" s="4" t="s">
        <v>77</v>
      </c>
      <c r="G423" s="4" t="s">
        <v>280</v>
      </c>
      <c r="H423">
        <f>_xlfn.IFNA(VLOOKUP(F423,xg!C$2:N$25,12,FALSE),0)</f>
        <v>-1.2</v>
      </c>
      <c r="I423">
        <f>_xlfn.IFNA(VLOOKUP(F423,odds!B$5:C$28,2,FALSE),0)</f>
        <v>6048</v>
      </c>
      <c r="J423">
        <f>_xlfn.IFNA(VLOOKUP(G423,xg!C$2:N$25,12,FALSE),0)</f>
        <v>1.3</v>
      </c>
      <c r="K423">
        <f>_xlfn.IFNA(VLOOKUP(G423,odds!B$5:C$28,2,FALSE),0)</f>
        <v>9340</v>
      </c>
      <c r="L423">
        <v>1</v>
      </c>
      <c r="M423">
        <v>3</v>
      </c>
      <c r="P423" s="4">
        <v>1</v>
      </c>
      <c r="Q423" s="4">
        <v>3</v>
      </c>
      <c r="R423" s="1" t="s">
        <v>280</v>
      </c>
      <c r="S423" s="1" t="s">
        <v>49</v>
      </c>
      <c r="T423" s="4">
        <v>2023</v>
      </c>
      <c r="U423" s="6">
        <v>44829</v>
      </c>
      <c r="V423" s="1" t="s">
        <v>1743</v>
      </c>
      <c r="W423" s="1">
        <v>2</v>
      </c>
      <c r="X423" s="1" t="s">
        <v>1747</v>
      </c>
      <c r="Y423" s="1" t="s">
        <v>386</v>
      </c>
      <c r="AE423" s="1" t="s">
        <v>50</v>
      </c>
      <c r="AF423" s="1" t="s">
        <v>159</v>
      </c>
      <c r="AG423" s="1" t="s">
        <v>1129</v>
      </c>
      <c r="AH423" s="1" t="s">
        <v>160</v>
      </c>
      <c r="AI423" s="7">
        <v>45700</v>
      </c>
      <c r="AJ423" s="1">
        <v>62085</v>
      </c>
      <c r="AK423" s="1" t="s">
        <v>79</v>
      </c>
      <c r="AL423" s="1">
        <v>49898</v>
      </c>
      <c r="AM423">
        <v>48.207188899999998</v>
      </c>
      <c r="AN423">
        <v>16.420508300000002</v>
      </c>
      <c r="AO423" s="5">
        <v>105</v>
      </c>
      <c r="AP423" s="5">
        <v>68</v>
      </c>
      <c r="AQ423" s="1" t="s">
        <v>1748</v>
      </c>
      <c r="AU423" s="1" t="s">
        <v>1749</v>
      </c>
      <c r="AV423" s="1" t="s">
        <v>95</v>
      </c>
      <c r="AW423" s="1" t="s">
        <v>96</v>
      </c>
      <c r="AX423" s="1" t="s">
        <v>96</v>
      </c>
      <c r="AY423" s="1" t="s">
        <v>96</v>
      </c>
      <c r="AZ423" s="1" t="s">
        <v>96</v>
      </c>
      <c r="BA423" s="1" t="s">
        <v>96</v>
      </c>
      <c r="BB423" t="s">
        <v>2100</v>
      </c>
      <c r="BC423">
        <v>0</v>
      </c>
    </row>
    <row r="424" spans="1:55" x14ac:dyDescent="0.35">
      <c r="A424" s="5">
        <v>2034553</v>
      </c>
      <c r="D424" t="s">
        <v>129</v>
      </c>
      <c r="E424" t="s">
        <v>93</v>
      </c>
      <c r="F424" s="4" t="s">
        <v>128</v>
      </c>
      <c r="G424" s="4" t="s">
        <v>91</v>
      </c>
      <c r="H424">
        <v>-3</v>
      </c>
      <c r="I424">
        <v>70000</v>
      </c>
      <c r="J424">
        <f>_xlfn.IFNA(VLOOKUP(G424,xg!C$2:N$25,12,FALSE),0)</f>
        <v>-0.1</v>
      </c>
      <c r="K424">
        <f>_xlfn.IFNA(VLOOKUP(G424,odds!B$5:C$28,2,FALSE),0)</f>
        <v>17538</v>
      </c>
      <c r="L424">
        <v>0</v>
      </c>
      <c r="M424">
        <v>1</v>
      </c>
      <c r="P424" s="4">
        <v>0</v>
      </c>
      <c r="Q424" s="4">
        <v>1</v>
      </c>
      <c r="R424" s="1" t="s">
        <v>91</v>
      </c>
      <c r="S424" s="1" t="s">
        <v>49</v>
      </c>
      <c r="T424" s="4">
        <v>2023</v>
      </c>
      <c r="U424" s="6">
        <v>44829</v>
      </c>
      <c r="V424" s="1" t="s">
        <v>1743</v>
      </c>
      <c r="W424" s="1">
        <v>1</v>
      </c>
      <c r="X424" s="1" t="s">
        <v>1744</v>
      </c>
      <c r="Y424" s="1" t="s">
        <v>386</v>
      </c>
      <c r="AE424" s="1" t="s">
        <v>50</v>
      </c>
      <c r="AF424" s="1" t="s">
        <v>159</v>
      </c>
      <c r="AG424" s="1" t="s">
        <v>1129</v>
      </c>
      <c r="AH424" s="1" t="s">
        <v>160</v>
      </c>
      <c r="AI424" s="7">
        <v>31520</v>
      </c>
      <c r="AJ424" s="1">
        <v>250001108</v>
      </c>
      <c r="AK424" s="1" t="s">
        <v>129</v>
      </c>
      <c r="AL424" s="1">
        <v>33322</v>
      </c>
      <c r="AM424">
        <v>51.474536999999998</v>
      </c>
      <c r="AN424">
        <v>-3.2008179999999999</v>
      </c>
      <c r="AO424" s="5">
        <v>105</v>
      </c>
      <c r="AP424" s="5">
        <v>68</v>
      </c>
      <c r="AQ424" s="1" t="s">
        <v>1750</v>
      </c>
      <c r="AU424" s="1" t="s">
        <v>1751</v>
      </c>
      <c r="AV424" s="1" t="s">
        <v>147</v>
      </c>
      <c r="AW424" s="1" t="s">
        <v>417</v>
      </c>
      <c r="AX424" s="1" t="s">
        <v>417</v>
      </c>
      <c r="AY424" s="1" t="s">
        <v>417</v>
      </c>
      <c r="AZ424" s="1" t="s">
        <v>417</v>
      </c>
      <c r="BA424" s="1" t="s">
        <v>417</v>
      </c>
      <c r="BB424" t="s">
        <v>2100</v>
      </c>
      <c r="BC424">
        <v>0</v>
      </c>
    </row>
    <row r="425" spans="1:55" x14ac:dyDescent="0.35">
      <c r="A425" s="5">
        <v>2034554</v>
      </c>
      <c r="D425" t="s">
        <v>98</v>
      </c>
      <c r="E425" t="s">
        <v>58</v>
      </c>
      <c r="F425" s="4" t="s">
        <v>97</v>
      </c>
      <c r="G425" s="4" t="s">
        <v>56</v>
      </c>
      <c r="H425">
        <f>_xlfn.IFNA(VLOOKUP(F425,xg!C$2:N$25,12,FALSE),0)</f>
        <v>0.6</v>
      </c>
      <c r="I425">
        <f>_xlfn.IFNA(VLOOKUP(F425,odds!B$5:C$28,2,FALSE),0)</f>
        <v>5264</v>
      </c>
      <c r="J425">
        <f>_xlfn.IFNA(VLOOKUP(G425,xg!C$2:N$25,12,FALSE),0)</f>
        <v>1.2</v>
      </c>
      <c r="K425">
        <f>_xlfn.IFNA(VLOOKUP(G425,odds!B$5:C$28,2,FALSE),0)</f>
        <v>401</v>
      </c>
      <c r="L425">
        <v>2</v>
      </c>
      <c r="M425">
        <v>0</v>
      </c>
      <c r="P425" s="4">
        <v>2</v>
      </c>
      <c r="Q425" s="4">
        <v>0</v>
      </c>
      <c r="R425" s="1" t="s">
        <v>97</v>
      </c>
      <c r="S425" s="1" t="s">
        <v>49</v>
      </c>
      <c r="T425" s="4">
        <v>2023</v>
      </c>
      <c r="U425" s="6">
        <v>44829</v>
      </c>
      <c r="V425" s="1" t="s">
        <v>1743</v>
      </c>
      <c r="W425" s="1">
        <v>2</v>
      </c>
      <c r="X425" s="1" t="s">
        <v>1747</v>
      </c>
      <c r="Y425" s="1" t="s">
        <v>386</v>
      </c>
      <c r="AE425" s="1" t="s">
        <v>50</v>
      </c>
      <c r="AF425" s="1" t="s">
        <v>159</v>
      </c>
      <c r="AG425" s="1" t="s">
        <v>1129</v>
      </c>
      <c r="AH425" s="1" t="s">
        <v>160</v>
      </c>
      <c r="AI425" s="7">
        <v>36064</v>
      </c>
      <c r="AJ425" s="1">
        <v>63462</v>
      </c>
      <c r="AK425" s="1" t="s">
        <v>98</v>
      </c>
      <c r="AL425" s="1">
        <v>38052</v>
      </c>
      <c r="AM425">
        <v>55.702761099999996</v>
      </c>
      <c r="AN425">
        <v>12.572274999999999</v>
      </c>
      <c r="AO425" s="5">
        <v>105</v>
      </c>
      <c r="AP425" s="5">
        <v>68</v>
      </c>
      <c r="AQ425" s="1" t="s">
        <v>1752</v>
      </c>
      <c r="AU425" s="1" t="s">
        <v>1753</v>
      </c>
      <c r="AV425" s="1" t="s">
        <v>99</v>
      </c>
      <c r="AW425" s="1" t="s">
        <v>100</v>
      </c>
      <c r="AX425" s="1" t="s">
        <v>100</v>
      </c>
      <c r="AY425" s="1" t="s">
        <v>100</v>
      </c>
      <c r="AZ425" s="1" t="s">
        <v>101</v>
      </c>
      <c r="BA425" s="1" t="s">
        <v>100</v>
      </c>
      <c r="BB425" t="s">
        <v>2100</v>
      </c>
      <c r="BC425">
        <v>0</v>
      </c>
    </row>
    <row r="426" spans="1:55" x14ac:dyDescent="0.35">
      <c r="A426" s="5">
        <v>2034555</v>
      </c>
      <c r="D426" t="s">
        <v>153</v>
      </c>
      <c r="E426" t="s">
        <v>300</v>
      </c>
      <c r="F426" s="4" t="s">
        <v>152</v>
      </c>
      <c r="G426" s="4" t="s">
        <v>299</v>
      </c>
      <c r="H426">
        <v>-3</v>
      </c>
      <c r="I426">
        <v>70000</v>
      </c>
      <c r="J426">
        <v>-3</v>
      </c>
      <c r="K426">
        <v>70000</v>
      </c>
      <c r="L426">
        <v>1</v>
      </c>
      <c r="M426">
        <v>0</v>
      </c>
      <c r="P426" s="4">
        <v>1</v>
      </c>
      <c r="Q426" s="4">
        <v>0</v>
      </c>
      <c r="R426" s="1" t="s">
        <v>152</v>
      </c>
      <c r="S426" s="1" t="s">
        <v>49</v>
      </c>
      <c r="T426" s="4">
        <v>2023</v>
      </c>
      <c r="U426" s="6">
        <v>44829</v>
      </c>
      <c r="V426" s="1" t="s">
        <v>1743</v>
      </c>
      <c r="W426" s="1">
        <v>2</v>
      </c>
      <c r="X426" s="1" t="s">
        <v>1754</v>
      </c>
      <c r="Y426" s="1" t="s">
        <v>386</v>
      </c>
      <c r="AE426" s="1" t="s">
        <v>50</v>
      </c>
      <c r="AF426" s="1" t="s">
        <v>159</v>
      </c>
      <c r="AG426" s="1" t="s">
        <v>1129</v>
      </c>
      <c r="AH426" s="1" t="s">
        <v>160</v>
      </c>
      <c r="AI426" s="7">
        <v>5340</v>
      </c>
      <c r="AJ426" s="1">
        <v>250004209</v>
      </c>
      <c r="AK426" s="1" t="s">
        <v>153</v>
      </c>
      <c r="AL426" s="1">
        <v>9374</v>
      </c>
      <c r="AM426">
        <v>49.581375000000001</v>
      </c>
      <c r="AN426">
        <v>6.1210659999999999</v>
      </c>
      <c r="AO426" s="5">
        <v>105</v>
      </c>
      <c r="AP426" s="5">
        <v>68</v>
      </c>
      <c r="AQ426" s="1" t="s">
        <v>1755</v>
      </c>
      <c r="AU426" s="1" t="s">
        <v>1756</v>
      </c>
      <c r="AV426" s="1" t="s">
        <v>152</v>
      </c>
      <c r="AW426" s="1" t="s">
        <v>576</v>
      </c>
      <c r="AX426" s="1" t="s">
        <v>576</v>
      </c>
      <c r="AY426" s="1" t="s">
        <v>576</v>
      </c>
      <c r="AZ426" s="1" t="s">
        <v>576</v>
      </c>
      <c r="BA426" s="1" t="s">
        <v>576</v>
      </c>
      <c r="BB426" t="s">
        <v>2100</v>
      </c>
      <c r="BC426">
        <v>0</v>
      </c>
    </row>
    <row r="427" spans="1:55" x14ac:dyDescent="0.35">
      <c r="A427" s="5">
        <v>2034556</v>
      </c>
      <c r="D427" t="s">
        <v>259</v>
      </c>
      <c r="E427" t="s">
        <v>65</v>
      </c>
      <c r="F427" s="4" t="s">
        <v>258</v>
      </c>
      <c r="G427" s="4" t="s">
        <v>2106</v>
      </c>
      <c r="H427">
        <v>-3</v>
      </c>
      <c r="I427">
        <v>70000</v>
      </c>
      <c r="J427">
        <f>_xlfn.IFNA(VLOOKUP(G427,xg!C$2:N$25,12,FALSE),0)</f>
        <v>1.7</v>
      </c>
      <c r="K427">
        <f>_xlfn.IFNA(VLOOKUP(G427,odds!B$5:C$28,2,FALSE),0)</f>
        <v>5515</v>
      </c>
      <c r="L427">
        <v>2</v>
      </c>
      <c r="M427">
        <v>1</v>
      </c>
      <c r="P427" s="4">
        <v>2</v>
      </c>
      <c r="Q427" s="4">
        <v>1</v>
      </c>
      <c r="R427" s="1" t="s">
        <v>258</v>
      </c>
      <c r="S427" s="1" t="s">
        <v>49</v>
      </c>
      <c r="T427" s="4">
        <v>2023</v>
      </c>
      <c r="U427" s="6">
        <v>44829</v>
      </c>
      <c r="V427" s="1" t="s">
        <v>1743</v>
      </c>
      <c r="W427" s="1">
        <v>1</v>
      </c>
      <c r="X427" s="1" t="s">
        <v>1754</v>
      </c>
      <c r="Y427" s="1" t="s">
        <v>386</v>
      </c>
      <c r="AE427" s="1" t="s">
        <v>50</v>
      </c>
      <c r="AF427" s="1" t="s">
        <v>159</v>
      </c>
      <c r="AG427" s="1" t="s">
        <v>1129</v>
      </c>
      <c r="AH427" s="1" t="s">
        <v>160</v>
      </c>
      <c r="AI427" s="7">
        <v>2056</v>
      </c>
      <c r="AJ427" s="1">
        <v>74169</v>
      </c>
      <c r="AK427" s="1" t="s">
        <v>259</v>
      </c>
      <c r="AL427" s="1">
        <v>5098</v>
      </c>
      <c r="AM427">
        <v>62.0191722</v>
      </c>
      <c r="AN427">
        <v>-6.7780611000000004</v>
      </c>
      <c r="AO427" s="5">
        <v>105</v>
      </c>
      <c r="AP427" s="5">
        <v>68</v>
      </c>
      <c r="AQ427" s="1" t="s">
        <v>1757</v>
      </c>
      <c r="AU427" s="1" t="s">
        <v>1758</v>
      </c>
      <c r="AV427" s="1" t="s">
        <v>336</v>
      </c>
      <c r="AW427" s="1" t="s">
        <v>337</v>
      </c>
      <c r="AX427" s="1" t="s">
        <v>337</v>
      </c>
      <c r="AY427" s="1" t="s">
        <v>337</v>
      </c>
      <c r="AZ427" s="1" t="s">
        <v>337</v>
      </c>
      <c r="BA427" s="1" t="s">
        <v>337</v>
      </c>
      <c r="BB427" t="s">
        <v>2100</v>
      </c>
      <c r="BC427">
        <v>0</v>
      </c>
    </row>
    <row r="428" spans="1:55" x14ac:dyDescent="0.35">
      <c r="A428" s="5">
        <v>2034548</v>
      </c>
      <c r="D428" t="s">
        <v>74</v>
      </c>
      <c r="E428" t="s">
        <v>292</v>
      </c>
      <c r="F428" s="4" t="s">
        <v>287</v>
      </c>
      <c r="G428" s="4" t="s">
        <v>291</v>
      </c>
      <c r="H428">
        <f>_xlfn.IFNA(VLOOKUP(F428,xg!C$2:N$25,12,FALSE),0)</f>
        <v>-1.1000000000000001</v>
      </c>
      <c r="I428">
        <f>_xlfn.IFNA(VLOOKUP(F428,odds!B$5:C$28,2,FALSE),0)</f>
        <v>15850</v>
      </c>
      <c r="J428">
        <v>-3</v>
      </c>
      <c r="K428">
        <v>70000</v>
      </c>
      <c r="L428">
        <v>1</v>
      </c>
      <c r="M428">
        <v>1</v>
      </c>
      <c r="P428" s="4">
        <v>1</v>
      </c>
      <c r="Q428" s="4">
        <v>1</v>
      </c>
      <c r="S428" s="1" t="s">
        <v>67</v>
      </c>
      <c r="T428" s="4">
        <v>2023</v>
      </c>
      <c r="U428" s="6">
        <v>44829</v>
      </c>
      <c r="V428" s="1" t="s">
        <v>1759</v>
      </c>
      <c r="W428" s="1">
        <v>2</v>
      </c>
      <c r="X428" s="1" t="s">
        <v>1760</v>
      </c>
      <c r="Y428" s="1" t="s">
        <v>386</v>
      </c>
      <c r="AE428" s="1" t="s">
        <v>50</v>
      </c>
      <c r="AF428" s="1" t="s">
        <v>159</v>
      </c>
      <c r="AG428" s="1" t="s">
        <v>1129</v>
      </c>
      <c r="AH428" s="1" t="s">
        <v>160</v>
      </c>
      <c r="AI428" s="7">
        <v>524</v>
      </c>
      <c r="AJ428" s="1">
        <v>250004845</v>
      </c>
      <c r="AK428" s="1" t="s">
        <v>84</v>
      </c>
      <c r="AL428" s="1">
        <v>4597</v>
      </c>
      <c r="AM428">
        <v>0</v>
      </c>
      <c r="AN428">
        <v>0</v>
      </c>
      <c r="AO428" s="5">
        <v>105</v>
      </c>
      <c r="AP428" s="5">
        <v>68</v>
      </c>
      <c r="AQ428" s="1" t="s">
        <v>1761</v>
      </c>
      <c r="AU428" s="1" t="s">
        <v>1762</v>
      </c>
      <c r="AV428" s="1" t="s">
        <v>1763</v>
      </c>
      <c r="AW428" s="1" t="s">
        <v>1764</v>
      </c>
      <c r="AX428" s="1" t="s">
        <v>1764</v>
      </c>
      <c r="AY428" s="1" t="s">
        <v>1764</v>
      </c>
      <c r="AZ428" s="1" t="s">
        <v>1764</v>
      </c>
      <c r="BA428" s="1" t="s">
        <v>1764</v>
      </c>
      <c r="BB428" t="s">
        <v>2100</v>
      </c>
      <c r="BC428">
        <v>0</v>
      </c>
    </row>
    <row r="429" spans="1:55" x14ac:dyDescent="0.35">
      <c r="A429" s="5">
        <v>2034550</v>
      </c>
      <c r="D429" t="s">
        <v>306</v>
      </c>
      <c r="E429" t="s">
        <v>369</v>
      </c>
      <c r="F429" s="4" t="s">
        <v>305</v>
      </c>
      <c r="G429" s="4" t="s">
        <v>368</v>
      </c>
      <c r="H429">
        <v>-3</v>
      </c>
      <c r="I429">
        <v>70000</v>
      </c>
      <c r="J429">
        <v>-3</v>
      </c>
      <c r="K429">
        <v>70000</v>
      </c>
      <c r="L429">
        <v>3</v>
      </c>
      <c r="M429">
        <v>0</v>
      </c>
      <c r="P429" s="4">
        <v>3</v>
      </c>
      <c r="Q429" s="4">
        <v>0</v>
      </c>
      <c r="R429" s="1" t="s">
        <v>305</v>
      </c>
      <c r="S429" s="1" t="s">
        <v>49</v>
      </c>
      <c r="T429" s="4">
        <v>2023</v>
      </c>
      <c r="U429" s="6">
        <v>44829</v>
      </c>
      <c r="V429" s="1" t="s">
        <v>1759</v>
      </c>
      <c r="W429" s="1">
        <v>4</v>
      </c>
      <c r="X429" s="1" t="s">
        <v>1760</v>
      </c>
      <c r="Y429" s="1" t="s">
        <v>386</v>
      </c>
      <c r="AE429" s="1" t="s">
        <v>50</v>
      </c>
      <c r="AF429" s="1" t="s">
        <v>159</v>
      </c>
      <c r="AG429" s="1" t="s">
        <v>1129</v>
      </c>
      <c r="AH429" s="1" t="s">
        <v>160</v>
      </c>
      <c r="AI429" s="7">
        <v>2950</v>
      </c>
      <c r="AJ429" s="1">
        <v>250001297</v>
      </c>
      <c r="AK429" s="1" t="s">
        <v>306</v>
      </c>
      <c r="AL429" s="1">
        <v>6700</v>
      </c>
      <c r="AM429">
        <v>40.481057999999997</v>
      </c>
      <c r="AN429">
        <v>50.145446</v>
      </c>
      <c r="AO429" s="5">
        <v>105</v>
      </c>
      <c r="AP429" s="5">
        <v>68</v>
      </c>
      <c r="AQ429" s="1" t="s">
        <v>1765</v>
      </c>
      <c r="AT429" s="1" t="s">
        <v>1766</v>
      </c>
      <c r="AU429" s="1" t="s">
        <v>1767</v>
      </c>
      <c r="AV429" s="1" t="s">
        <v>330</v>
      </c>
      <c r="AW429" s="1" t="s">
        <v>428</v>
      </c>
      <c r="AX429" s="1" t="s">
        <v>427</v>
      </c>
      <c r="AY429" s="1" t="s">
        <v>426</v>
      </c>
      <c r="AZ429" s="1" t="s">
        <v>426</v>
      </c>
      <c r="BA429" s="1" t="s">
        <v>428</v>
      </c>
      <c r="BB429" t="s">
        <v>2100</v>
      </c>
      <c r="BC429">
        <v>0</v>
      </c>
    </row>
    <row r="430" spans="1:55" x14ac:dyDescent="0.35">
      <c r="A430" s="5">
        <v>2034547</v>
      </c>
      <c r="D430" t="s">
        <v>325</v>
      </c>
      <c r="E430" t="s">
        <v>294</v>
      </c>
      <c r="F430" s="4" t="s">
        <v>324</v>
      </c>
      <c r="G430" s="4" t="s">
        <v>293</v>
      </c>
      <c r="H430">
        <v>-3</v>
      </c>
      <c r="I430">
        <v>70000</v>
      </c>
      <c r="J430">
        <v>-3</v>
      </c>
      <c r="K430">
        <v>70000</v>
      </c>
      <c r="L430">
        <v>1</v>
      </c>
      <c r="M430">
        <v>1</v>
      </c>
      <c r="P430" s="4">
        <v>1</v>
      </c>
      <c r="Q430" s="4">
        <v>1</v>
      </c>
      <c r="S430" s="1" t="s">
        <v>67</v>
      </c>
      <c r="T430" s="4">
        <v>2023</v>
      </c>
      <c r="U430" s="6">
        <v>44829</v>
      </c>
      <c r="V430" s="1" t="s">
        <v>1768</v>
      </c>
      <c r="W430" s="1">
        <v>2</v>
      </c>
      <c r="X430" s="1" t="s">
        <v>1769</v>
      </c>
      <c r="Y430" s="1" t="s">
        <v>386</v>
      </c>
      <c r="AE430" s="1" t="s">
        <v>50</v>
      </c>
      <c r="AF430" s="1" t="s">
        <v>159</v>
      </c>
      <c r="AG430" s="1" t="s">
        <v>1129</v>
      </c>
      <c r="AH430" s="1" t="s">
        <v>160</v>
      </c>
      <c r="AI430" s="7">
        <v>1102</v>
      </c>
      <c r="AJ430" s="1">
        <v>91398</v>
      </c>
      <c r="AK430" s="1" t="s">
        <v>325</v>
      </c>
      <c r="AL430" s="1">
        <v>3305</v>
      </c>
      <c r="AM430">
        <v>42.504688999999999</v>
      </c>
      <c r="AN430">
        <v>1.5174620000000001</v>
      </c>
      <c r="AO430" s="5">
        <v>105</v>
      </c>
      <c r="AP430" s="5">
        <v>67</v>
      </c>
      <c r="AQ430" s="1" t="s">
        <v>1770</v>
      </c>
      <c r="AU430" s="1" t="s">
        <v>1771</v>
      </c>
      <c r="AV430" s="1" t="s">
        <v>327</v>
      </c>
      <c r="AW430" s="1" t="s">
        <v>436</v>
      </c>
      <c r="AX430" s="1" t="s">
        <v>436</v>
      </c>
      <c r="AY430" s="1" t="s">
        <v>436</v>
      </c>
      <c r="AZ430" s="1" t="s">
        <v>436</v>
      </c>
      <c r="BA430" s="1" t="s">
        <v>436</v>
      </c>
      <c r="BB430" t="s">
        <v>2100</v>
      </c>
      <c r="BC430">
        <v>0</v>
      </c>
    </row>
    <row r="431" spans="1:55" x14ac:dyDescent="0.35">
      <c r="A431" s="5">
        <v>2034549</v>
      </c>
      <c r="D431" t="s">
        <v>309</v>
      </c>
      <c r="E431" t="s">
        <v>278</v>
      </c>
      <c r="F431" s="4" t="s">
        <v>308</v>
      </c>
      <c r="G431" s="4" t="s">
        <v>277</v>
      </c>
      <c r="H431">
        <v>-3</v>
      </c>
      <c r="I431">
        <v>70000</v>
      </c>
      <c r="J431">
        <v>-3</v>
      </c>
      <c r="K431">
        <v>70000</v>
      </c>
      <c r="L431">
        <v>2</v>
      </c>
      <c r="M431">
        <v>0</v>
      </c>
      <c r="P431" s="4">
        <v>2</v>
      </c>
      <c r="Q431" s="4">
        <v>0</v>
      </c>
      <c r="R431" s="1" t="s">
        <v>308</v>
      </c>
      <c r="S431" s="1" t="s">
        <v>49</v>
      </c>
      <c r="T431" s="4">
        <v>2023</v>
      </c>
      <c r="U431" s="6">
        <v>44829</v>
      </c>
      <c r="V431" s="1" t="s">
        <v>1768</v>
      </c>
      <c r="W431" s="1">
        <v>3</v>
      </c>
      <c r="X431" s="1" t="s">
        <v>1769</v>
      </c>
      <c r="Y431" s="1" t="s">
        <v>386</v>
      </c>
      <c r="AE431" s="1" t="s">
        <v>50</v>
      </c>
      <c r="AF431" s="1" t="s">
        <v>159</v>
      </c>
      <c r="AG431" s="1" t="s">
        <v>1129</v>
      </c>
      <c r="AH431" s="1" t="s">
        <v>160</v>
      </c>
      <c r="AI431" s="7">
        <v>5774</v>
      </c>
      <c r="AJ431" s="1">
        <v>88142</v>
      </c>
      <c r="AK431" s="1" t="s">
        <v>309</v>
      </c>
      <c r="AL431" s="1">
        <v>10104</v>
      </c>
      <c r="AM431">
        <v>46.980327799999998</v>
      </c>
      <c r="AN431">
        <v>28.868086099999999</v>
      </c>
      <c r="AO431" s="5">
        <v>105</v>
      </c>
      <c r="AP431" s="5">
        <v>68</v>
      </c>
      <c r="AQ431" s="1" t="s">
        <v>1772</v>
      </c>
      <c r="AU431" s="1" t="s">
        <v>1773</v>
      </c>
      <c r="AV431" s="1" t="s">
        <v>311</v>
      </c>
      <c r="AW431" s="1" t="s">
        <v>377</v>
      </c>
      <c r="AX431" s="1" t="s">
        <v>377</v>
      </c>
      <c r="AY431" s="1" t="s">
        <v>377</v>
      </c>
      <c r="AZ431" s="1" t="s">
        <v>377</v>
      </c>
      <c r="BA431" s="1" t="s">
        <v>377</v>
      </c>
      <c r="BB431" t="s">
        <v>2100</v>
      </c>
      <c r="BC431">
        <v>0</v>
      </c>
    </row>
    <row r="432" spans="1:55" x14ac:dyDescent="0.35">
      <c r="A432" s="5">
        <v>2034533</v>
      </c>
      <c r="D432" t="s">
        <v>167</v>
      </c>
      <c r="E432" t="s">
        <v>71</v>
      </c>
      <c r="F432" s="4" t="s">
        <v>166</v>
      </c>
      <c r="G432" s="4" t="s">
        <v>70</v>
      </c>
      <c r="H432">
        <f>_xlfn.IFNA(VLOOKUP(F432,xg!C$2:N$25,12,FALSE),0)</f>
        <v>-2.4</v>
      </c>
      <c r="I432">
        <f>_xlfn.IFNA(VLOOKUP(F432,odds!B$5:C$28,2,FALSE),0)</f>
        <v>20868</v>
      </c>
      <c r="J432">
        <v>-3</v>
      </c>
      <c r="K432">
        <v>70000</v>
      </c>
      <c r="L432">
        <v>2</v>
      </c>
      <c r="M432">
        <v>1</v>
      </c>
      <c r="P432" s="4">
        <v>2</v>
      </c>
      <c r="Q432" s="4">
        <v>1</v>
      </c>
      <c r="R432" s="1" t="s">
        <v>166</v>
      </c>
      <c r="S432" s="1" t="s">
        <v>49</v>
      </c>
      <c r="T432" s="4">
        <v>2023</v>
      </c>
      <c r="U432" s="6">
        <v>44828</v>
      </c>
      <c r="V432" s="1" t="s">
        <v>1774</v>
      </c>
      <c r="W432" s="1">
        <v>1</v>
      </c>
      <c r="X432" s="1" t="s">
        <v>1693</v>
      </c>
      <c r="Y432" s="1" t="s">
        <v>385</v>
      </c>
      <c r="AE432" s="1" t="s">
        <v>50</v>
      </c>
      <c r="AF432" s="1" t="s">
        <v>159</v>
      </c>
      <c r="AG432" s="1" t="s">
        <v>1129</v>
      </c>
      <c r="AH432" s="1" t="s">
        <v>160</v>
      </c>
      <c r="AI432" s="7">
        <v>48853</v>
      </c>
      <c r="AJ432" s="1">
        <v>62427</v>
      </c>
      <c r="AK432" s="1" t="s">
        <v>167</v>
      </c>
      <c r="AL432" s="1">
        <v>51824</v>
      </c>
      <c r="AM432">
        <v>55.8258583</v>
      </c>
      <c r="AN432">
        <v>-4.2519416999999997</v>
      </c>
      <c r="AO432" s="5">
        <v>105</v>
      </c>
      <c r="AP432" s="5">
        <v>68</v>
      </c>
      <c r="AQ432" s="1" t="s">
        <v>1775</v>
      </c>
      <c r="AU432" s="1" t="s">
        <v>1776</v>
      </c>
      <c r="AV432" s="1" t="s">
        <v>170</v>
      </c>
      <c r="AW432" s="1" t="s">
        <v>171</v>
      </c>
      <c r="AX432" s="1" t="s">
        <v>171</v>
      </c>
      <c r="AY432" s="1" t="s">
        <v>171</v>
      </c>
      <c r="AZ432" s="1" t="s">
        <v>171</v>
      </c>
      <c r="BA432" s="1" t="s">
        <v>171</v>
      </c>
      <c r="BB432" t="s">
        <v>2100</v>
      </c>
      <c r="BC432">
        <v>0</v>
      </c>
    </row>
    <row r="433" spans="1:55" x14ac:dyDescent="0.35">
      <c r="A433" s="5">
        <v>2034539</v>
      </c>
      <c r="D433" t="s">
        <v>175</v>
      </c>
      <c r="E433" t="s">
        <v>59</v>
      </c>
      <c r="F433" s="4" t="s">
        <v>174</v>
      </c>
      <c r="G433" s="4" t="s">
        <v>57</v>
      </c>
      <c r="H433">
        <v>-3</v>
      </c>
      <c r="I433">
        <v>70000</v>
      </c>
      <c r="J433">
        <v>-3</v>
      </c>
      <c r="K433">
        <v>70000</v>
      </c>
      <c r="L433">
        <v>1</v>
      </c>
      <c r="M433">
        <v>0</v>
      </c>
      <c r="P433" s="4">
        <v>1</v>
      </c>
      <c r="Q433" s="4">
        <v>0</v>
      </c>
      <c r="R433" s="1" t="s">
        <v>174</v>
      </c>
      <c r="S433" s="1" t="s">
        <v>49</v>
      </c>
      <c r="T433" s="4">
        <v>2023</v>
      </c>
      <c r="U433" s="6">
        <v>44828</v>
      </c>
      <c r="V433" s="1" t="s">
        <v>1774</v>
      </c>
      <c r="W433" s="1">
        <v>3</v>
      </c>
      <c r="X433" s="1" t="s">
        <v>1713</v>
      </c>
      <c r="Y433" s="1" t="s">
        <v>385</v>
      </c>
      <c r="AE433" s="1" t="s">
        <v>50</v>
      </c>
      <c r="AF433" s="1" t="s">
        <v>159</v>
      </c>
      <c r="AG433" s="1" t="s">
        <v>1129</v>
      </c>
      <c r="AH433" s="1" t="s">
        <v>160</v>
      </c>
      <c r="AI433" s="7">
        <v>4548</v>
      </c>
      <c r="AJ433" s="1">
        <v>250003355</v>
      </c>
      <c r="AK433" s="1" t="s">
        <v>175</v>
      </c>
      <c r="AL433" s="1">
        <v>8056</v>
      </c>
      <c r="AM433">
        <v>34.927106999999999</v>
      </c>
      <c r="AN433">
        <v>33.597839999999998</v>
      </c>
      <c r="AO433" s="5">
        <v>105</v>
      </c>
      <c r="AP433" s="5">
        <v>68</v>
      </c>
      <c r="AQ433" s="1" t="s">
        <v>1777</v>
      </c>
      <c r="AU433" s="1" t="s">
        <v>1778</v>
      </c>
      <c r="AV433" s="1" t="s">
        <v>272</v>
      </c>
      <c r="AW433" s="1" t="s">
        <v>643</v>
      </c>
      <c r="AX433" s="1" t="s">
        <v>643</v>
      </c>
      <c r="AY433" s="1" t="s">
        <v>643</v>
      </c>
      <c r="AZ433" s="1" t="s">
        <v>643</v>
      </c>
      <c r="BA433" s="1" t="s">
        <v>643</v>
      </c>
      <c r="BB433" t="s">
        <v>2100</v>
      </c>
      <c r="BC433">
        <v>0</v>
      </c>
    </row>
    <row r="434" spans="1:55" x14ac:dyDescent="0.35">
      <c r="A434" s="5">
        <v>2034541</v>
      </c>
      <c r="D434" t="s">
        <v>94</v>
      </c>
      <c r="E434" t="s">
        <v>133</v>
      </c>
      <c r="F434" s="4" t="s">
        <v>92</v>
      </c>
      <c r="G434" s="4" t="s">
        <v>131</v>
      </c>
      <c r="H434">
        <f>_xlfn.IFNA(VLOOKUP(F434,xg!C$2:N$25,12,FALSE),0)</f>
        <v>-0.1</v>
      </c>
      <c r="I434">
        <f>_xlfn.IFNA(VLOOKUP(F434,odds!B$5:C$28,2,FALSE),0)</f>
        <v>545</v>
      </c>
      <c r="J434">
        <f>_xlfn.IFNA(VLOOKUP(G434,xg!C$2:N$25,12,FALSE),0)</f>
        <v>1.4</v>
      </c>
      <c r="K434">
        <f>_xlfn.IFNA(VLOOKUP(G434,odds!B$5:C$28,2,FALSE),0)</f>
        <v>4995</v>
      </c>
      <c r="L434">
        <v>1</v>
      </c>
      <c r="M434">
        <v>2</v>
      </c>
      <c r="P434" s="4">
        <v>1</v>
      </c>
      <c r="Q434" s="4">
        <v>2</v>
      </c>
      <c r="R434" s="1" t="s">
        <v>131</v>
      </c>
      <c r="S434" s="1" t="s">
        <v>49</v>
      </c>
      <c r="T434" s="4">
        <v>2023</v>
      </c>
      <c r="U434" s="6">
        <v>44828</v>
      </c>
      <c r="V434" s="1" t="s">
        <v>1774</v>
      </c>
      <c r="W434" s="1">
        <v>2</v>
      </c>
      <c r="X434" s="1" t="s">
        <v>1700</v>
      </c>
      <c r="Y434" s="1" t="s">
        <v>385</v>
      </c>
      <c r="AE434" s="1" t="s">
        <v>50</v>
      </c>
      <c r="AF434" s="1" t="s">
        <v>159</v>
      </c>
      <c r="AG434" s="1" t="s">
        <v>1129</v>
      </c>
      <c r="AH434" s="1" t="s">
        <v>160</v>
      </c>
      <c r="AI434" s="7">
        <v>31809</v>
      </c>
      <c r="AJ434" s="1">
        <v>57780</v>
      </c>
      <c r="AK434" s="1" t="s">
        <v>94</v>
      </c>
      <c r="AL434" s="1">
        <v>33592</v>
      </c>
      <c r="AM434">
        <v>41.6366528</v>
      </c>
      <c r="AN434">
        <v>-0.90190000000000003</v>
      </c>
      <c r="AO434" s="5">
        <v>105</v>
      </c>
      <c r="AP434" s="5">
        <v>68</v>
      </c>
      <c r="AQ434" s="1" t="s">
        <v>1779</v>
      </c>
      <c r="AU434" s="1" t="s">
        <v>1780</v>
      </c>
      <c r="AV434" s="1" t="s">
        <v>250</v>
      </c>
      <c r="AW434" s="1" t="s">
        <v>251</v>
      </c>
      <c r="AX434" s="1" t="s">
        <v>251</v>
      </c>
      <c r="AY434" s="1" t="s">
        <v>251</v>
      </c>
      <c r="AZ434" s="1" t="s">
        <v>251</v>
      </c>
      <c r="BA434" s="1" t="s">
        <v>251</v>
      </c>
      <c r="BB434" t="s">
        <v>2100</v>
      </c>
      <c r="BC434">
        <v>1</v>
      </c>
    </row>
    <row r="435" spans="1:55" x14ac:dyDescent="0.35">
      <c r="A435" s="5">
        <v>2034542</v>
      </c>
      <c r="D435" t="s">
        <v>107</v>
      </c>
      <c r="E435" t="s">
        <v>87</v>
      </c>
      <c r="F435" s="4" t="s">
        <v>286</v>
      </c>
      <c r="G435" s="4" t="s">
        <v>86</v>
      </c>
      <c r="H435">
        <f>_xlfn.IFNA(VLOOKUP(F435,xg!C$2:N$25,12,FALSE),0)</f>
        <v>-1.4</v>
      </c>
      <c r="I435">
        <f>_xlfn.IFNA(VLOOKUP(F435,odds!B$5:C$28,2,FALSE),0)</f>
        <v>15861</v>
      </c>
      <c r="J435">
        <f>_xlfn.IFNA(VLOOKUP(G435,xg!C$2:N$25,12,FALSE),0)</f>
        <v>1.4</v>
      </c>
      <c r="K435">
        <f>_xlfn.IFNA(VLOOKUP(G435,odds!B$5:C$28,2,FALSE),0)</f>
        <v>601</v>
      </c>
      <c r="L435">
        <v>0</v>
      </c>
      <c r="M435">
        <v>4</v>
      </c>
      <c r="P435" s="4">
        <v>0</v>
      </c>
      <c r="Q435" s="4">
        <v>4</v>
      </c>
      <c r="R435" s="1" t="s">
        <v>86</v>
      </c>
      <c r="S435" s="1" t="s">
        <v>49</v>
      </c>
      <c r="T435" s="4">
        <v>2023</v>
      </c>
      <c r="U435" s="6">
        <v>44828</v>
      </c>
      <c r="V435" s="1" t="s">
        <v>1774</v>
      </c>
      <c r="W435" s="1">
        <v>2</v>
      </c>
      <c r="X435" s="1" t="s">
        <v>1700</v>
      </c>
      <c r="Y435" s="1" t="s">
        <v>385</v>
      </c>
      <c r="AE435" s="1" t="s">
        <v>50</v>
      </c>
      <c r="AF435" s="1" t="s">
        <v>159</v>
      </c>
      <c r="AG435" s="1" t="s">
        <v>1129</v>
      </c>
      <c r="AH435" s="1" t="s">
        <v>160</v>
      </c>
      <c r="AI435" s="7">
        <v>19322</v>
      </c>
      <c r="AJ435" s="1">
        <v>64009</v>
      </c>
      <c r="AK435" s="1" t="s">
        <v>107</v>
      </c>
      <c r="AL435" s="1">
        <v>19370</v>
      </c>
      <c r="AM435">
        <v>50.067475000000002</v>
      </c>
      <c r="AN435">
        <v>14.4714861</v>
      </c>
      <c r="AO435" s="5">
        <v>105</v>
      </c>
      <c r="AP435" s="5">
        <v>68</v>
      </c>
      <c r="AQ435" s="1" t="s">
        <v>1781</v>
      </c>
      <c r="AR435" s="1" t="s">
        <v>1782</v>
      </c>
      <c r="AU435" s="1" t="s">
        <v>1783</v>
      </c>
      <c r="AV435" s="1" t="s">
        <v>149</v>
      </c>
      <c r="AW435" s="1" t="s">
        <v>188</v>
      </c>
      <c r="AX435" s="1" t="s">
        <v>187</v>
      </c>
      <c r="AY435" s="1" t="s">
        <v>186</v>
      </c>
      <c r="AZ435" s="1" t="s">
        <v>187</v>
      </c>
      <c r="BA435" s="1" t="s">
        <v>188</v>
      </c>
      <c r="BB435" t="s">
        <v>2100</v>
      </c>
      <c r="BC435">
        <v>0</v>
      </c>
    </row>
    <row r="436" spans="1:55" x14ac:dyDescent="0.35">
      <c r="A436" s="5">
        <v>2034543</v>
      </c>
      <c r="D436" t="s">
        <v>284</v>
      </c>
      <c r="E436" t="s">
        <v>113</v>
      </c>
      <c r="F436" s="4" t="s">
        <v>283</v>
      </c>
      <c r="G436" s="4" t="s">
        <v>112</v>
      </c>
      <c r="H436">
        <v>-3</v>
      </c>
      <c r="I436">
        <v>70000</v>
      </c>
      <c r="J436">
        <f>_xlfn.IFNA(VLOOKUP(G436,xg!C$2:N$25,12,FALSE),0)</f>
        <v>-2.2000000000000002</v>
      </c>
      <c r="K436">
        <f>_xlfn.IFNA(VLOOKUP(G436,odds!B$5:C$28,2,FALSE),0)</f>
        <v>48468</v>
      </c>
      <c r="L436">
        <v>2</v>
      </c>
      <c r="M436">
        <v>1</v>
      </c>
      <c r="P436" s="4">
        <v>2</v>
      </c>
      <c r="Q436" s="4">
        <v>1</v>
      </c>
      <c r="R436" s="1" t="s">
        <v>283</v>
      </c>
      <c r="S436" s="1" t="s">
        <v>49</v>
      </c>
      <c r="T436" s="4">
        <v>2023</v>
      </c>
      <c r="U436" s="6">
        <v>44828</v>
      </c>
      <c r="V436" s="1" t="s">
        <v>1774</v>
      </c>
      <c r="W436" s="1">
        <v>3</v>
      </c>
      <c r="X436" s="1" t="s">
        <v>1706</v>
      </c>
      <c r="Y436" s="1" t="s">
        <v>385</v>
      </c>
      <c r="AE436" s="1" t="s">
        <v>50</v>
      </c>
      <c r="AF436" s="1" t="s">
        <v>159</v>
      </c>
      <c r="AG436" s="1" t="s">
        <v>1129</v>
      </c>
      <c r="AH436" s="1" t="s">
        <v>160</v>
      </c>
      <c r="AI436" s="7">
        <v>29200</v>
      </c>
      <c r="AJ436" s="1">
        <v>63486</v>
      </c>
      <c r="AK436" s="1" t="s">
        <v>284</v>
      </c>
      <c r="AL436" s="1">
        <v>29120</v>
      </c>
      <c r="AM436">
        <v>32.051811100000002</v>
      </c>
      <c r="AN436">
        <v>34.761480599999999</v>
      </c>
      <c r="AO436" s="5">
        <v>105</v>
      </c>
      <c r="AP436" s="5">
        <v>68</v>
      </c>
      <c r="AQ436" s="1" t="s">
        <v>1784</v>
      </c>
      <c r="AU436" s="1" t="s">
        <v>1785</v>
      </c>
      <c r="AV436" s="1" t="s">
        <v>285</v>
      </c>
      <c r="AW436" s="1" t="s">
        <v>318</v>
      </c>
      <c r="AX436" s="1" t="s">
        <v>318</v>
      </c>
      <c r="AY436" s="1" t="s">
        <v>318</v>
      </c>
      <c r="AZ436" s="1" t="s">
        <v>318</v>
      </c>
      <c r="BA436" s="1" t="s">
        <v>318</v>
      </c>
      <c r="BB436" t="s">
        <v>2100</v>
      </c>
      <c r="BC436">
        <v>0</v>
      </c>
    </row>
    <row r="437" spans="1:55" x14ac:dyDescent="0.35">
      <c r="A437" s="5">
        <v>2034544</v>
      </c>
      <c r="D437" t="s">
        <v>84</v>
      </c>
      <c r="E437" t="s">
        <v>115</v>
      </c>
      <c r="F437" s="4" t="s">
        <v>378</v>
      </c>
      <c r="G437" s="4" t="s">
        <v>114</v>
      </c>
      <c r="H437">
        <f>_xlfn.IFNA(VLOOKUP(F437,xg!C$2:N$25,12,FALSE),0)</f>
        <v>-0.3</v>
      </c>
      <c r="I437">
        <f>_xlfn.IFNA(VLOOKUP(F437,odds!B$5:C$28,2,FALSE),0)</f>
        <v>15858</v>
      </c>
      <c r="J437">
        <v>-3</v>
      </c>
      <c r="K437">
        <v>70000</v>
      </c>
      <c r="L437">
        <v>4</v>
      </c>
      <c r="M437">
        <v>1</v>
      </c>
      <c r="P437" s="4">
        <v>4</v>
      </c>
      <c r="Q437" s="4">
        <v>1</v>
      </c>
      <c r="R437" s="1" t="s">
        <v>378</v>
      </c>
      <c r="S437" s="1" t="s">
        <v>49</v>
      </c>
      <c r="T437" s="4">
        <v>2023</v>
      </c>
      <c r="U437" s="6">
        <v>44828</v>
      </c>
      <c r="V437" s="1" t="s">
        <v>1774</v>
      </c>
      <c r="W437" s="1">
        <v>2</v>
      </c>
      <c r="X437" s="1" t="s">
        <v>1707</v>
      </c>
      <c r="Y437" s="1" t="s">
        <v>385</v>
      </c>
      <c r="AE437" s="1" t="s">
        <v>50</v>
      </c>
      <c r="AF437" s="1" t="s">
        <v>159</v>
      </c>
      <c r="AG437" s="1" t="s">
        <v>1129</v>
      </c>
      <c r="AH437" s="1" t="s">
        <v>160</v>
      </c>
      <c r="AI437" s="7">
        <v>14122</v>
      </c>
      <c r="AJ437" s="1">
        <v>53479</v>
      </c>
      <c r="AK437" s="1" t="s">
        <v>84</v>
      </c>
      <c r="AL437" s="1">
        <v>49450</v>
      </c>
      <c r="AM437">
        <v>44.783202799999998</v>
      </c>
      <c r="AN437">
        <v>20.4649167</v>
      </c>
      <c r="AO437" s="5">
        <v>105</v>
      </c>
      <c r="AP437" s="5">
        <v>68</v>
      </c>
      <c r="AQ437" s="1" t="s">
        <v>1786</v>
      </c>
      <c r="AU437" s="1" t="s">
        <v>1787</v>
      </c>
      <c r="AV437" s="1" t="s">
        <v>85</v>
      </c>
      <c r="AW437" s="1" t="s">
        <v>223</v>
      </c>
      <c r="AX437" s="1" t="s">
        <v>224</v>
      </c>
      <c r="AY437" s="1" t="s">
        <v>223</v>
      </c>
      <c r="AZ437" s="1" t="s">
        <v>223</v>
      </c>
      <c r="BA437" s="1" t="s">
        <v>223</v>
      </c>
      <c r="BB437" t="s">
        <v>2100</v>
      </c>
      <c r="BC437">
        <v>0</v>
      </c>
    </row>
    <row r="438" spans="1:55" x14ac:dyDescent="0.35">
      <c r="A438" s="5">
        <v>2034538</v>
      </c>
      <c r="D438" t="s">
        <v>125</v>
      </c>
      <c r="E438" t="s">
        <v>468</v>
      </c>
      <c r="F438" s="4" t="s">
        <v>124</v>
      </c>
      <c r="G438" s="4" t="s">
        <v>467</v>
      </c>
      <c r="H438">
        <v>-3</v>
      </c>
      <c r="I438">
        <v>70000</v>
      </c>
      <c r="J438">
        <v>-3</v>
      </c>
      <c r="K438">
        <v>70000</v>
      </c>
      <c r="L438">
        <v>2</v>
      </c>
      <c r="M438">
        <v>1</v>
      </c>
      <c r="P438" s="4">
        <v>2</v>
      </c>
      <c r="Q438" s="4">
        <v>1</v>
      </c>
      <c r="R438" s="1" t="s">
        <v>124</v>
      </c>
      <c r="S438" s="1" t="s">
        <v>49</v>
      </c>
      <c r="T438" s="4">
        <v>2023</v>
      </c>
      <c r="U438" s="6">
        <v>44828</v>
      </c>
      <c r="V438" s="1" t="s">
        <v>1788</v>
      </c>
      <c r="W438" s="1">
        <v>1</v>
      </c>
      <c r="X438" s="1" t="s">
        <v>1713</v>
      </c>
      <c r="Y438" s="1" t="s">
        <v>385</v>
      </c>
      <c r="AE438" s="1" t="s">
        <v>50</v>
      </c>
      <c r="AF438" s="1" t="s">
        <v>159</v>
      </c>
      <c r="AG438" s="1" t="s">
        <v>1129</v>
      </c>
      <c r="AH438" s="1" t="s">
        <v>160</v>
      </c>
      <c r="AI438" s="7">
        <v>17148</v>
      </c>
      <c r="AJ438" s="1">
        <v>62414</v>
      </c>
      <c r="AK438" s="1" t="s">
        <v>125</v>
      </c>
      <c r="AL438" s="1">
        <v>18434</v>
      </c>
      <c r="AM438">
        <v>54.582627799999997</v>
      </c>
      <c r="AN438">
        <v>-5.9551778000000004</v>
      </c>
      <c r="AO438" s="5">
        <v>105</v>
      </c>
      <c r="AP438" s="5">
        <v>68</v>
      </c>
      <c r="AQ438" s="1" t="s">
        <v>1789</v>
      </c>
      <c r="AU438" s="1" t="s">
        <v>1790</v>
      </c>
      <c r="AV438" s="1" t="s">
        <v>135</v>
      </c>
      <c r="AW438" s="1" t="s">
        <v>137</v>
      </c>
      <c r="AX438" s="1" t="s">
        <v>136</v>
      </c>
      <c r="AY438" s="1" t="s">
        <v>136</v>
      </c>
      <c r="AZ438" s="1" t="s">
        <v>136</v>
      </c>
      <c r="BA438" s="1" t="s">
        <v>137</v>
      </c>
      <c r="BB438" t="s">
        <v>2100</v>
      </c>
      <c r="BC438">
        <v>0</v>
      </c>
    </row>
    <row r="439" spans="1:55" x14ac:dyDescent="0.35">
      <c r="A439" s="5">
        <v>2034540</v>
      </c>
      <c r="D439" t="s">
        <v>289</v>
      </c>
      <c r="E439" t="s">
        <v>78</v>
      </c>
      <c r="F439" s="4" t="s">
        <v>288</v>
      </c>
      <c r="G439" s="4" t="s">
        <v>76</v>
      </c>
      <c r="H439">
        <f>_xlfn.IFNA(VLOOKUP(F439,xg!C$2:N$25,12,FALSE),0)</f>
        <v>-0.6</v>
      </c>
      <c r="I439">
        <f>_xlfn.IFNA(VLOOKUP(F439,odds!B$5:C$28,2,FALSE),0)</f>
        <v>18358</v>
      </c>
      <c r="J439">
        <v>-3</v>
      </c>
      <c r="K439">
        <v>70000</v>
      </c>
      <c r="L439">
        <v>2</v>
      </c>
      <c r="M439">
        <v>1</v>
      </c>
      <c r="P439" s="4">
        <v>2</v>
      </c>
      <c r="Q439" s="4">
        <v>1</v>
      </c>
      <c r="R439" s="1" t="s">
        <v>288</v>
      </c>
      <c r="S439" s="1" t="s">
        <v>49</v>
      </c>
      <c r="T439" s="4">
        <v>2023</v>
      </c>
      <c r="U439" s="6">
        <v>44828</v>
      </c>
      <c r="V439" s="1" t="s">
        <v>1788</v>
      </c>
      <c r="W439" s="1">
        <v>2</v>
      </c>
      <c r="X439" s="1" t="s">
        <v>1707</v>
      </c>
      <c r="Y439" s="1" t="s">
        <v>385</v>
      </c>
      <c r="AE439" s="1" t="s">
        <v>50</v>
      </c>
      <c r="AF439" s="1" t="s">
        <v>159</v>
      </c>
      <c r="AG439" s="1" t="s">
        <v>1129</v>
      </c>
      <c r="AH439" s="1" t="s">
        <v>160</v>
      </c>
      <c r="AI439" s="7">
        <v>14824</v>
      </c>
      <c r="AJ439" s="1">
        <v>250001140</v>
      </c>
      <c r="AK439" s="1" t="s">
        <v>289</v>
      </c>
      <c r="AL439" s="1">
        <v>15796</v>
      </c>
      <c r="AM439">
        <v>46.080641</v>
      </c>
      <c r="AN439">
        <v>14.52444</v>
      </c>
      <c r="AO439" s="5">
        <v>105</v>
      </c>
      <c r="AP439" s="5">
        <v>68</v>
      </c>
      <c r="AQ439" s="1" t="s">
        <v>1791</v>
      </c>
      <c r="AU439" s="1" t="s">
        <v>1792</v>
      </c>
      <c r="AV439" s="1" t="s">
        <v>317</v>
      </c>
      <c r="AW439" s="1" t="s">
        <v>418</v>
      </c>
      <c r="AX439" s="1" t="s">
        <v>418</v>
      </c>
      <c r="AY439" s="1" t="s">
        <v>418</v>
      </c>
      <c r="AZ439" s="1" t="s">
        <v>418</v>
      </c>
      <c r="BA439" s="1" t="s">
        <v>418</v>
      </c>
      <c r="BB439" t="s">
        <v>2100</v>
      </c>
      <c r="BC439">
        <v>0</v>
      </c>
    </row>
    <row r="440" spans="1:55" x14ac:dyDescent="0.35">
      <c r="A440" s="5">
        <v>2034530</v>
      </c>
      <c r="D440" t="s">
        <v>234</v>
      </c>
      <c r="E440" t="s">
        <v>225</v>
      </c>
      <c r="F440" s="4" t="s">
        <v>290</v>
      </c>
      <c r="G440" s="4" t="s">
        <v>298</v>
      </c>
      <c r="H440">
        <v>-3</v>
      </c>
      <c r="I440">
        <v>70000</v>
      </c>
      <c r="J440">
        <f>_xlfn.IFNA(VLOOKUP(G440,xg!C$2:N$25,12,FALSE),0)</f>
        <v>-0.3</v>
      </c>
      <c r="K440">
        <f>_xlfn.IFNA(VLOOKUP(G440,odds!B$5:C$28,2,FALSE),0)</f>
        <v>20062</v>
      </c>
      <c r="L440">
        <v>0</v>
      </c>
      <c r="M440">
        <v>5</v>
      </c>
      <c r="P440" s="4">
        <v>0</v>
      </c>
      <c r="Q440" s="4">
        <v>5</v>
      </c>
      <c r="R440" s="1" t="s">
        <v>298</v>
      </c>
      <c r="S440" s="1" t="s">
        <v>49</v>
      </c>
      <c r="T440" s="4">
        <v>2023</v>
      </c>
      <c r="U440" s="6">
        <v>44828</v>
      </c>
      <c r="V440" s="1" t="s">
        <v>1793</v>
      </c>
      <c r="W440" s="1">
        <v>4</v>
      </c>
      <c r="X440" s="1" t="s">
        <v>1693</v>
      </c>
      <c r="Y440" s="1" t="s">
        <v>385</v>
      </c>
      <c r="AE440" s="1" t="s">
        <v>50</v>
      </c>
      <c r="AF440" s="1" t="s">
        <v>159</v>
      </c>
      <c r="AG440" s="1" t="s">
        <v>1129</v>
      </c>
      <c r="AH440" s="1" t="s">
        <v>160</v>
      </c>
      <c r="AI440" s="7">
        <v>7200</v>
      </c>
      <c r="AJ440" s="1">
        <v>78014</v>
      </c>
      <c r="AK440" s="1" t="s">
        <v>234</v>
      </c>
      <c r="AL440" s="1">
        <v>14527</v>
      </c>
      <c r="AM440">
        <v>40.171930600000003</v>
      </c>
      <c r="AN440">
        <v>44.525680600000001</v>
      </c>
      <c r="AO440" s="5">
        <v>105</v>
      </c>
      <c r="AP440" s="5">
        <v>68</v>
      </c>
      <c r="AQ440" s="1" t="s">
        <v>1794</v>
      </c>
      <c r="AU440" s="1" t="s">
        <v>1795</v>
      </c>
      <c r="AV440" s="1" t="s">
        <v>235</v>
      </c>
      <c r="AW440" s="1" t="s">
        <v>345</v>
      </c>
      <c r="AX440" s="1" t="s">
        <v>345</v>
      </c>
      <c r="AY440" s="1" t="s">
        <v>345</v>
      </c>
      <c r="AZ440" s="1" t="s">
        <v>345</v>
      </c>
      <c r="BA440" s="1" t="s">
        <v>345</v>
      </c>
      <c r="BB440" t="s">
        <v>2100</v>
      </c>
      <c r="BC440">
        <v>0</v>
      </c>
    </row>
    <row r="441" spans="1:55" x14ac:dyDescent="0.35">
      <c r="A441" s="5">
        <v>2034531</v>
      </c>
      <c r="D441" t="s">
        <v>88</v>
      </c>
      <c r="E441" t="s">
        <v>48</v>
      </c>
      <c r="F441" s="4" t="s">
        <v>261</v>
      </c>
      <c r="G441" s="4" t="s">
        <v>47</v>
      </c>
      <c r="H441">
        <f>_xlfn.IFNA(VLOOKUP(F441,xg!C$2:N$25,12,FALSE),0)</f>
        <v>2.5</v>
      </c>
      <c r="I441">
        <f>_xlfn.IFNA(VLOOKUP(F441,odds!B$5:C$28,2,FALSE),0)</f>
        <v>398</v>
      </c>
      <c r="J441">
        <f>_xlfn.IFNA(VLOOKUP(G441,xg!C$2:N$25,12,FALSE),0)</f>
        <v>-1.5</v>
      </c>
      <c r="K441">
        <f>_xlfn.IFNA(VLOOKUP(G441,odds!B$5:C$28,2,FALSE),0)</f>
        <v>40918</v>
      </c>
      <c r="L441">
        <v>0</v>
      </c>
      <c r="M441">
        <v>1</v>
      </c>
      <c r="P441" s="4">
        <v>0</v>
      </c>
      <c r="Q441" s="4">
        <v>1</v>
      </c>
      <c r="R441" s="1" t="s">
        <v>47</v>
      </c>
      <c r="S441" s="1" t="s">
        <v>49</v>
      </c>
      <c r="T441" s="4">
        <v>2023</v>
      </c>
      <c r="U441" s="6">
        <v>44827</v>
      </c>
      <c r="V441" s="1" t="s">
        <v>1796</v>
      </c>
      <c r="W441" s="1">
        <v>2</v>
      </c>
      <c r="X441" s="1" t="s">
        <v>1725</v>
      </c>
      <c r="Y441" s="1" t="s">
        <v>385</v>
      </c>
      <c r="AE441" s="1" t="s">
        <v>50</v>
      </c>
      <c r="AF441" s="1" t="s">
        <v>159</v>
      </c>
      <c r="AG441" s="1" t="s">
        <v>1129</v>
      </c>
      <c r="AH441" s="1" t="s">
        <v>160</v>
      </c>
      <c r="AI441" s="7">
        <v>39513</v>
      </c>
      <c r="AJ441" s="1">
        <v>85442</v>
      </c>
      <c r="AK441" s="1" t="s">
        <v>88</v>
      </c>
      <c r="AL441" s="1">
        <v>42146</v>
      </c>
      <c r="AM441">
        <v>51.345733299999999</v>
      </c>
      <c r="AN441">
        <v>12.348180599999999</v>
      </c>
      <c r="AO441" s="5">
        <v>105</v>
      </c>
      <c r="AP441" s="5">
        <v>68</v>
      </c>
      <c r="AQ441" s="1" t="s">
        <v>1797</v>
      </c>
      <c r="AU441" s="1" t="s">
        <v>1798</v>
      </c>
      <c r="AV441" s="1" t="s">
        <v>176</v>
      </c>
      <c r="AW441" s="1" t="s">
        <v>416</v>
      </c>
      <c r="AX441" s="1" t="s">
        <v>458</v>
      </c>
      <c r="AY441" s="1" t="s">
        <v>458</v>
      </c>
      <c r="AZ441" s="1" t="s">
        <v>459</v>
      </c>
      <c r="BA441" s="1" t="s">
        <v>416</v>
      </c>
      <c r="BB441" t="s">
        <v>2100</v>
      </c>
      <c r="BC441">
        <v>0</v>
      </c>
    </row>
    <row r="442" spans="1:55" x14ac:dyDescent="0.35">
      <c r="A442" s="5">
        <v>2034532</v>
      </c>
      <c r="D442" t="s">
        <v>139</v>
      </c>
      <c r="E442" t="s">
        <v>123</v>
      </c>
      <c r="F442" s="4" t="s">
        <v>138</v>
      </c>
      <c r="G442" s="4" t="s">
        <v>122</v>
      </c>
      <c r="H442">
        <f>_xlfn.IFNA(VLOOKUP(F442,xg!C$2:N$25,12,FALSE),0)</f>
        <v>1</v>
      </c>
      <c r="I442">
        <f>_xlfn.IFNA(VLOOKUP(F442,odds!B$5:C$28,2,FALSE),0)</f>
        <v>1971</v>
      </c>
      <c r="J442">
        <f>_xlfn.IFNA(VLOOKUP(G442,xg!C$2:N$25,12,FALSE),0)</f>
        <v>0.3</v>
      </c>
      <c r="K442">
        <f>_xlfn.IFNA(VLOOKUP(G442,odds!B$5:C$28,2,FALSE),0)</f>
        <v>451</v>
      </c>
      <c r="L442">
        <v>1</v>
      </c>
      <c r="M442">
        <v>0</v>
      </c>
      <c r="P442" s="4">
        <v>1</v>
      </c>
      <c r="Q442" s="4">
        <v>0</v>
      </c>
      <c r="R442" s="1" t="s">
        <v>138</v>
      </c>
      <c r="S442" s="1" t="s">
        <v>49</v>
      </c>
      <c r="T442" s="4">
        <v>2023</v>
      </c>
      <c r="U442" s="6">
        <v>44827</v>
      </c>
      <c r="V442" s="1" t="s">
        <v>1796</v>
      </c>
      <c r="W442" s="1">
        <v>2</v>
      </c>
      <c r="X442" s="1" t="s">
        <v>1725</v>
      </c>
      <c r="Y442" s="1" t="s">
        <v>385</v>
      </c>
      <c r="AE442" s="1" t="s">
        <v>50</v>
      </c>
      <c r="AF442" s="1" t="s">
        <v>159</v>
      </c>
      <c r="AG442" s="1" t="s">
        <v>1129</v>
      </c>
      <c r="AH442" s="1" t="s">
        <v>160</v>
      </c>
      <c r="AI442" s="7">
        <v>50640</v>
      </c>
      <c r="AJ442" s="1">
        <v>57771</v>
      </c>
      <c r="AK442" s="1" t="s">
        <v>139</v>
      </c>
      <c r="AL442" s="1">
        <v>75725</v>
      </c>
      <c r="AM442">
        <v>45.479784899999999</v>
      </c>
      <c r="AN442">
        <v>9.1246560999999993</v>
      </c>
      <c r="AO442" s="5">
        <v>105</v>
      </c>
      <c r="AP442" s="5">
        <v>68</v>
      </c>
      <c r="AQ442" s="1" t="s">
        <v>1799</v>
      </c>
      <c r="AU442" s="1" t="s">
        <v>1800</v>
      </c>
      <c r="AV442" s="1" t="s">
        <v>206</v>
      </c>
      <c r="AW442" s="1" t="s">
        <v>207</v>
      </c>
      <c r="AX442" s="1" t="s">
        <v>207</v>
      </c>
      <c r="AY442" s="1" t="s">
        <v>207</v>
      </c>
      <c r="AZ442" s="1" t="s">
        <v>207</v>
      </c>
      <c r="BA442" s="1" t="s">
        <v>207</v>
      </c>
      <c r="BB442" t="s">
        <v>2100</v>
      </c>
      <c r="BC442">
        <v>0</v>
      </c>
    </row>
    <row r="443" spans="1:55" x14ac:dyDescent="0.35">
      <c r="A443" s="5">
        <v>2034534</v>
      </c>
      <c r="D443" t="s">
        <v>162</v>
      </c>
      <c r="E443" t="s">
        <v>64</v>
      </c>
      <c r="F443" s="4" t="s">
        <v>161</v>
      </c>
      <c r="G443" s="4" t="s">
        <v>62</v>
      </c>
      <c r="H443">
        <v>-3</v>
      </c>
      <c r="I443">
        <v>70000</v>
      </c>
      <c r="J443">
        <f>_xlfn.IFNA(VLOOKUP(G443,xg!C$2:N$25,12,FALSE),0)</f>
        <v>0.3</v>
      </c>
      <c r="K443">
        <f>_xlfn.IFNA(VLOOKUP(G443,odds!B$5:C$28,2,FALSE),0)</f>
        <v>12509</v>
      </c>
      <c r="L443">
        <v>1</v>
      </c>
      <c r="M443">
        <v>1</v>
      </c>
      <c r="P443" s="4">
        <v>1</v>
      </c>
      <c r="Q443" s="4">
        <v>1</v>
      </c>
      <c r="S443" s="1" t="s">
        <v>67</v>
      </c>
      <c r="T443" s="4">
        <v>2023</v>
      </c>
      <c r="U443" s="6">
        <v>44827</v>
      </c>
      <c r="V443" s="1" t="s">
        <v>1796</v>
      </c>
      <c r="W443" s="1">
        <v>3</v>
      </c>
      <c r="X443" s="1" t="s">
        <v>1721</v>
      </c>
      <c r="Y443" s="1" t="s">
        <v>385</v>
      </c>
      <c r="AE443" s="1" t="s">
        <v>50</v>
      </c>
      <c r="AF443" s="1" t="s">
        <v>159</v>
      </c>
      <c r="AG443" s="1" t="s">
        <v>1129</v>
      </c>
      <c r="AH443" s="1" t="s">
        <v>160</v>
      </c>
      <c r="AI443" s="7">
        <v>20130</v>
      </c>
      <c r="AJ443" s="1">
        <v>62101</v>
      </c>
      <c r="AK443" s="1" t="s">
        <v>162</v>
      </c>
      <c r="AL443" s="1">
        <v>36251</v>
      </c>
      <c r="AM443">
        <v>60.186961099999998</v>
      </c>
      <c r="AN443">
        <v>24.927258299999998</v>
      </c>
      <c r="AO443" s="5">
        <v>105</v>
      </c>
      <c r="AP443" s="5">
        <v>68</v>
      </c>
      <c r="AQ443" s="1" t="s">
        <v>1801</v>
      </c>
      <c r="AU443" s="1" t="s">
        <v>1802</v>
      </c>
      <c r="AV443" s="1" t="s">
        <v>163</v>
      </c>
      <c r="AW443" s="1" t="s">
        <v>164</v>
      </c>
      <c r="AX443" s="1" t="s">
        <v>164</v>
      </c>
      <c r="AY443" s="1" t="s">
        <v>164</v>
      </c>
      <c r="AZ443" s="1" t="s">
        <v>165</v>
      </c>
      <c r="BA443" s="1" t="s">
        <v>164</v>
      </c>
      <c r="BB443" t="s">
        <v>2100</v>
      </c>
      <c r="BC443">
        <v>0</v>
      </c>
    </row>
    <row r="444" spans="1:55" x14ac:dyDescent="0.35">
      <c r="A444" s="5">
        <v>2034535</v>
      </c>
      <c r="D444" t="s">
        <v>83</v>
      </c>
      <c r="E444" t="s">
        <v>431</v>
      </c>
      <c r="F444" s="4" t="s">
        <v>82</v>
      </c>
      <c r="G444" s="4" t="s">
        <v>430</v>
      </c>
      <c r="H444">
        <v>-3</v>
      </c>
      <c r="I444">
        <v>70000</v>
      </c>
      <c r="J444">
        <v>-3</v>
      </c>
      <c r="K444">
        <v>70000</v>
      </c>
      <c r="L444">
        <v>5</v>
      </c>
      <c r="M444">
        <v>1</v>
      </c>
      <c r="P444" s="4">
        <v>5</v>
      </c>
      <c r="Q444" s="4">
        <v>1</v>
      </c>
      <c r="R444" s="1" t="s">
        <v>82</v>
      </c>
      <c r="S444" s="1" t="s">
        <v>49</v>
      </c>
      <c r="T444" s="4">
        <v>2023</v>
      </c>
      <c r="U444" s="6">
        <v>44827</v>
      </c>
      <c r="V444" s="1" t="s">
        <v>1796</v>
      </c>
      <c r="W444" s="1">
        <v>3</v>
      </c>
      <c r="X444" s="1" t="s">
        <v>1737</v>
      </c>
      <c r="Y444" s="1" t="s">
        <v>385</v>
      </c>
      <c r="AE444" s="1" t="s">
        <v>50</v>
      </c>
      <c r="AF444" s="1" t="s">
        <v>159</v>
      </c>
      <c r="AG444" s="1" t="s">
        <v>1129</v>
      </c>
      <c r="AH444" s="1" t="s">
        <v>160</v>
      </c>
      <c r="AI444" s="7">
        <v>1540</v>
      </c>
      <c r="AJ444" s="1">
        <v>250001569</v>
      </c>
      <c r="AK444" s="1" t="s">
        <v>83</v>
      </c>
      <c r="AL444" s="1">
        <v>10423</v>
      </c>
      <c r="AM444">
        <v>43.534722000000002</v>
      </c>
      <c r="AN444">
        <v>26.527221999999998</v>
      </c>
      <c r="AO444" s="5">
        <v>105</v>
      </c>
      <c r="AP444" s="5">
        <v>68</v>
      </c>
      <c r="AQ444" s="1" t="s">
        <v>1803</v>
      </c>
      <c r="AU444" s="1" t="s">
        <v>1804</v>
      </c>
      <c r="AV444" s="1" t="s">
        <v>513</v>
      </c>
      <c r="AW444" s="1" t="s">
        <v>514</v>
      </c>
      <c r="AX444" s="1" t="s">
        <v>515</v>
      </c>
      <c r="AY444" s="1" t="s">
        <v>515</v>
      </c>
      <c r="AZ444" s="1" t="s">
        <v>516</v>
      </c>
      <c r="BA444" s="1" t="s">
        <v>514</v>
      </c>
      <c r="BB444" t="s">
        <v>2100</v>
      </c>
      <c r="BC444">
        <v>0</v>
      </c>
    </row>
    <row r="445" spans="1:55" x14ac:dyDescent="0.35">
      <c r="A445" s="5">
        <v>2034545</v>
      </c>
      <c r="D445" t="s">
        <v>257</v>
      </c>
      <c r="E445" t="s">
        <v>212</v>
      </c>
      <c r="F445" s="4" t="s">
        <v>323</v>
      </c>
      <c r="G445" s="4" t="s">
        <v>412</v>
      </c>
      <c r="H445">
        <v>-3</v>
      </c>
      <c r="I445">
        <v>70000</v>
      </c>
      <c r="J445">
        <v>-3</v>
      </c>
      <c r="K445">
        <v>70000</v>
      </c>
      <c r="L445">
        <v>1</v>
      </c>
      <c r="M445">
        <v>0</v>
      </c>
      <c r="P445" s="4">
        <v>1</v>
      </c>
      <c r="Q445" s="4">
        <v>0</v>
      </c>
      <c r="R445" s="1" t="s">
        <v>323</v>
      </c>
      <c r="S445" s="1" t="s">
        <v>49</v>
      </c>
      <c r="T445" s="4">
        <v>2023</v>
      </c>
      <c r="U445" s="6">
        <v>44827</v>
      </c>
      <c r="V445" s="1" t="s">
        <v>1796</v>
      </c>
      <c r="W445" s="1">
        <v>2</v>
      </c>
      <c r="X445" s="1" t="s">
        <v>1721</v>
      </c>
      <c r="Y445" s="1" t="s">
        <v>385</v>
      </c>
      <c r="AE445" s="1" t="s">
        <v>50</v>
      </c>
      <c r="AF445" s="1" t="s">
        <v>159</v>
      </c>
      <c r="AG445" s="1" t="s">
        <v>1129</v>
      </c>
      <c r="AH445" s="1" t="s">
        <v>160</v>
      </c>
      <c r="AI445" s="7">
        <v>12050</v>
      </c>
      <c r="AJ445" s="1">
        <v>66178</v>
      </c>
      <c r="AK445" s="1" t="s">
        <v>257</v>
      </c>
      <c r="AL445" s="1">
        <v>13694</v>
      </c>
      <c r="AM445">
        <v>44.205794400000002</v>
      </c>
      <c r="AN445">
        <v>17.907188900000001</v>
      </c>
      <c r="AO445" s="5">
        <v>105</v>
      </c>
      <c r="AP445" s="5">
        <v>68</v>
      </c>
      <c r="AQ445" s="1" t="s">
        <v>1805</v>
      </c>
      <c r="AU445" s="1" t="s">
        <v>1806</v>
      </c>
      <c r="AV445" s="1" t="s">
        <v>356</v>
      </c>
      <c r="AW445" s="1" t="s">
        <v>357</v>
      </c>
      <c r="AX445" s="1" t="s">
        <v>357</v>
      </c>
      <c r="AY445" s="1" t="s">
        <v>357</v>
      </c>
      <c r="AZ445" s="1" t="s">
        <v>357</v>
      </c>
      <c r="BA445" s="1" t="s">
        <v>357</v>
      </c>
      <c r="BB445" t="s">
        <v>2100</v>
      </c>
      <c r="BC445">
        <v>0</v>
      </c>
    </row>
    <row r="446" spans="1:55" x14ac:dyDescent="0.35">
      <c r="A446" s="5">
        <v>2034529</v>
      </c>
      <c r="D446" t="s">
        <v>180</v>
      </c>
      <c r="E446" t="s">
        <v>301</v>
      </c>
      <c r="F446" s="4" t="s">
        <v>307</v>
      </c>
      <c r="G446" s="4" t="s">
        <v>461</v>
      </c>
      <c r="H446">
        <f>_xlfn.IFNA(VLOOKUP(F446,xg!C$2:N$25,12,FALSE),0)</f>
        <v>-1.7</v>
      </c>
      <c r="I446">
        <f>_xlfn.IFNA(VLOOKUP(F446,odds!B$5:C$28,2,FALSE),0)</f>
        <v>66820</v>
      </c>
      <c r="J446">
        <v>-3</v>
      </c>
      <c r="K446">
        <v>70000</v>
      </c>
      <c r="L446">
        <v>2</v>
      </c>
      <c r="M446">
        <v>0</v>
      </c>
      <c r="P446" s="4">
        <v>2</v>
      </c>
      <c r="Q446" s="4">
        <v>0</v>
      </c>
      <c r="R446" s="1" t="s">
        <v>307</v>
      </c>
      <c r="S446" s="1" t="s">
        <v>49</v>
      </c>
      <c r="T446" s="4">
        <v>2023</v>
      </c>
      <c r="U446" s="6">
        <v>44827</v>
      </c>
      <c r="V446" s="1" t="s">
        <v>1807</v>
      </c>
      <c r="W446" s="1">
        <v>4</v>
      </c>
      <c r="X446" s="1" t="s">
        <v>1737</v>
      </c>
      <c r="Y446" s="1" t="s">
        <v>385</v>
      </c>
      <c r="AE446" s="1" t="s">
        <v>50</v>
      </c>
      <c r="AF446" s="1" t="s">
        <v>159</v>
      </c>
      <c r="AG446" s="1" t="s">
        <v>1129</v>
      </c>
      <c r="AH446" s="1" t="s">
        <v>160</v>
      </c>
      <c r="AI446" s="7">
        <v>54200</v>
      </c>
      <c r="AJ446" s="1">
        <v>62104</v>
      </c>
      <c r="AK446" s="1" t="s">
        <v>180</v>
      </c>
      <c r="AL446" s="1">
        <v>44000</v>
      </c>
      <c r="AM446">
        <v>41.7229472</v>
      </c>
      <c r="AN446">
        <v>44.7897806</v>
      </c>
      <c r="AO446" s="5">
        <v>105</v>
      </c>
      <c r="AP446" s="5">
        <v>68</v>
      </c>
      <c r="AQ446" s="1" t="s">
        <v>1808</v>
      </c>
      <c r="AU446" s="1" t="s">
        <v>1809</v>
      </c>
      <c r="AV446" s="1" t="s">
        <v>181</v>
      </c>
      <c r="AW446" s="1" t="s">
        <v>183</v>
      </c>
      <c r="AX446" s="1" t="s">
        <v>183</v>
      </c>
      <c r="AY446" s="1" t="s">
        <v>182</v>
      </c>
      <c r="AZ446" s="1" t="s">
        <v>184</v>
      </c>
      <c r="BA446" s="1" t="s">
        <v>183</v>
      </c>
      <c r="BB446" t="s">
        <v>2100</v>
      </c>
      <c r="BC446">
        <v>0</v>
      </c>
    </row>
    <row r="447" spans="1:55" x14ac:dyDescent="0.35">
      <c r="A447" s="5">
        <v>2034536</v>
      </c>
      <c r="D447" t="s">
        <v>281</v>
      </c>
      <c r="E447" t="s">
        <v>117</v>
      </c>
      <c r="F447" s="4" t="s">
        <v>279</v>
      </c>
      <c r="G447" s="4" t="s">
        <v>116</v>
      </c>
      <c r="H447">
        <v>-3</v>
      </c>
      <c r="I447">
        <v>70000</v>
      </c>
      <c r="J447">
        <v>-3</v>
      </c>
      <c r="K447">
        <v>70000</v>
      </c>
      <c r="L447">
        <v>2</v>
      </c>
      <c r="M447">
        <v>1</v>
      </c>
      <c r="P447" s="4">
        <v>2</v>
      </c>
      <c r="Q447" s="4">
        <v>1</v>
      </c>
      <c r="R447" s="1" t="s">
        <v>279</v>
      </c>
      <c r="S447" s="1" t="s">
        <v>49</v>
      </c>
      <c r="T447" s="4">
        <v>2023</v>
      </c>
      <c r="U447" s="6">
        <v>44827</v>
      </c>
      <c r="V447" s="1" t="s">
        <v>1807</v>
      </c>
      <c r="W447" s="1">
        <v>3</v>
      </c>
      <c r="X447" s="1" t="s">
        <v>1734</v>
      </c>
      <c r="Y447" s="1" t="s">
        <v>385</v>
      </c>
      <c r="AE447" s="1" t="s">
        <v>50</v>
      </c>
      <c r="AF447" s="1" t="s">
        <v>159</v>
      </c>
      <c r="AG447" s="1" t="s">
        <v>1129</v>
      </c>
      <c r="AH447" s="1" t="s">
        <v>160</v>
      </c>
      <c r="AI447" s="7">
        <v>5539</v>
      </c>
      <c r="AJ447" s="1">
        <v>77966</v>
      </c>
      <c r="AK447" s="1" t="s">
        <v>281</v>
      </c>
      <c r="AL447" s="1">
        <v>14336</v>
      </c>
      <c r="AM447">
        <v>59.421358300000001</v>
      </c>
      <c r="AN447">
        <v>24.732155599999999</v>
      </c>
      <c r="AO447" s="5">
        <v>105</v>
      </c>
      <c r="AP447" s="5">
        <v>68</v>
      </c>
      <c r="AQ447" s="1" t="s">
        <v>1810</v>
      </c>
      <c r="AT447" s="1" t="s">
        <v>1811</v>
      </c>
      <c r="AU447" s="1" t="s">
        <v>1812</v>
      </c>
      <c r="AV447" s="1" t="s">
        <v>282</v>
      </c>
      <c r="AW447" s="1" t="s">
        <v>353</v>
      </c>
      <c r="AX447" s="1" t="s">
        <v>353</v>
      </c>
      <c r="AY447" s="1" t="s">
        <v>352</v>
      </c>
      <c r="AZ447" s="1" t="s">
        <v>352</v>
      </c>
      <c r="BA447" s="1" t="s">
        <v>353</v>
      </c>
      <c r="BB447" t="s">
        <v>2100</v>
      </c>
      <c r="BC447">
        <v>0</v>
      </c>
    </row>
    <row r="448" spans="1:55" x14ac:dyDescent="0.35">
      <c r="A448" s="5">
        <v>2034520</v>
      </c>
      <c r="D448" t="s">
        <v>58</v>
      </c>
      <c r="E448" t="s">
        <v>79</v>
      </c>
      <c r="F448" s="4" t="s">
        <v>56</v>
      </c>
      <c r="G448" s="4" t="s">
        <v>77</v>
      </c>
      <c r="H448">
        <f>_xlfn.IFNA(VLOOKUP(F448,xg!C$2:N$25,12,FALSE),0)</f>
        <v>1.2</v>
      </c>
      <c r="I448">
        <f>_xlfn.IFNA(VLOOKUP(F448,odds!B$5:C$28,2,FALSE),0)</f>
        <v>401</v>
      </c>
      <c r="J448">
        <f>_xlfn.IFNA(VLOOKUP(G448,xg!C$2:N$25,12,FALSE),0)</f>
        <v>-1.2</v>
      </c>
      <c r="K448">
        <f>_xlfn.IFNA(VLOOKUP(G448,odds!B$5:C$28,2,FALSE),0)</f>
        <v>6048</v>
      </c>
      <c r="L448">
        <v>2</v>
      </c>
      <c r="M448">
        <v>0</v>
      </c>
      <c r="P448" s="4">
        <v>2</v>
      </c>
      <c r="Q448" s="4">
        <v>0</v>
      </c>
      <c r="R448" s="1" t="s">
        <v>56</v>
      </c>
      <c r="S448" s="1" t="s">
        <v>49</v>
      </c>
      <c r="T448" s="4">
        <v>2023</v>
      </c>
      <c r="U448" s="6">
        <v>44826</v>
      </c>
      <c r="V448" s="1" t="s">
        <v>1813</v>
      </c>
      <c r="W448" s="1">
        <v>2</v>
      </c>
      <c r="X448" s="1" t="s">
        <v>1747</v>
      </c>
      <c r="Y448" s="1" t="s">
        <v>385</v>
      </c>
      <c r="AE448" s="1" t="s">
        <v>50</v>
      </c>
      <c r="AF448" s="1" t="s">
        <v>159</v>
      </c>
      <c r="AG448" s="1" t="s">
        <v>1129</v>
      </c>
      <c r="AH448" s="1" t="s">
        <v>160</v>
      </c>
      <c r="AI448" s="7">
        <v>70188</v>
      </c>
      <c r="AJ448" s="1">
        <v>70584</v>
      </c>
      <c r="AK448" s="1" t="s">
        <v>58</v>
      </c>
      <c r="AL448" s="1">
        <v>81286</v>
      </c>
      <c r="AM448">
        <v>48.924547199999999</v>
      </c>
      <c r="AN448">
        <v>2.3600667</v>
      </c>
      <c r="AO448" s="5">
        <v>105</v>
      </c>
      <c r="AP448" s="5">
        <v>68</v>
      </c>
      <c r="AQ448" s="1" t="s">
        <v>1814</v>
      </c>
      <c r="AU448" s="1" t="s">
        <v>1815</v>
      </c>
      <c r="AV448" s="1" t="s">
        <v>471</v>
      </c>
      <c r="AW448" s="1" t="s">
        <v>333</v>
      </c>
      <c r="AX448" s="1" t="s">
        <v>333</v>
      </c>
      <c r="AY448" s="1" t="s">
        <v>333</v>
      </c>
      <c r="AZ448" s="1" t="s">
        <v>333</v>
      </c>
      <c r="BA448" s="1" t="s">
        <v>333</v>
      </c>
      <c r="BB448" t="s">
        <v>2100</v>
      </c>
      <c r="BC448">
        <v>1</v>
      </c>
    </row>
    <row r="449" spans="1:55" x14ac:dyDescent="0.35">
      <c r="A449" s="5">
        <v>2034521</v>
      </c>
      <c r="D449" t="s">
        <v>127</v>
      </c>
      <c r="E449" t="s">
        <v>129</v>
      </c>
      <c r="F449" s="4" t="s">
        <v>126</v>
      </c>
      <c r="G449" s="4" t="s">
        <v>128</v>
      </c>
      <c r="H449">
        <f>_xlfn.IFNA(VLOOKUP(F449,xg!C$2:N$25,12,FALSE),0)</f>
        <v>1.1000000000000001</v>
      </c>
      <c r="I449">
        <f>_xlfn.IFNA(VLOOKUP(F449,odds!B$5:C$28,2,FALSE),0)</f>
        <v>2488</v>
      </c>
      <c r="J449">
        <v>-3</v>
      </c>
      <c r="K449">
        <v>70000</v>
      </c>
      <c r="L449">
        <v>2</v>
      </c>
      <c r="M449">
        <v>1</v>
      </c>
      <c r="P449" s="4">
        <v>2</v>
      </c>
      <c r="Q449" s="4">
        <v>1</v>
      </c>
      <c r="R449" s="1" t="s">
        <v>126</v>
      </c>
      <c r="S449" s="1" t="s">
        <v>49</v>
      </c>
      <c r="T449" s="4">
        <v>2023</v>
      </c>
      <c r="U449" s="6">
        <v>44826</v>
      </c>
      <c r="V449" s="1" t="s">
        <v>1813</v>
      </c>
      <c r="W449" s="1">
        <v>2</v>
      </c>
      <c r="X449" s="1" t="s">
        <v>1744</v>
      </c>
      <c r="Y449" s="1" t="s">
        <v>385</v>
      </c>
      <c r="AE449" s="1" t="s">
        <v>50</v>
      </c>
      <c r="AF449" s="1" t="s">
        <v>159</v>
      </c>
      <c r="AG449" s="1" t="s">
        <v>1129</v>
      </c>
      <c r="AH449" s="1" t="s">
        <v>160</v>
      </c>
      <c r="AI449" s="7">
        <v>28463</v>
      </c>
      <c r="AJ449" s="1">
        <v>62073</v>
      </c>
      <c r="AK449" s="1" t="s">
        <v>127</v>
      </c>
      <c r="AL449" s="1">
        <v>48693</v>
      </c>
      <c r="AM449">
        <v>50.895758299999997</v>
      </c>
      <c r="AN449">
        <v>4.3339471999999999</v>
      </c>
      <c r="AO449" s="5">
        <v>105</v>
      </c>
      <c r="AP449" s="5">
        <v>68</v>
      </c>
      <c r="AQ449" s="1" t="s">
        <v>1816</v>
      </c>
      <c r="AU449" s="1" t="s">
        <v>1817</v>
      </c>
      <c r="AV449" s="1" t="s">
        <v>150</v>
      </c>
      <c r="AW449" s="1" t="s">
        <v>151</v>
      </c>
      <c r="AX449" s="1" t="s">
        <v>151</v>
      </c>
      <c r="AY449" s="1" t="s">
        <v>151</v>
      </c>
      <c r="AZ449" s="1" t="s">
        <v>151</v>
      </c>
      <c r="BA449" s="1" t="s">
        <v>151</v>
      </c>
      <c r="BB449" t="s">
        <v>2100</v>
      </c>
      <c r="BC449">
        <v>0</v>
      </c>
    </row>
    <row r="450" spans="1:55" x14ac:dyDescent="0.35">
      <c r="A450" s="5">
        <v>2034522</v>
      </c>
      <c r="D450" t="s">
        <v>93</v>
      </c>
      <c r="E450" t="s">
        <v>132</v>
      </c>
      <c r="F450" s="4" t="s">
        <v>91</v>
      </c>
      <c r="G450" s="4" t="s">
        <v>130</v>
      </c>
      <c r="H450">
        <f>_xlfn.IFNA(VLOOKUP(F450,xg!C$2:N$25,12,FALSE),0)</f>
        <v>-0.1</v>
      </c>
      <c r="I450">
        <f>_xlfn.IFNA(VLOOKUP(F450,odds!B$5:C$28,2,FALSE),0)</f>
        <v>17538</v>
      </c>
      <c r="J450">
        <f>_xlfn.IFNA(VLOOKUP(G450,xg!C$2:N$25,12,FALSE),0)</f>
        <v>0.1</v>
      </c>
      <c r="K450">
        <f>_xlfn.IFNA(VLOOKUP(G450,odds!B$5:C$28,2,FALSE),0)</f>
        <v>1553</v>
      </c>
      <c r="L450">
        <v>0</v>
      </c>
      <c r="M450">
        <v>2</v>
      </c>
      <c r="P450" s="4">
        <v>0</v>
      </c>
      <c r="Q450" s="4">
        <v>2</v>
      </c>
      <c r="R450" s="1" t="s">
        <v>130</v>
      </c>
      <c r="S450" s="1" t="s">
        <v>49</v>
      </c>
      <c r="T450" s="4">
        <v>2023</v>
      </c>
      <c r="U450" s="6">
        <v>44826</v>
      </c>
      <c r="V450" s="1" t="s">
        <v>1813</v>
      </c>
      <c r="W450" s="1">
        <v>2</v>
      </c>
      <c r="X450" s="1" t="s">
        <v>1744</v>
      </c>
      <c r="Y450" s="1" t="s">
        <v>385</v>
      </c>
      <c r="AE450" s="1" t="s">
        <v>50</v>
      </c>
      <c r="AF450" s="1" t="s">
        <v>159</v>
      </c>
      <c r="AG450" s="1" t="s">
        <v>1129</v>
      </c>
      <c r="AH450" s="1" t="s">
        <v>160</v>
      </c>
      <c r="AI450" s="7">
        <v>56673</v>
      </c>
      <c r="AJ450" s="1">
        <v>250001178</v>
      </c>
      <c r="AK450" s="1" t="s">
        <v>93</v>
      </c>
      <c r="AL450" s="1">
        <v>58274</v>
      </c>
      <c r="AM450">
        <v>52.239406000000002</v>
      </c>
      <c r="AN450">
        <v>21.045881000000001</v>
      </c>
      <c r="AO450" s="5">
        <v>105</v>
      </c>
      <c r="AP450" s="5">
        <v>68</v>
      </c>
      <c r="AQ450" s="1" t="s">
        <v>1818</v>
      </c>
      <c r="AU450" s="1" t="s">
        <v>1819</v>
      </c>
      <c r="AV450" s="1" t="s">
        <v>185</v>
      </c>
      <c r="AW450" s="1" t="s">
        <v>442</v>
      </c>
      <c r="AX450" s="1" t="s">
        <v>442</v>
      </c>
      <c r="AY450" s="1" t="s">
        <v>441</v>
      </c>
      <c r="AZ450" s="1" t="s">
        <v>441</v>
      </c>
      <c r="BA450" s="1" t="s">
        <v>442</v>
      </c>
      <c r="BB450" t="s">
        <v>2100</v>
      </c>
      <c r="BC450">
        <v>0</v>
      </c>
    </row>
    <row r="451" spans="1:55" x14ac:dyDescent="0.35">
      <c r="A451" s="5">
        <v>2034523</v>
      </c>
      <c r="D451" t="s">
        <v>200</v>
      </c>
      <c r="E451" t="s">
        <v>98</v>
      </c>
      <c r="F451" s="4" t="s">
        <v>280</v>
      </c>
      <c r="G451" s="4" t="s">
        <v>97</v>
      </c>
      <c r="H451">
        <f>_xlfn.IFNA(VLOOKUP(F451,xg!C$2:N$25,12,FALSE),0)</f>
        <v>1.3</v>
      </c>
      <c r="I451">
        <f>_xlfn.IFNA(VLOOKUP(F451,odds!B$5:C$28,2,FALSE),0)</f>
        <v>9340</v>
      </c>
      <c r="J451">
        <f>_xlfn.IFNA(VLOOKUP(G451,xg!C$2:N$25,12,FALSE),0)</f>
        <v>0.6</v>
      </c>
      <c r="K451">
        <f>_xlfn.IFNA(VLOOKUP(G451,odds!B$5:C$28,2,FALSE),0)</f>
        <v>5264</v>
      </c>
      <c r="L451">
        <v>2</v>
      </c>
      <c r="M451">
        <v>1</v>
      </c>
      <c r="P451" s="4">
        <v>2</v>
      </c>
      <c r="Q451" s="4">
        <v>1</v>
      </c>
      <c r="R451" s="1" t="s">
        <v>280</v>
      </c>
      <c r="S451" s="1" t="s">
        <v>49</v>
      </c>
      <c r="T451" s="4">
        <v>2023</v>
      </c>
      <c r="U451" s="6">
        <v>44826</v>
      </c>
      <c r="V451" s="1" t="s">
        <v>1813</v>
      </c>
      <c r="W451" s="1">
        <v>2</v>
      </c>
      <c r="X451" s="1" t="s">
        <v>1747</v>
      </c>
      <c r="Y451" s="1" t="s">
        <v>385</v>
      </c>
      <c r="AE451" s="1" t="s">
        <v>50</v>
      </c>
      <c r="AF451" s="1" t="s">
        <v>159</v>
      </c>
      <c r="AG451" s="1" t="s">
        <v>1129</v>
      </c>
      <c r="AH451" s="1" t="s">
        <v>160</v>
      </c>
      <c r="AI451" s="7">
        <v>22715</v>
      </c>
      <c r="AJ451" s="1">
        <v>62092</v>
      </c>
      <c r="AK451" s="1" t="s">
        <v>200</v>
      </c>
      <c r="AL451" s="1">
        <v>25074</v>
      </c>
      <c r="AM451">
        <v>45.818872200000001</v>
      </c>
      <c r="AN451">
        <v>16.0180528</v>
      </c>
      <c r="AO451" s="5">
        <v>105</v>
      </c>
      <c r="AP451" s="5">
        <v>68</v>
      </c>
      <c r="AQ451" s="1" t="s">
        <v>1820</v>
      </c>
      <c r="AU451" s="1" t="s">
        <v>1821</v>
      </c>
      <c r="AV451" s="1" t="s">
        <v>227</v>
      </c>
      <c r="AW451" s="1" t="s">
        <v>228</v>
      </c>
      <c r="AX451" s="1" t="s">
        <v>228</v>
      </c>
      <c r="AY451" s="1" t="s">
        <v>228</v>
      </c>
      <c r="AZ451" s="1" t="s">
        <v>228</v>
      </c>
      <c r="BA451" s="1" t="s">
        <v>228</v>
      </c>
      <c r="BB451" t="s">
        <v>2100</v>
      </c>
      <c r="BC451">
        <v>0</v>
      </c>
    </row>
    <row r="452" spans="1:55" x14ac:dyDescent="0.35">
      <c r="A452" s="5">
        <v>2034524</v>
      </c>
      <c r="D452" t="s">
        <v>74</v>
      </c>
      <c r="E452" t="s">
        <v>306</v>
      </c>
      <c r="F452" s="4" t="s">
        <v>287</v>
      </c>
      <c r="G452" s="4" t="s">
        <v>305</v>
      </c>
      <c r="H452">
        <f>_xlfn.IFNA(VLOOKUP(F452,xg!C$2:N$25,12,FALSE),0)</f>
        <v>-1.1000000000000001</v>
      </c>
      <c r="I452">
        <f>_xlfn.IFNA(VLOOKUP(F452,odds!B$5:C$28,2,FALSE),0)</f>
        <v>15850</v>
      </c>
      <c r="J452">
        <v>-3</v>
      </c>
      <c r="K452">
        <v>70000</v>
      </c>
      <c r="L452">
        <v>1</v>
      </c>
      <c r="M452">
        <v>2</v>
      </c>
      <c r="P452" s="4">
        <v>1</v>
      </c>
      <c r="Q452" s="4">
        <v>2</v>
      </c>
      <c r="R452" s="1" t="s">
        <v>305</v>
      </c>
      <c r="S452" s="1" t="s">
        <v>49</v>
      </c>
      <c r="T452" s="4">
        <v>2023</v>
      </c>
      <c r="U452" s="6">
        <v>44826</v>
      </c>
      <c r="V452" s="1" t="s">
        <v>1813</v>
      </c>
      <c r="W452" s="1">
        <v>2</v>
      </c>
      <c r="X452" s="1" t="s">
        <v>1760</v>
      </c>
      <c r="Y452" s="1" t="s">
        <v>385</v>
      </c>
      <c r="AE452" s="1" t="s">
        <v>50</v>
      </c>
      <c r="AF452" s="1" t="s">
        <v>159</v>
      </c>
      <c r="AG452" s="1" t="s">
        <v>1129</v>
      </c>
      <c r="AH452" s="1" t="s">
        <v>160</v>
      </c>
      <c r="AI452" s="7">
        <v>2875</v>
      </c>
      <c r="AJ452" s="1">
        <v>62308</v>
      </c>
      <c r="AK452" s="1" t="s">
        <v>74</v>
      </c>
      <c r="AL452" s="1">
        <v>18100</v>
      </c>
      <c r="AM452">
        <v>48.373844400000003</v>
      </c>
      <c r="AN452">
        <v>17.591627800000001</v>
      </c>
      <c r="AO452" s="5">
        <v>105</v>
      </c>
      <c r="AP452" s="5">
        <v>68</v>
      </c>
      <c r="AQ452" s="1" t="s">
        <v>1822</v>
      </c>
      <c r="AU452" s="1" t="s">
        <v>1823</v>
      </c>
      <c r="AV452" s="1" t="s">
        <v>358</v>
      </c>
      <c r="AW452" s="1" t="s">
        <v>359</v>
      </c>
      <c r="AX452" s="1" t="s">
        <v>359</v>
      </c>
      <c r="AY452" s="1" t="s">
        <v>359</v>
      </c>
      <c r="AZ452" s="1" t="s">
        <v>359</v>
      </c>
      <c r="BA452" s="1" t="s">
        <v>359</v>
      </c>
      <c r="BB452" t="s">
        <v>2100</v>
      </c>
      <c r="BC452">
        <v>0</v>
      </c>
    </row>
    <row r="453" spans="1:55" x14ac:dyDescent="0.35">
      <c r="A453" s="5">
        <v>2034525</v>
      </c>
      <c r="D453" t="s">
        <v>65</v>
      </c>
      <c r="E453" t="s">
        <v>153</v>
      </c>
      <c r="F453" s="4" t="s">
        <v>2106</v>
      </c>
      <c r="G453" s="4" t="s">
        <v>152</v>
      </c>
      <c r="H453">
        <f>_xlfn.IFNA(VLOOKUP(F453,xg!C$2:N$25,12,FALSE),0)</f>
        <v>1.7</v>
      </c>
      <c r="I453">
        <f>_xlfn.IFNA(VLOOKUP(F453,odds!B$5:C$28,2,FALSE),0)</f>
        <v>5515</v>
      </c>
      <c r="J453">
        <v>-3</v>
      </c>
      <c r="K453">
        <v>70000</v>
      </c>
      <c r="L453">
        <v>3</v>
      </c>
      <c r="M453">
        <v>3</v>
      </c>
      <c r="P453" s="4">
        <v>3</v>
      </c>
      <c r="Q453" s="4">
        <v>3</v>
      </c>
      <c r="S453" s="1" t="s">
        <v>67</v>
      </c>
      <c r="T453" s="4">
        <v>2023</v>
      </c>
      <c r="U453" s="6">
        <v>44826</v>
      </c>
      <c r="V453" s="1" t="s">
        <v>1813</v>
      </c>
      <c r="W453" s="1">
        <v>3</v>
      </c>
      <c r="X453" s="1" t="s">
        <v>1754</v>
      </c>
      <c r="Y453" s="1" t="s">
        <v>385</v>
      </c>
      <c r="AE453" s="1" t="s">
        <v>50</v>
      </c>
      <c r="AF453" s="1" t="s">
        <v>159</v>
      </c>
      <c r="AG453" s="1" t="s">
        <v>1129</v>
      </c>
      <c r="AH453" s="1" t="s">
        <v>160</v>
      </c>
      <c r="AI453" s="7">
        <v>12708</v>
      </c>
      <c r="AJ453" s="1">
        <v>250002631</v>
      </c>
      <c r="AK453" s="1" t="s">
        <v>65</v>
      </c>
      <c r="AL453" s="1">
        <v>17156</v>
      </c>
      <c r="AM453">
        <v>41.122889000000001</v>
      </c>
      <c r="AN453">
        <v>28.808582999999999</v>
      </c>
      <c r="AO453" s="5">
        <v>105</v>
      </c>
      <c r="AP453" s="5">
        <v>68</v>
      </c>
      <c r="AQ453" s="1" t="s">
        <v>1824</v>
      </c>
      <c r="AU453" s="1" t="s">
        <v>1825</v>
      </c>
      <c r="AV453" s="1" t="s">
        <v>73</v>
      </c>
      <c r="AW453" s="1" t="s">
        <v>1826</v>
      </c>
      <c r="AX453" s="1" t="s">
        <v>1827</v>
      </c>
      <c r="AY453" s="1" t="s">
        <v>1828</v>
      </c>
      <c r="AZ453" s="1" t="s">
        <v>1829</v>
      </c>
      <c r="BA453" s="1" t="s">
        <v>1826</v>
      </c>
      <c r="BB453" t="s">
        <v>2100</v>
      </c>
      <c r="BC453">
        <v>0</v>
      </c>
    </row>
    <row r="454" spans="1:55" x14ac:dyDescent="0.35">
      <c r="A454" s="5">
        <v>2034526</v>
      </c>
      <c r="D454" t="s">
        <v>300</v>
      </c>
      <c r="E454" t="s">
        <v>259</v>
      </c>
      <c r="F454" s="4" t="s">
        <v>299</v>
      </c>
      <c r="G454" s="4" t="s">
        <v>258</v>
      </c>
      <c r="H454">
        <v>-3</v>
      </c>
      <c r="I454">
        <v>70000</v>
      </c>
      <c r="J454">
        <v>-3</v>
      </c>
      <c r="K454">
        <v>70000</v>
      </c>
      <c r="L454">
        <v>1</v>
      </c>
      <c r="M454">
        <v>1</v>
      </c>
      <c r="P454" s="4">
        <v>1</v>
      </c>
      <c r="Q454" s="4">
        <v>1</v>
      </c>
      <c r="S454" s="1" t="s">
        <v>67</v>
      </c>
      <c r="T454" s="4">
        <v>2023</v>
      </c>
      <c r="U454" s="6">
        <v>44826</v>
      </c>
      <c r="V454" s="1" t="s">
        <v>1813</v>
      </c>
      <c r="W454" s="1">
        <v>3</v>
      </c>
      <c r="X454" s="1" t="s">
        <v>1754</v>
      </c>
      <c r="Y454" s="1" t="s">
        <v>385</v>
      </c>
      <c r="AE454" s="1" t="s">
        <v>50</v>
      </c>
      <c r="AF454" s="1" t="s">
        <v>159</v>
      </c>
      <c r="AG454" s="1" t="s">
        <v>1129</v>
      </c>
      <c r="AH454" s="1" t="s">
        <v>160</v>
      </c>
      <c r="AI454" s="7">
        <v>2376</v>
      </c>
      <c r="AJ454" s="1">
        <v>85211</v>
      </c>
      <c r="AK454" s="1" t="s">
        <v>300</v>
      </c>
      <c r="AL454" s="1">
        <v>5067</v>
      </c>
      <c r="AM454">
        <v>54.668613999999998</v>
      </c>
      <c r="AN454">
        <v>25.294411</v>
      </c>
      <c r="AO454" s="5">
        <v>105</v>
      </c>
      <c r="AP454" s="5">
        <v>68</v>
      </c>
      <c r="AQ454" s="1" t="s">
        <v>1830</v>
      </c>
      <c r="AU454" s="1" t="s">
        <v>1831</v>
      </c>
      <c r="AV454" s="1" t="s">
        <v>316</v>
      </c>
      <c r="AW454" s="1" t="s">
        <v>437</v>
      </c>
      <c r="AX454" s="1" t="s">
        <v>438</v>
      </c>
      <c r="AY454" s="1" t="s">
        <v>437</v>
      </c>
      <c r="AZ454" s="1" t="s">
        <v>437</v>
      </c>
      <c r="BA454" s="1" t="s">
        <v>437</v>
      </c>
      <c r="BB454" t="s">
        <v>2100</v>
      </c>
      <c r="BC454">
        <v>0</v>
      </c>
    </row>
    <row r="455" spans="1:55" x14ac:dyDescent="0.35">
      <c r="A455" s="5">
        <v>2034528</v>
      </c>
      <c r="D455" t="s">
        <v>278</v>
      </c>
      <c r="E455" t="s">
        <v>325</v>
      </c>
      <c r="F455" s="4" t="s">
        <v>277</v>
      </c>
      <c r="G455" s="4" t="s">
        <v>324</v>
      </c>
      <c r="H455">
        <v>-3</v>
      </c>
      <c r="I455">
        <v>70000</v>
      </c>
      <c r="J455">
        <v>-3</v>
      </c>
      <c r="K455">
        <v>70000</v>
      </c>
      <c r="L455">
        <v>0</v>
      </c>
      <c r="M455">
        <v>2</v>
      </c>
      <c r="P455" s="4">
        <v>0</v>
      </c>
      <c r="Q455" s="4">
        <v>2</v>
      </c>
      <c r="R455" s="1" t="s">
        <v>324</v>
      </c>
      <c r="S455" s="1" t="s">
        <v>49</v>
      </c>
      <c r="T455" s="4">
        <v>2023</v>
      </c>
      <c r="U455" s="6">
        <v>44826</v>
      </c>
      <c r="V455" s="1" t="s">
        <v>1813</v>
      </c>
      <c r="W455" s="1">
        <v>2</v>
      </c>
      <c r="X455" s="1" t="s">
        <v>1769</v>
      </c>
      <c r="Y455" s="1" t="s">
        <v>385</v>
      </c>
      <c r="AE455" s="1" t="s">
        <v>50</v>
      </c>
      <c r="AF455" s="1" t="s">
        <v>159</v>
      </c>
      <c r="AG455" s="1" t="s">
        <v>1129</v>
      </c>
      <c r="AH455" s="1" t="s">
        <v>160</v>
      </c>
      <c r="AI455" s="7">
        <v>914</v>
      </c>
      <c r="AJ455" s="1">
        <v>70078</v>
      </c>
      <c r="AK455" s="1" t="s">
        <v>278</v>
      </c>
      <c r="AL455" s="1">
        <v>5749</v>
      </c>
      <c r="AM455">
        <v>47.140081000000002</v>
      </c>
      <c r="AN455">
        <v>9.5102550000000008</v>
      </c>
      <c r="AO455" s="5">
        <v>105</v>
      </c>
      <c r="AP455" s="5">
        <v>68</v>
      </c>
      <c r="AQ455" s="1" t="s">
        <v>1832</v>
      </c>
      <c r="AU455" s="1" t="s">
        <v>1833</v>
      </c>
      <c r="AV455" s="1" t="s">
        <v>328</v>
      </c>
      <c r="AW455" s="1" t="s">
        <v>329</v>
      </c>
      <c r="AX455" s="1" t="s">
        <v>329</v>
      </c>
      <c r="AY455" s="1" t="s">
        <v>329</v>
      </c>
      <c r="AZ455" s="1" t="s">
        <v>329</v>
      </c>
      <c r="BA455" s="1" t="s">
        <v>329</v>
      </c>
      <c r="BB455" t="s">
        <v>2100</v>
      </c>
      <c r="BC455">
        <v>0</v>
      </c>
    </row>
    <row r="456" spans="1:55" x14ac:dyDescent="0.35">
      <c r="A456" s="5">
        <v>2034527</v>
      </c>
      <c r="D456" t="s">
        <v>294</v>
      </c>
      <c r="E456" t="s">
        <v>309</v>
      </c>
      <c r="F456" s="4" t="s">
        <v>293</v>
      </c>
      <c r="G456" s="4" t="s">
        <v>308</v>
      </c>
      <c r="H456">
        <v>-3</v>
      </c>
      <c r="I456">
        <v>70000</v>
      </c>
      <c r="J456">
        <v>-3</v>
      </c>
      <c r="K456">
        <v>70000</v>
      </c>
      <c r="L456">
        <v>1</v>
      </c>
      <c r="M456">
        <v>2</v>
      </c>
      <c r="P456" s="4">
        <v>1</v>
      </c>
      <c r="Q456" s="4">
        <v>2</v>
      </c>
      <c r="R456" s="1" t="s">
        <v>308</v>
      </c>
      <c r="S456" s="1" t="s">
        <v>49</v>
      </c>
      <c r="T456" s="4">
        <v>2023</v>
      </c>
      <c r="U456" s="6">
        <v>44826</v>
      </c>
      <c r="V456" s="1" t="s">
        <v>1639</v>
      </c>
      <c r="W456" s="1">
        <v>3</v>
      </c>
      <c r="X456" s="1" t="s">
        <v>1769</v>
      </c>
      <c r="Y456" s="1" t="s">
        <v>385</v>
      </c>
      <c r="AE456" s="1" t="s">
        <v>50</v>
      </c>
      <c r="AF456" s="1" t="s">
        <v>159</v>
      </c>
      <c r="AG456" s="1" t="s">
        <v>1129</v>
      </c>
      <c r="AH456" s="1" t="s">
        <v>160</v>
      </c>
      <c r="AI456" s="7">
        <v>6711</v>
      </c>
      <c r="AJ456" s="1">
        <v>77522</v>
      </c>
      <c r="AK456" s="1" t="s">
        <v>294</v>
      </c>
      <c r="AL456" s="1">
        <v>6747</v>
      </c>
      <c r="AM456">
        <v>56.961378000000003</v>
      </c>
      <c r="AN456">
        <v>24.116382999999999</v>
      </c>
      <c r="AO456" s="5">
        <v>105</v>
      </c>
      <c r="AP456" s="5">
        <v>68</v>
      </c>
      <c r="AQ456" s="1" t="s">
        <v>1834</v>
      </c>
      <c r="AU456" s="1" t="s">
        <v>1835</v>
      </c>
      <c r="AV456" s="1" t="s">
        <v>339</v>
      </c>
      <c r="AW456" s="1" t="s">
        <v>340</v>
      </c>
      <c r="AX456" s="1" t="s">
        <v>340</v>
      </c>
      <c r="AY456" s="1" t="s">
        <v>340</v>
      </c>
      <c r="AZ456" s="1" t="s">
        <v>341</v>
      </c>
      <c r="BA456" s="1" t="s">
        <v>340</v>
      </c>
      <c r="BB456" t="s">
        <v>2100</v>
      </c>
      <c r="BC456">
        <v>0</v>
      </c>
    </row>
    <row r="457" spans="1:55" x14ac:dyDescent="0.35">
      <c r="A457" s="5">
        <v>2034519</v>
      </c>
      <c r="D457" t="s">
        <v>369</v>
      </c>
      <c r="E457" t="s">
        <v>292</v>
      </c>
      <c r="F457" s="4" t="s">
        <v>368</v>
      </c>
      <c r="G457" s="4" t="s">
        <v>291</v>
      </c>
      <c r="H457">
        <v>-3</v>
      </c>
      <c r="I457">
        <v>70000</v>
      </c>
      <c r="J457">
        <v>-3</v>
      </c>
      <c r="K457">
        <v>70000</v>
      </c>
      <c r="L457">
        <v>2</v>
      </c>
      <c r="M457">
        <v>1</v>
      </c>
      <c r="P457" s="4">
        <v>2</v>
      </c>
      <c r="Q457" s="4">
        <v>1</v>
      </c>
      <c r="R457" s="1" t="s">
        <v>368</v>
      </c>
      <c r="S457" s="1" t="s">
        <v>49</v>
      </c>
      <c r="T457" s="4">
        <v>2023</v>
      </c>
      <c r="U457" s="6">
        <v>44826</v>
      </c>
      <c r="V457" s="1" t="s">
        <v>1836</v>
      </c>
      <c r="W457" s="1">
        <v>6</v>
      </c>
      <c r="X457" s="1" t="s">
        <v>1760</v>
      </c>
      <c r="Y457" s="1" t="s">
        <v>385</v>
      </c>
      <c r="AE457" s="1" t="s">
        <v>50</v>
      </c>
      <c r="AF457" s="1" t="s">
        <v>159</v>
      </c>
      <c r="AG457" s="1" t="s">
        <v>1129</v>
      </c>
      <c r="AH457" s="1" t="s">
        <v>160</v>
      </c>
      <c r="AI457" s="7">
        <v>29637</v>
      </c>
      <c r="AJ457" s="1">
        <v>250000409</v>
      </c>
      <c r="AK457" s="1" t="s">
        <v>369</v>
      </c>
      <c r="AL457" s="1">
        <v>29741</v>
      </c>
      <c r="AM457">
        <v>51.1083</v>
      </c>
      <c r="AN457">
        <v>71.402631</v>
      </c>
      <c r="AO457" s="5">
        <v>105</v>
      </c>
      <c r="AP457" s="5">
        <v>68</v>
      </c>
      <c r="AQ457" s="1" t="s">
        <v>1837</v>
      </c>
      <c r="AT457" s="1" t="s">
        <v>1838</v>
      </c>
      <c r="AU457" s="1" t="s">
        <v>1839</v>
      </c>
      <c r="AV457" s="1" t="s">
        <v>410</v>
      </c>
      <c r="AW457" s="1" t="s">
        <v>411</v>
      </c>
      <c r="AX457" s="1" t="s">
        <v>411</v>
      </c>
      <c r="AY457" s="1" t="s">
        <v>411</v>
      </c>
      <c r="AZ457" s="1" t="s">
        <v>411</v>
      </c>
      <c r="BA457" s="1" t="s">
        <v>411</v>
      </c>
      <c r="BB457" t="s">
        <v>2100</v>
      </c>
      <c r="BC457">
        <v>0</v>
      </c>
    </row>
    <row r="458" spans="1:55" x14ac:dyDescent="0.35">
      <c r="A458" s="5">
        <v>2034461</v>
      </c>
      <c r="D458" t="s">
        <v>167</v>
      </c>
      <c r="E458" t="s">
        <v>225</v>
      </c>
      <c r="F458" s="4" t="s">
        <v>166</v>
      </c>
      <c r="G458" s="4" t="s">
        <v>298</v>
      </c>
      <c r="H458">
        <f>_xlfn.IFNA(VLOOKUP(F458,xg!C$2:N$25,12,FALSE),0)</f>
        <v>-2.4</v>
      </c>
      <c r="I458">
        <f>_xlfn.IFNA(VLOOKUP(F458,odds!B$5:C$28,2,FALSE),0)</f>
        <v>20868</v>
      </c>
      <c r="J458">
        <f>_xlfn.IFNA(VLOOKUP(G458,xg!C$2:N$25,12,FALSE),0)</f>
        <v>-0.3</v>
      </c>
      <c r="K458">
        <f>_xlfn.IFNA(VLOOKUP(G458,odds!B$5:C$28,2,FALSE),0)</f>
        <v>20062</v>
      </c>
      <c r="L458">
        <v>3</v>
      </c>
      <c r="M458">
        <v>0</v>
      </c>
      <c r="P458" s="4">
        <v>3</v>
      </c>
      <c r="Q458" s="4">
        <v>0</v>
      </c>
      <c r="R458" s="1" t="s">
        <v>166</v>
      </c>
      <c r="S458" s="1" t="s">
        <v>49</v>
      </c>
      <c r="T458" s="4">
        <v>2023</v>
      </c>
      <c r="U458" s="6">
        <v>44825</v>
      </c>
      <c r="V458" s="1" t="s">
        <v>1647</v>
      </c>
      <c r="W458" s="1">
        <v>1</v>
      </c>
      <c r="X458" s="1" t="s">
        <v>1693</v>
      </c>
      <c r="Y458" s="1" t="s">
        <v>366</v>
      </c>
      <c r="AE458" s="1" t="s">
        <v>50</v>
      </c>
      <c r="AF458" s="1" t="s">
        <v>159</v>
      </c>
      <c r="AG458" s="1" t="s">
        <v>1129</v>
      </c>
      <c r="AH458" s="1" t="s">
        <v>160</v>
      </c>
      <c r="AI458" s="7">
        <v>42846</v>
      </c>
      <c r="AJ458" s="1">
        <v>62427</v>
      </c>
      <c r="AK458" s="1" t="s">
        <v>167</v>
      </c>
      <c r="AL458" s="1">
        <v>51824</v>
      </c>
      <c r="AM458">
        <v>55.8258583</v>
      </c>
      <c r="AN458">
        <v>-4.2519416999999997</v>
      </c>
      <c r="AO458" s="5">
        <v>105</v>
      </c>
      <c r="AP458" s="5">
        <v>68</v>
      </c>
      <c r="AQ458" s="1" t="s">
        <v>1840</v>
      </c>
      <c r="AU458" s="1" t="s">
        <v>1841</v>
      </c>
      <c r="AV458" s="1" t="s">
        <v>170</v>
      </c>
      <c r="AW458" s="1" t="s">
        <v>171</v>
      </c>
      <c r="AX458" s="1" t="s">
        <v>171</v>
      </c>
      <c r="AY458" s="1" t="s">
        <v>171</v>
      </c>
      <c r="AZ458" s="1" t="s">
        <v>171</v>
      </c>
      <c r="BA458" s="1" t="s">
        <v>171</v>
      </c>
      <c r="BB458" t="s">
        <v>2100</v>
      </c>
      <c r="BC458">
        <v>0</v>
      </c>
    </row>
    <row r="459" spans="1:55" x14ac:dyDescent="0.35">
      <c r="A459" s="5">
        <v>2034492</v>
      </c>
      <c r="D459" t="s">
        <v>64</v>
      </c>
      <c r="E459" t="s">
        <v>212</v>
      </c>
      <c r="F459" s="4" t="s">
        <v>62</v>
      </c>
      <c r="G459" s="4" t="s">
        <v>412</v>
      </c>
      <c r="H459">
        <f>_xlfn.IFNA(VLOOKUP(F459,xg!C$2:N$25,12,FALSE),0)</f>
        <v>0.3</v>
      </c>
      <c r="I459">
        <f>_xlfn.IFNA(VLOOKUP(F459,odds!B$5:C$28,2,FALSE),0)</f>
        <v>12509</v>
      </c>
      <c r="J459">
        <v>-3</v>
      </c>
      <c r="K459">
        <v>70000</v>
      </c>
      <c r="L459">
        <v>0</v>
      </c>
      <c r="M459">
        <v>3</v>
      </c>
      <c r="P459" s="4">
        <v>0</v>
      </c>
      <c r="Q459" s="4">
        <v>3</v>
      </c>
      <c r="R459" s="1" t="s">
        <v>412</v>
      </c>
      <c r="S459" s="1" t="s">
        <v>49</v>
      </c>
      <c r="T459" s="4">
        <v>2023</v>
      </c>
      <c r="U459" s="6">
        <v>44726</v>
      </c>
      <c r="V459" s="1" t="s">
        <v>1842</v>
      </c>
      <c r="W459" s="1">
        <v>3</v>
      </c>
      <c r="X459" s="1" t="s">
        <v>1721</v>
      </c>
      <c r="Y459" s="1" t="s">
        <v>384</v>
      </c>
      <c r="AE459" s="1" t="s">
        <v>50</v>
      </c>
      <c r="AF459" s="1" t="s">
        <v>159</v>
      </c>
      <c r="AG459" s="1" t="s">
        <v>1129</v>
      </c>
      <c r="AH459" s="1" t="s">
        <v>160</v>
      </c>
      <c r="AI459" s="7">
        <v>11657</v>
      </c>
      <c r="AJ459" s="1">
        <v>250004760</v>
      </c>
      <c r="AK459" s="1" t="s">
        <v>64</v>
      </c>
      <c r="AL459" s="1">
        <v>14054</v>
      </c>
      <c r="AM459">
        <v>44.455137999999998</v>
      </c>
      <c r="AN459">
        <v>26.056977</v>
      </c>
      <c r="AO459" s="5">
        <v>105</v>
      </c>
      <c r="AP459" s="5">
        <v>68</v>
      </c>
      <c r="AQ459" s="1" t="s">
        <v>1843</v>
      </c>
      <c r="AU459" s="1" t="s">
        <v>1844</v>
      </c>
      <c r="AV459" s="1" t="s">
        <v>66</v>
      </c>
      <c r="AW459" s="1" t="s">
        <v>1732</v>
      </c>
      <c r="AX459" s="1" t="s">
        <v>1733</v>
      </c>
      <c r="AY459" s="1" t="s">
        <v>1733</v>
      </c>
      <c r="AZ459" s="1" t="s">
        <v>1732</v>
      </c>
      <c r="BA459" s="1" t="s">
        <v>1732</v>
      </c>
      <c r="BB459" t="s">
        <v>2100</v>
      </c>
      <c r="BC459">
        <v>0</v>
      </c>
    </row>
    <row r="460" spans="1:55" x14ac:dyDescent="0.35">
      <c r="A460" s="5">
        <v>2034505</v>
      </c>
      <c r="D460" t="s">
        <v>132</v>
      </c>
      <c r="E460" t="s">
        <v>129</v>
      </c>
      <c r="F460" s="4" t="s">
        <v>130</v>
      </c>
      <c r="G460" s="4" t="s">
        <v>128</v>
      </c>
      <c r="H460">
        <f>_xlfn.IFNA(VLOOKUP(F460,xg!C$2:N$25,12,FALSE),0)</f>
        <v>0.1</v>
      </c>
      <c r="I460">
        <f>_xlfn.IFNA(VLOOKUP(F460,odds!B$5:C$28,2,FALSE),0)</f>
        <v>1553</v>
      </c>
      <c r="J460">
        <v>-3</v>
      </c>
      <c r="K460">
        <v>70000</v>
      </c>
      <c r="L460">
        <v>3</v>
      </c>
      <c r="M460">
        <v>2</v>
      </c>
      <c r="P460" s="4">
        <v>3</v>
      </c>
      <c r="Q460" s="4">
        <v>2</v>
      </c>
      <c r="R460" s="1" t="s">
        <v>130</v>
      </c>
      <c r="S460" s="1" t="s">
        <v>49</v>
      </c>
      <c r="T460" s="4">
        <v>2023</v>
      </c>
      <c r="U460" s="6">
        <v>44726</v>
      </c>
      <c r="V460" s="1" t="s">
        <v>1842</v>
      </c>
      <c r="W460" s="1">
        <v>2</v>
      </c>
      <c r="X460" s="1" t="s">
        <v>1744</v>
      </c>
      <c r="Y460" s="1" t="s">
        <v>384</v>
      </c>
      <c r="AE460" s="1" t="s">
        <v>50</v>
      </c>
      <c r="AF460" s="1" t="s">
        <v>159</v>
      </c>
      <c r="AG460" s="1" t="s">
        <v>1129</v>
      </c>
      <c r="AH460" s="1" t="s">
        <v>160</v>
      </c>
      <c r="AI460" s="7">
        <v>37247</v>
      </c>
      <c r="AJ460" s="1">
        <v>52851</v>
      </c>
      <c r="AK460" s="1" t="s">
        <v>132</v>
      </c>
      <c r="AL460" s="1">
        <v>48100</v>
      </c>
      <c r="AM460">
        <v>51.893905599999997</v>
      </c>
      <c r="AN460">
        <v>4.5232000000000001</v>
      </c>
      <c r="AO460" s="5">
        <v>105</v>
      </c>
      <c r="AP460" s="5">
        <v>68</v>
      </c>
      <c r="AQ460" s="1" t="s">
        <v>1845</v>
      </c>
      <c r="AU460" s="1" t="s">
        <v>1846</v>
      </c>
      <c r="AV460" s="1" t="s">
        <v>154</v>
      </c>
      <c r="AW460" s="1" t="s">
        <v>155</v>
      </c>
      <c r="AX460" s="1" t="s">
        <v>156</v>
      </c>
      <c r="AY460" s="1" t="s">
        <v>155</v>
      </c>
      <c r="AZ460" s="1" t="s">
        <v>156</v>
      </c>
      <c r="BA460" s="1" t="s">
        <v>155</v>
      </c>
      <c r="BB460" t="s">
        <v>2100</v>
      </c>
      <c r="BC460">
        <v>0</v>
      </c>
    </row>
    <row r="461" spans="1:55" x14ac:dyDescent="0.35">
      <c r="A461" s="5">
        <v>2034507</v>
      </c>
      <c r="D461" t="s">
        <v>93</v>
      </c>
      <c r="E461" t="s">
        <v>127</v>
      </c>
      <c r="F461" s="4" t="s">
        <v>91</v>
      </c>
      <c r="G461" s="4" t="s">
        <v>126</v>
      </c>
      <c r="H461">
        <f>_xlfn.IFNA(VLOOKUP(F461,xg!C$2:N$25,12,FALSE),0)</f>
        <v>-0.1</v>
      </c>
      <c r="I461">
        <f>_xlfn.IFNA(VLOOKUP(F461,odds!B$5:C$28,2,FALSE),0)</f>
        <v>17538</v>
      </c>
      <c r="J461">
        <f>_xlfn.IFNA(VLOOKUP(G461,xg!C$2:N$25,12,FALSE),0)</f>
        <v>1.1000000000000001</v>
      </c>
      <c r="K461">
        <f>_xlfn.IFNA(VLOOKUP(G461,odds!B$5:C$28,2,FALSE),0)</f>
        <v>2488</v>
      </c>
      <c r="L461">
        <v>0</v>
      </c>
      <c r="M461">
        <v>1</v>
      </c>
      <c r="P461" s="4">
        <v>0</v>
      </c>
      <c r="Q461" s="4">
        <v>1</v>
      </c>
      <c r="R461" s="1" t="s">
        <v>126</v>
      </c>
      <c r="S461" s="1" t="s">
        <v>49</v>
      </c>
      <c r="T461" s="4">
        <v>2023</v>
      </c>
      <c r="U461" s="6">
        <v>44726</v>
      </c>
      <c r="V461" s="1" t="s">
        <v>1842</v>
      </c>
      <c r="W461" s="1">
        <v>2</v>
      </c>
      <c r="X461" s="1" t="s">
        <v>1744</v>
      </c>
      <c r="Y461" s="1" t="s">
        <v>384</v>
      </c>
      <c r="AE461" s="1" t="s">
        <v>50</v>
      </c>
      <c r="AF461" s="1" t="s">
        <v>159</v>
      </c>
      <c r="AG461" s="1" t="s">
        <v>1129</v>
      </c>
      <c r="AH461" s="1" t="s">
        <v>160</v>
      </c>
      <c r="AI461" s="7">
        <v>56803</v>
      </c>
      <c r="AJ461" s="1">
        <v>250001178</v>
      </c>
      <c r="AK461" s="1" t="s">
        <v>93</v>
      </c>
      <c r="AL461" s="1">
        <v>58274</v>
      </c>
      <c r="AM461">
        <v>52.239406000000002</v>
      </c>
      <c r="AN461">
        <v>21.045881000000001</v>
      </c>
      <c r="AO461" s="5">
        <v>105</v>
      </c>
      <c r="AP461" s="5">
        <v>68</v>
      </c>
      <c r="AQ461" s="1" t="s">
        <v>1847</v>
      </c>
      <c r="AU461" s="1" t="s">
        <v>1848</v>
      </c>
      <c r="AV461" s="1" t="s">
        <v>185</v>
      </c>
      <c r="AW461" s="1" t="s">
        <v>442</v>
      </c>
      <c r="AX461" s="1" t="s">
        <v>442</v>
      </c>
      <c r="AY461" s="1" t="s">
        <v>441</v>
      </c>
      <c r="AZ461" s="1" t="s">
        <v>441</v>
      </c>
      <c r="BA461" s="1" t="s">
        <v>442</v>
      </c>
      <c r="BB461" t="s">
        <v>2100</v>
      </c>
      <c r="BC461">
        <v>0</v>
      </c>
    </row>
    <row r="462" spans="1:55" x14ac:dyDescent="0.35">
      <c r="A462" s="5">
        <v>2034512</v>
      </c>
      <c r="D462" t="s">
        <v>88</v>
      </c>
      <c r="E462" t="s">
        <v>139</v>
      </c>
      <c r="F462" s="4" t="s">
        <v>261</v>
      </c>
      <c r="G462" s="4" t="s">
        <v>138</v>
      </c>
      <c r="H462">
        <f>_xlfn.IFNA(VLOOKUP(F462,xg!C$2:N$25,12,FALSE),0)</f>
        <v>2.5</v>
      </c>
      <c r="I462">
        <f>_xlfn.IFNA(VLOOKUP(F462,odds!B$5:C$28,2,FALSE),0)</f>
        <v>398</v>
      </c>
      <c r="J462">
        <f>_xlfn.IFNA(VLOOKUP(G462,xg!C$2:N$25,12,FALSE),0)</f>
        <v>1</v>
      </c>
      <c r="K462">
        <f>_xlfn.IFNA(VLOOKUP(G462,odds!B$5:C$28,2,FALSE),0)</f>
        <v>1971</v>
      </c>
      <c r="L462">
        <v>5</v>
      </c>
      <c r="M462">
        <v>2</v>
      </c>
      <c r="P462" s="4">
        <v>5</v>
      </c>
      <c r="Q462" s="4">
        <v>2</v>
      </c>
      <c r="R462" s="1" t="s">
        <v>261</v>
      </c>
      <c r="S462" s="1" t="s">
        <v>49</v>
      </c>
      <c r="T462" s="4">
        <v>2023</v>
      </c>
      <c r="U462" s="6">
        <v>44726</v>
      </c>
      <c r="V462" s="1" t="s">
        <v>1842</v>
      </c>
      <c r="W462" s="1">
        <v>2</v>
      </c>
      <c r="X462" s="1" t="s">
        <v>1725</v>
      </c>
      <c r="Y462" s="1" t="s">
        <v>384</v>
      </c>
      <c r="AE462" s="1" t="s">
        <v>50</v>
      </c>
      <c r="AF462" s="1" t="s">
        <v>159</v>
      </c>
      <c r="AG462" s="1" t="s">
        <v>1129</v>
      </c>
      <c r="AH462" s="1" t="s">
        <v>160</v>
      </c>
      <c r="AI462" s="7">
        <v>44144</v>
      </c>
      <c r="AJ462" s="1">
        <v>88350</v>
      </c>
      <c r="AK462" s="1" t="s">
        <v>88</v>
      </c>
      <c r="AL462" s="1">
        <v>46279</v>
      </c>
      <c r="AM462">
        <v>51.1746056</v>
      </c>
      <c r="AN462">
        <v>6.3854417000000003</v>
      </c>
      <c r="AO462" s="5">
        <v>105</v>
      </c>
      <c r="AP462" s="5">
        <v>68</v>
      </c>
      <c r="AQ462" s="1" t="s">
        <v>1849</v>
      </c>
      <c r="AU462" s="1" t="s">
        <v>1850</v>
      </c>
      <c r="AV462" s="1" t="s">
        <v>481</v>
      </c>
      <c r="AW462" s="1" t="s">
        <v>482</v>
      </c>
      <c r="AX462" s="1" t="s">
        <v>482</v>
      </c>
      <c r="AY462" s="1" t="s">
        <v>482</v>
      </c>
      <c r="AZ462" s="1" t="s">
        <v>483</v>
      </c>
      <c r="BA462" s="1" t="s">
        <v>482</v>
      </c>
      <c r="BB462" t="s">
        <v>2100</v>
      </c>
      <c r="BC462">
        <v>0</v>
      </c>
    </row>
    <row r="463" spans="1:55" x14ac:dyDescent="0.35">
      <c r="A463" s="5">
        <v>2034513</v>
      </c>
      <c r="D463" t="s">
        <v>123</v>
      </c>
      <c r="E463" t="s">
        <v>48</v>
      </c>
      <c r="F463" s="4" t="s">
        <v>122</v>
      </c>
      <c r="G463" s="4" t="s">
        <v>47</v>
      </c>
      <c r="H463">
        <f>_xlfn.IFNA(VLOOKUP(F463,xg!C$2:N$25,12,FALSE),0)</f>
        <v>0.3</v>
      </c>
      <c r="I463">
        <f>_xlfn.IFNA(VLOOKUP(F463,odds!B$5:C$28,2,FALSE),0)</f>
        <v>451</v>
      </c>
      <c r="J463">
        <f>_xlfn.IFNA(VLOOKUP(G463,xg!C$2:N$25,12,FALSE),0)</f>
        <v>-1.5</v>
      </c>
      <c r="K463">
        <f>_xlfn.IFNA(VLOOKUP(G463,odds!B$5:C$28,2,FALSE),0)</f>
        <v>40918</v>
      </c>
      <c r="L463">
        <v>0</v>
      </c>
      <c r="M463">
        <v>4</v>
      </c>
      <c r="P463" s="4">
        <v>0</v>
      </c>
      <c r="Q463" s="4">
        <v>4</v>
      </c>
      <c r="R463" s="1" t="s">
        <v>47</v>
      </c>
      <c r="S463" s="1" t="s">
        <v>49</v>
      </c>
      <c r="T463" s="4">
        <v>2023</v>
      </c>
      <c r="U463" s="6">
        <v>44726</v>
      </c>
      <c r="V463" s="1" t="s">
        <v>1842</v>
      </c>
      <c r="W463" s="1">
        <v>1</v>
      </c>
      <c r="X463" s="1" t="s">
        <v>1725</v>
      </c>
      <c r="Y463" s="1" t="s">
        <v>384</v>
      </c>
      <c r="AE463" s="1" t="s">
        <v>50</v>
      </c>
      <c r="AF463" s="1" t="s">
        <v>159</v>
      </c>
      <c r="AG463" s="1" t="s">
        <v>1129</v>
      </c>
      <c r="AH463" s="1" t="s">
        <v>160</v>
      </c>
      <c r="AI463" s="7">
        <v>28839</v>
      </c>
      <c r="AJ463" s="1">
        <v>63341</v>
      </c>
      <c r="AK463" s="1" t="s">
        <v>123</v>
      </c>
      <c r="AL463" s="1">
        <v>32049</v>
      </c>
      <c r="AM463">
        <v>52.590274999999998</v>
      </c>
      <c r="AN463">
        <v>-2.1304861000000002</v>
      </c>
      <c r="AO463" s="5">
        <v>105</v>
      </c>
      <c r="AP463" s="5">
        <v>68</v>
      </c>
      <c r="AQ463" s="1" t="s">
        <v>1851</v>
      </c>
      <c r="AT463" s="1" t="s">
        <v>1852</v>
      </c>
      <c r="AU463" s="1" t="s">
        <v>1853</v>
      </c>
      <c r="AV463" s="1" t="s">
        <v>1854</v>
      </c>
      <c r="AW463" s="1" t="s">
        <v>1855</v>
      </c>
      <c r="AX463" s="1" t="s">
        <v>1855</v>
      </c>
      <c r="AY463" s="1" t="s">
        <v>1855</v>
      </c>
      <c r="AZ463" s="1" t="s">
        <v>1855</v>
      </c>
      <c r="BA463" s="1" t="s">
        <v>1855</v>
      </c>
      <c r="BB463" t="s">
        <v>2100</v>
      </c>
      <c r="BC463">
        <v>1</v>
      </c>
    </row>
    <row r="464" spans="1:55" x14ac:dyDescent="0.35">
      <c r="A464" s="5">
        <v>2034514</v>
      </c>
      <c r="D464" t="s">
        <v>225</v>
      </c>
      <c r="E464" t="s">
        <v>71</v>
      </c>
      <c r="F464" s="4" t="s">
        <v>298</v>
      </c>
      <c r="G464" s="4" t="s">
        <v>70</v>
      </c>
      <c r="H464">
        <f>_xlfn.IFNA(VLOOKUP(F464,xg!C$2:N$25,12,FALSE),0)</f>
        <v>-0.3</v>
      </c>
      <c r="I464">
        <f>_xlfn.IFNA(VLOOKUP(F464,odds!B$5:C$28,2,FALSE),0)</f>
        <v>20062</v>
      </c>
      <c r="J464">
        <v>-3</v>
      </c>
      <c r="K464">
        <v>70000</v>
      </c>
      <c r="L464">
        <v>1</v>
      </c>
      <c r="M464">
        <v>1</v>
      </c>
      <c r="P464" s="4">
        <v>1</v>
      </c>
      <c r="Q464" s="4">
        <v>1</v>
      </c>
      <c r="S464" s="1" t="s">
        <v>67</v>
      </c>
      <c r="T464" s="4">
        <v>2023</v>
      </c>
      <c r="U464" s="6">
        <v>44726</v>
      </c>
      <c r="V464" s="1" t="s">
        <v>1842</v>
      </c>
      <c r="W464" s="1">
        <v>2</v>
      </c>
      <c r="X464" s="1" t="s">
        <v>1693</v>
      </c>
      <c r="Y464" s="1" t="s">
        <v>384</v>
      </c>
      <c r="AE464" s="1" t="s">
        <v>50</v>
      </c>
      <c r="AF464" s="1" t="s">
        <v>159</v>
      </c>
      <c r="AG464" s="1" t="s">
        <v>1129</v>
      </c>
      <c r="AH464" s="1" t="s">
        <v>160</v>
      </c>
      <c r="AI464" s="7">
        <v>10641</v>
      </c>
      <c r="AJ464" s="1">
        <v>250004096</v>
      </c>
      <c r="AK464" s="1" t="s">
        <v>93</v>
      </c>
      <c r="AL464" s="1">
        <v>18027</v>
      </c>
      <c r="AM464">
        <v>51.757447999999997</v>
      </c>
      <c r="AN464">
        <v>19.426582</v>
      </c>
      <c r="AO464" s="5">
        <v>105</v>
      </c>
      <c r="AP464" s="5">
        <v>68</v>
      </c>
      <c r="AQ464" s="1" t="s">
        <v>1856</v>
      </c>
      <c r="AU464" s="1" t="s">
        <v>1857</v>
      </c>
      <c r="AV464" s="1" t="s">
        <v>1858</v>
      </c>
      <c r="AW464" s="1" t="s">
        <v>1859</v>
      </c>
      <c r="AX464" s="1" t="s">
        <v>1860</v>
      </c>
      <c r="AY464" s="1" t="s">
        <v>1861</v>
      </c>
      <c r="AZ464" s="1" t="s">
        <v>1862</v>
      </c>
      <c r="BA464" s="1" t="s">
        <v>1859</v>
      </c>
      <c r="BB464" t="s">
        <v>2100</v>
      </c>
      <c r="BC464">
        <v>0</v>
      </c>
    </row>
    <row r="465" spans="1:55" x14ac:dyDescent="0.35">
      <c r="A465" s="5">
        <v>2034515</v>
      </c>
      <c r="D465" t="s">
        <v>65</v>
      </c>
      <c r="E465" t="s">
        <v>300</v>
      </c>
      <c r="F465" s="4" t="s">
        <v>2106</v>
      </c>
      <c r="G465" s="4" t="s">
        <v>299</v>
      </c>
      <c r="H465">
        <f>_xlfn.IFNA(VLOOKUP(F465,xg!C$2:N$25,12,FALSE),0)</f>
        <v>1.7</v>
      </c>
      <c r="I465">
        <f>_xlfn.IFNA(VLOOKUP(F465,odds!B$5:C$28,2,FALSE),0)</f>
        <v>5515</v>
      </c>
      <c r="J465">
        <v>-3</v>
      </c>
      <c r="K465">
        <v>70000</v>
      </c>
      <c r="L465">
        <v>2</v>
      </c>
      <c r="M465">
        <v>0</v>
      </c>
      <c r="P465" s="4">
        <v>2</v>
      </c>
      <c r="Q465" s="4">
        <v>0</v>
      </c>
      <c r="R465" s="1" t="s">
        <v>63</v>
      </c>
      <c r="S465" s="1" t="s">
        <v>49</v>
      </c>
      <c r="T465" s="4">
        <v>2023</v>
      </c>
      <c r="U465" s="6">
        <v>44726</v>
      </c>
      <c r="V465" s="1" t="s">
        <v>1842</v>
      </c>
      <c r="W465" s="1">
        <v>3</v>
      </c>
      <c r="X465" s="1" t="s">
        <v>1754</v>
      </c>
      <c r="Y465" s="1" t="s">
        <v>384</v>
      </c>
      <c r="AE465" s="1" t="s">
        <v>50</v>
      </c>
      <c r="AF465" s="1" t="s">
        <v>159</v>
      </c>
      <c r="AG465" s="1" t="s">
        <v>1129</v>
      </c>
      <c r="AH465" s="1" t="s">
        <v>160</v>
      </c>
      <c r="AI465" s="7">
        <v>14694</v>
      </c>
      <c r="AJ465" s="1">
        <v>250004265</v>
      </c>
      <c r="AK465" s="1" t="s">
        <v>65</v>
      </c>
      <c r="AL465" s="1">
        <v>19713</v>
      </c>
      <c r="AM465">
        <v>38.396667000000001</v>
      </c>
      <c r="AN465">
        <v>27.075832999999999</v>
      </c>
      <c r="AO465" s="5">
        <v>105</v>
      </c>
      <c r="AP465" s="5">
        <v>68</v>
      </c>
      <c r="AQ465" s="1" t="s">
        <v>1863</v>
      </c>
      <c r="AR465" s="1" t="s">
        <v>1864</v>
      </c>
      <c r="AU465" s="1" t="s">
        <v>1865</v>
      </c>
      <c r="AV465" s="1" t="s">
        <v>222</v>
      </c>
      <c r="AW465" s="1" t="s">
        <v>1866</v>
      </c>
      <c r="AX465" s="1" t="s">
        <v>1867</v>
      </c>
      <c r="AY465" s="1" t="s">
        <v>1867</v>
      </c>
      <c r="AZ465" s="1" t="s">
        <v>1868</v>
      </c>
      <c r="BA465" s="1" t="s">
        <v>1866</v>
      </c>
      <c r="BB465" t="s">
        <v>2100</v>
      </c>
      <c r="BC465">
        <v>0</v>
      </c>
    </row>
    <row r="466" spans="1:55" x14ac:dyDescent="0.35">
      <c r="A466" s="5">
        <v>2034516</v>
      </c>
      <c r="D466" t="s">
        <v>257</v>
      </c>
      <c r="E466" t="s">
        <v>162</v>
      </c>
      <c r="F466" s="4" t="s">
        <v>323</v>
      </c>
      <c r="G466" s="4" t="s">
        <v>161</v>
      </c>
      <c r="H466">
        <v>-3</v>
      </c>
      <c r="I466">
        <v>70000</v>
      </c>
      <c r="J466">
        <v>-3</v>
      </c>
      <c r="K466">
        <v>70000</v>
      </c>
      <c r="L466">
        <v>3</v>
      </c>
      <c r="M466">
        <v>2</v>
      </c>
      <c r="P466" s="4">
        <v>3</v>
      </c>
      <c r="Q466" s="4">
        <v>2</v>
      </c>
      <c r="R466" s="1" t="s">
        <v>323</v>
      </c>
      <c r="S466" s="1" t="s">
        <v>49</v>
      </c>
      <c r="T466" s="4">
        <v>2023</v>
      </c>
      <c r="U466" s="6">
        <v>44726</v>
      </c>
      <c r="V466" s="1" t="s">
        <v>1842</v>
      </c>
      <c r="W466" s="1">
        <v>2</v>
      </c>
      <c r="X466" s="1" t="s">
        <v>1721</v>
      </c>
      <c r="Y466" s="1" t="s">
        <v>384</v>
      </c>
      <c r="AE466" s="1" t="s">
        <v>50</v>
      </c>
      <c r="AF466" s="1" t="s">
        <v>159</v>
      </c>
      <c r="AG466" s="1" t="s">
        <v>1129</v>
      </c>
      <c r="AH466" s="1" t="s">
        <v>160</v>
      </c>
      <c r="AI466" s="7">
        <v>8150</v>
      </c>
      <c r="AJ466" s="1">
        <v>66178</v>
      </c>
      <c r="AK466" s="1" t="s">
        <v>257</v>
      </c>
      <c r="AL466" s="1">
        <v>13694</v>
      </c>
      <c r="AM466">
        <v>44.205794400000002</v>
      </c>
      <c r="AN466">
        <v>17.907188900000001</v>
      </c>
      <c r="AO466" s="5">
        <v>105</v>
      </c>
      <c r="AP466" s="5">
        <v>68</v>
      </c>
      <c r="AQ466" s="1" t="s">
        <v>1869</v>
      </c>
      <c r="AU466" s="1" t="s">
        <v>1870</v>
      </c>
      <c r="AV466" s="1" t="s">
        <v>356</v>
      </c>
      <c r="AW466" s="1" t="s">
        <v>357</v>
      </c>
      <c r="AX466" s="1" t="s">
        <v>357</v>
      </c>
      <c r="AY466" s="1" t="s">
        <v>357</v>
      </c>
      <c r="AZ466" s="1" t="s">
        <v>357</v>
      </c>
      <c r="BA466" s="1" t="s">
        <v>357</v>
      </c>
      <c r="BB466" t="s">
        <v>2100</v>
      </c>
      <c r="BC466">
        <v>0</v>
      </c>
    </row>
    <row r="467" spans="1:55" x14ac:dyDescent="0.35">
      <c r="A467" s="5">
        <v>2034517</v>
      </c>
      <c r="D467" t="s">
        <v>153</v>
      </c>
      <c r="E467" t="s">
        <v>259</v>
      </c>
      <c r="F467" s="4" t="s">
        <v>152</v>
      </c>
      <c r="G467" s="4" t="s">
        <v>258</v>
      </c>
      <c r="H467">
        <v>-3</v>
      </c>
      <c r="I467">
        <v>70000</v>
      </c>
      <c r="J467">
        <v>-3</v>
      </c>
      <c r="K467">
        <v>70000</v>
      </c>
      <c r="L467">
        <v>2</v>
      </c>
      <c r="M467">
        <v>2</v>
      </c>
      <c r="P467" s="4">
        <v>2</v>
      </c>
      <c r="Q467" s="4">
        <v>2</v>
      </c>
      <c r="S467" s="1" t="s">
        <v>67</v>
      </c>
      <c r="T467" s="4">
        <v>2023</v>
      </c>
      <c r="U467" s="6">
        <v>44726</v>
      </c>
      <c r="V467" s="1" t="s">
        <v>1842</v>
      </c>
      <c r="W467" s="1">
        <v>2</v>
      </c>
      <c r="X467" s="1" t="s">
        <v>1754</v>
      </c>
      <c r="Y467" s="1" t="s">
        <v>384</v>
      </c>
      <c r="AE467" s="1" t="s">
        <v>50</v>
      </c>
      <c r="AF467" s="1" t="s">
        <v>159</v>
      </c>
      <c r="AG467" s="1" t="s">
        <v>1129</v>
      </c>
      <c r="AH467" s="1" t="s">
        <v>160</v>
      </c>
      <c r="AI467" s="7">
        <v>5325</v>
      </c>
      <c r="AJ467" s="1">
        <v>250004209</v>
      </c>
      <c r="AK467" s="1" t="s">
        <v>153</v>
      </c>
      <c r="AL467" s="1">
        <v>9374</v>
      </c>
      <c r="AM467">
        <v>49.581375000000001</v>
      </c>
      <c r="AN467">
        <v>6.1210659999999999</v>
      </c>
      <c r="AO467" s="5">
        <v>105</v>
      </c>
      <c r="AP467" s="5">
        <v>68</v>
      </c>
      <c r="AQ467" s="1" t="s">
        <v>1871</v>
      </c>
      <c r="AU467" s="1" t="s">
        <v>1872</v>
      </c>
      <c r="AV467" s="1" t="s">
        <v>152</v>
      </c>
      <c r="AW467" s="1" t="s">
        <v>576</v>
      </c>
      <c r="AX467" s="1" t="s">
        <v>576</v>
      </c>
      <c r="AY467" s="1" t="s">
        <v>576</v>
      </c>
      <c r="AZ467" s="1" t="s">
        <v>576</v>
      </c>
      <c r="BA467" s="1" t="s">
        <v>576</v>
      </c>
      <c r="BB467" t="s">
        <v>2100</v>
      </c>
      <c r="BC467">
        <v>0</v>
      </c>
    </row>
    <row r="468" spans="1:55" x14ac:dyDescent="0.35">
      <c r="A468" s="5">
        <v>2034518</v>
      </c>
      <c r="D468" t="s">
        <v>278</v>
      </c>
      <c r="E468" t="s">
        <v>294</v>
      </c>
      <c r="F468" s="4" t="s">
        <v>277</v>
      </c>
      <c r="G468" s="4" t="s">
        <v>293</v>
      </c>
      <c r="H468">
        <v>-3</v>
      </c>
      <c r="I468">
        <v>70000</v>
      </c>
      <c r="J468">
        <v>-3</v>
      </c>
      <c r="K468">
        <v>70000</v>
      </c>
      <c r="L468">
        <v>0</v>
      </c>
      <c r="M468">
        <v>2</v>
      </c>
      <c r="P468" s="4">
        <v>0</v>
      </c>
      <c r="Q468" s="4">
        <v>2</v>
      </c>
      <c r="R468" s="1" t="s">
        <v>293</v>
      </c>
      <c r="S468" s="1" t="s">
        <v>49</v>
      </c>
      <c r="T468" s="4">
        <v>2023</v>
      </c>
      <c r="U468" s="6">
        <v>44726</v>
      </c>
      <c r="V468" s="1" t="s">
        <v>1842</v>
      </c>
      <c r="W468" s="1">
        <v>2</v>
      </c>
      <c r="X468" s="1" t="s">
        <v>1769</v>
      </c>
      <c r="Y468" s="1" t="s">
        <v>384</v>
      </c>
      <c r="AE468" s="1" t="s">
        <v>50</v>
      </c>
      <c r="AF468" s="1" t="s">
        <v>159</v>
      </c>
      <c r="AG468" s="1" t="s">
        <v>1129</v>
      </c>
      <c r="AH468" s="1" t="s">
        <v>160</v>
      </c>
      <c r="AI468" s="7">
        <v>885</v>
      </c>
      <c r="AJ468" s="1">
        <v>70078</v>
      </c>
      <c r="AK468" s="1" t="s">
        <v>278</v>
      </c>
      <c r="AL468" s="1">
        <v>5749</v>
      </c>
      <c r="AM468">
        <v>47.140081000000002</v>
      </c>
      <c r="AN468">
        <v>9.5102550000000008</v>
      </c>
      <c r="AO468" s="5">
        <v>105</v>
      </c>
      <c r="AP468" s="5">
        <v>68</v>
      </c>
      <c r="AQ468" s="1" t="s">
        <v>1873</v>
      </c>
      <c r="AU468" s="1" t="s">
        <v>1874</v>
      </c>
      <c r="AV468" s="1" t="s">
        <v>328</v>
      </c>
      <c r="AW468" s="1" t="s">
        <v>329</v>
      </c>
      <c r="AX468" s="1" t="s">
        <v>329</v>
      </c>
      <c r="AY468" s="1" t="s">
        <v>329</v>
      </c>
      <c r="AZ468" s="1" t="s">
        <v>329</v>
      </c>
      <c r="BA468" s="1" t="s">
        <v>329</v>
      </c>
      <c r="BB468" t="s">
        <v>2100</v>
      </c>
      <c r="BC468">
        <v>0</v>
      </c>
    </row>
    <row r="469" spans="1:55" x14ac:dyDescent="0.35">
      <c r="A469" s="5">
        <v>2034510</v>
      </c>
      <c r="D469" t="s">
        <v>309</v>
      </c>
      <c r="E469" t="s">
        <v>325</v>
      </c>
      <c r="F469" s="4" t="s">
        <v>308</v>
      </c>
      <c r="G469" s="4" t="s">
        <v>324</v>
      </c>
      <c r="H469">
        <v>-3</v>
      </c>
      <c r="I469">
        <v>70000</v>
      </c>
      <c r="J469">
        <v>-3</v>
      </c>
      <c r="K469">
        <v>70000</v>
      </c>
      <c r="L469">
        <v>2</v>
      </c>
      <c r="M469">
        <v>1</v>
      </c>
      <c r="P469" s="4">
        <v>2</v>
      </c>
      <c r="Q469" s="4">
        <v>1</v>
      </c>
      <c r="R469" s="1" t="s">
        <v>308</v>
      </c>
      <c r="S469" s="1" t="s">
        <v>49</v>
      </c>
      <c r="T469" s="4">
        <v>2023</v>
      </c>
      <c r="U469" s="6">
        <v>44726</v>
      </c>
      <c r="V469" s="1" t="s">
        <v>1875</v>
      </c>
      <c r="W469" s="1">
        <v>3</v>
      </c>
      <c r="X469" s="1" t="s">
        <v>1769</v>
      </c>
      <c r="Y469" s="1" t="s">
        <v>384</v>
      </c>
      <c r="AE469" s="1" t="s">
        <v>50</v>
      </c>
      <c r="AF469" s="1" t="s">
        <v>159</v>
      </c>
      <c r="AG469" s="1" t="s">
        <v>1129</v>
      </c>
      <c r="AH469" s="1" t="s">
        <v>160</v>
      </c>
      <c r="AI469" s="7">
        <v>4275</v>
      </c>
      <c r="AJ469" s="1">
        <v>88142</v>
      </c>
      <c r="AK469" s="1" t="s">
        <v>309</v>
      </c>
      <c r="AL469" s="1">
        <v>10104</v>
      </c>
      <c r="AM469">
        <v>46.980327799999998</v>
      </c>
      <c r="AN469">
        <v>28.868086099999999</v>
      </c>
      <c r="AO469" s="5">
        <v>105</v>
      </c>
      <c r="AP469" s="5">
        <v>68</v>
      </c>
      <c r="AQ469" s="1" t="s">
        <v>1876</v>
      </c>
      <c r="AU469" s="1" t="s">
        <v>1877</v>
      </c>
      <c r="AV469" s="1" t="s">
        <v>311</v>
      </c>
      <c r="AW469" s="1" t="s">
        <v>377</v>
      </c>
      <c r="AX469" s="1" t="s">
        <v>377</v>
      </c>
      <c r="AY469" s="1" t="s">
        <v>377</v>
      </c>
      <c r="AZ469" s="1" t="s">
        <v>377</v>
      </c>
      <c r="BA469" s="1" t="s">
        <v>377</v>
      </c>
      <c r="BB469" t="s">
        <v>2100</v>
      </c>
      <c r="BC469">
        <v>0</v>
      </c>
    </row>
    <row r="470" spans="1:55" x14ac:dyDescent="0.35">
      <c r="A470" s="5">
        <v>2034511</v>
      </c>
      <c r="D470" t="s">
        <v>234</v>
      </c>
      <c r="E470" t="s">
        <v>167</v>
      </c>
      <c r="F470" s="4" t="s">
        <v>290</v>
      </c>
      <c r="G470" s="4" t="s">
        <v>166</v>
      </c>
      <c r="H470">
        <v>-3</v>
      </c>
      <c r="I470">
        <v>70000</v>
      </c>
      <c r="J470">
        <f>_xlfn.IFNA(VLOOKUP(G470,xg!C$2:N$25,12,FALSE),0)</f>
        <v>-2.4</v>
      </c>
      <c r="K470">
        <f>_xlfn.IFNA(VLOOKUP(G470,odds!B$5:C$28,2,FALSE),0)</f>
        <v>20868</v>
      </c>
      <c r="L470">
        <v>1</v>
      </c>
      <c r="M470">
        <v>4</v>
      </c>
      <c r="P470" s="4">
        <v>1</v>
      </c>
      <c r="Q470" s="4">
        <v>4</v>
      </c>
      <c r="R470" s="1" t="s">
        <v>166</v>
      </c>
      <c r="S470" s="1" t="s">
        <v>49</v>
      </c>
      <c r="T470" s="4">
        <v>2023</v>
      </c>
      <c r="U470" s="6">
        <v>44726</v>
      </c>
      <c r="V470" s="1" t="s">
        <v>1875</v>
      </c>
      <c r="W470" s="1">
        <v>4</v>
      </c>
      <c r="X470" s="1" t="s">
        <v>1693</v>
      </c>
      <c r="Y470" s="1" t="s">
        <v>384</v>
      </c>
      <c r="AE470" s="1" t="s">
        <v>50</v>
      </c>
      <c r="AF470" s="1" t="s">
        <v>159</v>
      </c>
      <c r="AG470" s="1" t="s">
        <v>1129</v>
      </c>
      <c r="AH470" s="1" t="s">
        <v>160</v>
      </c>
      <c r="AI470" s="7">
        <v>13500</v>
      </c>
      <c r="AJ470" s="1">
        <v>78014</v>
      </c>
      <c r="AK470" s="1" t="s">
        <v>234</v>
      </c>
      <c r="AL470" s="1">
        <v>14527</v>
      </c>
      <c r="AM470">
        <v>40.171930600000003</v>
      </c>
      <c r="AN470">
        <v>44.525680600000001</v>
      </c>
      <c r="AO470" s="5">
        <v>105</v>
      </c>
      <c r="AP470" s="5">
        <v>68</v>
      </c>
      <c r="AQ470" s="1" t="s">
        <v>1878</v>
      </c>
      <c r="AT470" s="1" t="s">
        <v>1879</v>
      </c>
      <c r="AU470" s="1" t="s">
        <v>1880</v>
      </c>
      <c r="AV470" s="1" t="s">
        <v>235</v>
      </c>
      <c r="AW470" s="1" t="s">
        <v>345</v>
      </c>
      <c r="AX470" s="1" t="s">
        <v>345</v>
      </c>
      <c r="AY470" s="1" t="s">
        <v>345</v>
      </c>
      <c r="AZ470" s="1" t="s">
        <v>345</v>
      </c>
      <c r="BA470" s="1" t="s">
        <v>345</v>
      </c>
      <c r="BB470" t="s">
        <v>2100</v>
      </c>
      <c r="BC470">
        <v>0</v>
      </c>
    </row>
    <row r="471" spans="1:55" x14ac:dyDescent="0.35">
      <c r="A471" s="5">
        <v>2034504</v>
      </c>
      <c r="D471" t="s">
        <v>58</v>
      </c>
      <c r="E471" t="s">
        <v>200</v>
      </c>
      <c r="F471" s="4" t="s">
        <v>56</v>
      </c>
      <c r="G471" s="4" t="s">
        <v>280</v>
      </c>
      <c r="H471">
        <f>_xlfn.IFNA(VLOOKUP(F471,xg!C$2:N$25,12,FALSE),0)</f>
        <v>1.2</v>
      </c>
      <c r="I471">
        <f>_xlfn.IFNA(VLOOKUP(F471,odds!B$5:C$28,2,FALSE),0)</f>
        <v>401</v>
      </c>
      <c r="J471">
        <f>_xlfn.IFNA(VLOOKUP(G471,xg!C$2:N$25,12,FALSE),0)</f>
        <v>1.3</v>
      </c>
      <c r="K471">
        <f>_xlfn.IFNA(VLOOKUP(G471,odds!B$5:C$28,2,FALSE),0)</f>
        <v>9340</v>
      </c>
      <c r="L471">
        <v>0</v>
      </c>
      <c r="M471">
        <v>1</v>
      </c>
      <c r="P471" s="4">
        <v>0</v>
      </c>
      <c r="Q471" s="4">
        <v>1</v>
      </c>
      <c r="R471" s="1" t="s">
        <v>280</v>
      </c>
      <c r="S471" s="1" t="s">
        <v>49</v>
      </c>
      <c r="T471" s="4">
        <v>2023</v>
      </c>
      <c r="U471" s="6">
        <v>44725</v>
      </c>
      <c r="V471" s="1" t="s">
        <v>1881</v>
      </c>
      <c r="W471" s="1">
        <v>2</v>
      </c>
      <c r="X471" s="1" t="s">
        <v>1747</v>
      </c>
      <c r="Y471" s="1" t="s">
        <v>384</v>
      </c>
      <c r="AE471" s="1" t="s">
        <v>50</v>
      </c>
      <c r="AF471" s="1" t="s">
        <v>159</v>
      </c>
      <c r="AG471" s="1" t="s">
        <v>1129</v>
      </c>
      <c r="AH471" s="1" t="s">
        <v>160</v>
      </c>
      <c r="AI471" s="7">
        <v>77410</v>
      </c>
      <c r="AJ471" s="1">
        <v>70584</v>
      </c>
      <c r="AK471" s="1" t="s">
        <v>58</v>
      </c>
      <c r="AL471" s="1">
        <v>81286</v>
      </c>
      <c r="AM471">
        <v>48.924547199999999</v>
      </c>
      <c r="AN471">
        <v>2.3600667</v>
      </c>
      <c r="AO471" s="5">
        <v>105</v>
      </c>
      <c r="AP471" s="5">
        <v>68</v>
      </c>
      <c r="AQ471" s="1" t="s">
        <v>1882</v>
      </c>
      <c r="AU471" s="1" t="s">
        <v>1883</v>
      </c>
      <c r="AV471" s="1" t="s">
        <v>471</v>
      </c>
      <c r="AW471" s="1" t="s">
        <v>333</v>
      </c>
      <c r="AX471" s="1" t="s">
        <v>333</v>
      </c>
      <c r="AY471" s="1" t="s">
        <v>333</v>
      </c>
      <c r="AZ471" s="1" t="s">
        <v>333</v>
      </c>
      <c r="BA471" s="1" t="s">
        <v>333</v>
      </c>
      <c r="BB471" t="s">
        <v>2100</v>
      </c>
      <c r="BC471">
        <v>1</v>
      </c>
    </row>
    <row r="472" spans="1:55" x14ac:dyDescent="0.35">
      <c r="A472" s="5">
        <v>2034506</v>
      </c>
      <c r="D472" t="s">
        <v>119</v>
      </c>
      <c r="E472" t="s">
        <v>284</v>
      </c>
      <c r="F472" s="4" t="s">
        <v>118</v>
      </c>
      <c r="G472" s="4" t="s">
        <v>283</v>
      </c>
      <c r="H472">
        <v>-3</v>
      </c>
      <c r="I472">
        <v>70000</v>
      </c>
      <c r="J472">
        <v>-3</v>
      </c>
      <c r="K472">
        <v>70000</v>
      </c>
      <c r="L472">
        <v>2</v>
      </c>
      <c r="M472">
        <v>2</v>
      </c>
      <c r="P472" s="4">
        <v>2</v>
      </c>
      <c r="Q472" s="4">
        <v>2</v>
      </c>
      <c r="S472" s="1" t="s">
        <v>67</v>
      </c>
      <c r="T472" s="4">
        <v>2023</v>
      </c>
      <c r="U472" s="6">
        <v>44725</v>
      </c>
      <c r="V472" s="1" t="s">
        <v>1881</v>
      </c>
      <c r="W472" s="1">
        <v>0</v>
      </c>
      <c r="X472" s="1" t="s">
        <v>1706</v>
      </c>
      <c r="Y472" s="1" t="s">
        <v>384</v>
      </c>
      <c r="AE472" s="1" t="s">
        <v>50</v>
      </c>
      <c r="AF472" s="1" t="s">
        <v>159</v>
      </c>
      <c r="AG472" s="1" t="s">
        <v>1129</v>
      </c>
      <c r="AH472" s="1" t="s">
        <v>160</v>
      </c>
      <c r="AI472" s="7">
        <v>2778</v>
      </c>
      <c r="AJ472" s="1">
        <v>62411</v>
      </c>
      <c r="AK472" s="1" t="s">
        <v>119</v>
      </c>
      <c r="AL472" s="1">
        <v>9767</v>
      </c>
      <c r="AM472">
        <v>64.143566699999994</v>
      </c>
      <c r="AN472">
        <v>-21.879038900000001</v>
      </c>
      <c r="AO472" s="5">
        <v>105</v>
      </c>
      <c r="AP472" s="5">
        <v>68</v>
      </c>
      <c r="AQ472" s="1" t="s">
        <v>1884</v>
      </c>
      <c r="AU472" s="1" t="s">
        <v>1885</v>
      </c>
      <c r="AV472" s="1" t="s">
        <v>120</v>
      </c>
      <c r="AW472" s="1" t="s">
        <v>121</v>
      </c>
      <c r="AX472" s="1" t="s">
        <v>121</v>
      </c>
      <c r="AY472" s="1" t="s">
        <v>121</v>
      </c>
      <c r="AZ472" s="1" t="s">
        <v>121</v>
      </c>
      <c r="BA472" s="1" t="s">
        <v>121</v>
      </c>
      <c r="BB472" t="s">
        <v>2100</v>
      </c>
      <c r="BC472">
        <v>0</v>
      </c>
    </row>
    <row r="473" spans="1:55" x14ac:dyDescent="0.35">
      <c r="A473" s="5">
        <v>2034509</v>
      </c>
      <c r="D473" t="s">
        <v>98</v>
      </c>
      <c r="E473" t="s">
        <v>79</v>
      </c>
      <c r="F473" s="4" t="s">
        <v>97</v>
      </c>
      <c r="G473" s="4" t="s">
        <v>77</v>
      </c>
      <c r="H473">
        <f>_xlfn.IFNA(VLOOKUP(F473,xg!C$2:N$25,12,FALSE),0)</f>
        <v>0.6</v>
      </c>
      <c r="I473">
        <f>_xlfn.IFNA(VLOOKUP(F473,odds!B$5:C$28,2,FALSE),0)</f>
        <v>5264</v>
      </c>
      <c r="J473">
        <f>_xlfn.IFNA(VLOOKUP(G473,xg!C$2:N$25,12,FALSE),0)</f>
        <v>-1.2</v>
      </c>
      <c r="K473">
        <f>_xlfn.IFNA(VLOOKUP(G473,odds!B$5:C$28,2,FALSE),0)</f>
        <v>6048</v>
      </c>
      <c r="L473">
        <v>2</v>
      </c>
      <c r="M473">
        <v>0</v>
      </c>
      <c r="P473" s="4">
        <v>2</v>
      </c>
      <c r="Q473" s="4">
        <v>0</v>
      </c>
      <c r="R473" s="1" t="s">
        <v>97</v>
      </c>
      <c r="S473" s="1" t="s">
        <v>49</v>
      </c>
      <c r="T473" s="4">
        <v>2023</v>
      </c>
      <c r="U473" s="6">
        <v>44725</v>
      </c>
      <c r="V473" s="1" t="s">
        <v>1881</v>
      </c>
      <c r="W473" s="1">
        <v>2</v>
      </c>
      <c r="X473" s="1" t="s">
        <v>1747</v>
      </c>
      <c r="Y473" s="1" t="s">
        <v>384</v>
      </c>
      <c r="AE473" s="1" t="s">
        <v>50</v>
      </c>
      <c r="AF473" s="1" t="s">
        <v>159</v>
      </c>
      <c r="AG473" s="1" t="s">
        <v>1129</v>
      </c>
      <c r="AH473" s="1" t="s">
        <v>160</v>
      </c>
      <c r="AI473" s="7">
        <v>35230</v>
      </c>
      <c r="AJ473" s="1">
        <v>63462</v>
      </c>
      <c r="AK473" s="1" t="s">
        <v>98</v>
      </c>
      <c r="AL473" s="1">
        <v>38052</v>
      </c>
      <c r="AM473">
        <v>55.702761099999996</v>
      </c>
      <c r="AN473">
        <v>12.572274999999999</v>
      </c>
      <c r="AO473" s="5">
        <v>105</v>
      </c>
      <c r="AP473" s="5">
        <v>68</v>
      </c>
      <c r="AQ473" s="1" t="s">
        <v>1886</v>
      </c>
      <c r="AU473" s="1" t="s">
        <v>1887</v>
      </c>
      <c r="AV473" s="1" t="s">
        <v>99</v>
      </c>
      <c r="AW473" s="1" t="s">
        <v>100</v>
      </c>
      <c r="AX473" s="1" t="s">
        <v>100</v>
      </c>
      <c r="AY473" s="1" t="s">
        <v>100</v>
      </c>
      <c r="AZ473" s="1" t="s">
        <v>101</v>
      </c>
      <c r="BA473" s="1" t="s">
        <v>100</v>
      </c>
      <c r="BB473" t="s">
        <v>2100</v>
      </c>
      <c r="BC473">
        <v>0</v>
      </c>
    </row>
    <row r="474" spans="1:55" x14ac:dyDescent="0.35">
      <c r="A474" s="5">
        <v>2034503</v>
      </c>
      <c r="D474" t="s">
        <v>306</v>
      </c>
      <c r="E474" t="s">
        <v>292</v>
      </c>
      <c r="F474" s="4" t="s">
        <v>305</v>
      </c>
      <c r="G474" s="4" t="s">
        <v>291</v>
      </c>
      <c r="H474">
        <v>-3</v>
      </c>
      <c r="I474">
        <v>70000</v>
      </c>
      <c r="J474">
        <v>-3</v>
      </c>
      <c r="K474">
        <v>70000</v>
      </c>
      <c r="L474">
        <v>2</v>
      </c>
      <c r="M474">
        <v>0</v>
      </c>
      <c r="P474" s="4">
        <v>2</v>
      </c>
      <c r="Q474" s="4">
        <v>0</v>
      </c>
      <c r="R474" s="1" t="s">
        <v>305</v>
      </c>
      <c r="S474" s="1" t="s">
        <v>49</v>
      </c>
      <c r="T474" s="4">
        <v>2023</v>
      </c>
      <c r="U474" s="6">
        <v>44725</v>
      </c>
      <c r="V474" s="1" t="s">
        <v>1649</v>
      </c>
      <c r="W474" s="1">
        <v>4</v>
      </c>
      <c r="X474" s="1" t="s">
        <v>1760</v>
      </c>
      <c r="Y474" s="1" t="s">
        <v>384</v>
      </c>
      <c r="AE474" s="1" t="s">
        <v>50</v>
      </c>
      <c r="AF474" s="1" t="s">
        <v>159</v>
      </c>
      <c r="AG474" s="1" t="s">
        <v>1129</v>
      </c>
      <c r="AH474" s="1" t="s">
        <v>160</v>
      </c>
      <c r="AI474" s="7">
        <v>2330</v>
      </c>
      <c r="AJ474" s="1">
        <v>250001297</v>
      </c>
      <c r="AK474" s="1" t="s">
        <v>306</v>
      </c>
      <c r="AL474" s="1">
        <v>6700</v>
      </c>
      <c r="AM474">
        <v>40.481057999999997</v>
      </c>
      <c r="AN474">
        <v>50.145446</v>
      </c>
      <c r="AO474" s="5">
        <v>105</v>
      </c>
      <c r="AP474" s="5">
        <v>68</v>
      </c>
      <c r="AQ474" s="1" t="s">
        <v>1888</v>
      </c>
      <c r="AU474" s="1" t="s">
        <v>1889</v>
      </c>
      <c r="AV474" s="1" t="s">
        <v>330</v>
      </c>
      <c r="AW474" s="1" t="s">
        <v>428</v>
      </c>
      <c r="AX474" s="1" t="s">
        <v>427</v>
      </c>
      <c r="AY474" s="1" t="s">
        <v>426</v>
      </c>
      <c r="AZ474" s="1" t="s">
        <v>426</v>
      </c>
      <c r="BA474" s="1" t="s">
        <v>428</v>
      </c>
      <c r="BB474" t="s">
        <v>2100</v>
      </c>
      <c r="BC474">
        <v>0</v>
      </c>
    </row>
    <row r="475" spans="1:55" x14ac:dyDescent="0.35">
      <c r="A475" s="5">
        <v>2034502</v>
      </c>
      <c r="D475" t="s">
        <v>369</v>
      </c>
      <c r="E475" t="s">
        <v>74</v>
      </c>
      <c r="F475" s="4" t="s">
        <v>368</v>
      </c>
      <c r="G475" s="4" t="s">
        <v>287</v>
      </c>
      <c r="H475">
        <v>-3</v>
      </c>
      <c r="I475">
        <v>70000</v>
      </c>
      <c r="J475">
        <f>_xlfn.IFNA(VLOOKUP(G475,xg!C$2:N$25,12,FALSE),0)</f>
        <v>-1.1000000000000001</v>
      </c>
      <c r="K475">
        <f>_xlfn.IFNA(VLOOKUP(G475,odds!B$5:C$28,2,FALSE),0)</f>
        <v>15850</v>
      </c>
      <c r="L475">
        <v>2</v>
      </c>
      <c r="M475">
        <v>1</v>
      </c>
      <c r="P475" s="4">
        <v>2</v>
      </c>
      <c r="Q475" s="4">
        <v>1</v>
      </c>
      <c r="R475" s="1" t="s">
        <v>368</v>
      </c>
      <c r="S475" s="1" t="s">
        <v>49</v>
      </c>
      <c r="T475" s="4">
        <v>2023</v>
      </c>
      <c r="U475" s="6">
        <v>44725</v>
      </c>
      <c r="V475" s="1" t="s">
        <v>1890</v>
      </c>
      <c r="W475" s="1">
        <v>6</v>
      </c>
      <c r="X475" s="1" t="s">
        <v>1760</v>
      </c>
      <c r="Y475" s="1" t="s">
        <v>384</v>
      </c>
      <c r="AE475" s="1" t="s">
        <v>50</v>
      </c>
      <c r="AF475" s="1" t="s">
        <v>159</v>
      </c>
      <c r="AG475" s="1" t="s">
        <v>1129</v>
      </c>
      <c r="AH475" s="1" t="s">
        <v>160</v>
      </c>
      <c r="AI475" s="7">
        <v>28745</v>
      </c>
      <c r="AJ475" s="1">
        <v>250000409</v>
      </c>
      <c r="AK475" s="1" t="s">
        <v>369</v>
      </c>
      <c r="AL475" s="1">
        <v>29741</v>
      </c>
      <c r="AM475">
        <v>51.1083</v>
      </c>
      <c r="AN475">
        <v>71.402631</v>
      </c>
      <c r="AO475" s="5">
        <v>105</v>
      </c>
      <c r="AP475" s="5">
        <v>68</v>
      </c>
      <c r="AQ475" s="1" t="s">
        <v>1891</v>
      </c>
      <c r="AT475" s="1" t="s">
        <v>1892</v>
      </c>
      <c r="AU475" s="1" t="s">
        <v>1893</v>
      </c>
      <c r="AV475" s="1" t="s">
        <v>410</v>
      </c>
      <c r="AW475" s="1" t="s">
        <v>411</v>
      </c>
      <c r="AX475" s="1" t="s">
        <v>411</v>
      </c>
      <c r="AY475" s="1" t="s">
        <v>411</v>
      </c>
      <c r="AZ475" s="1" t="s">
        <v>411</v>
      </c>
      <c r="BA475" s="1" t="s">
        <v>411</v>
      </c>
      <c r="BB475" t="s">
        <v>2100</v>
      </c>
      <c r="BC475">
        <v>0</v>
      </c>
    </row>
    <row r="476" spans="1:55" x14ac:dyDescent="0.35">
      <c r="A476" s="5">
        <v>2034493</v>
      </c>
      <c r="D476" t="s">
        <v>59</v>
      </c>
      <c r="E476" t="s">
        <v>468</v>
      </c>
      <c r="F476" s="4" t="s">
        <v>57</v>
      </c>
      <c r="G476" s="4" t="s">
        <v>467</v>
      </c>
      <c r="H476">
        <v>-3</v>
      </c>
      <c r="I476">
        <v>70000</v>
      </c>
      <c r="J476">
        <v>-3</v>
      </c>
      <c r="K476">
        <v>70000</v>
      </c>
      <c r="L476">
        <v>2</v>
      </c>
      <c r="M476">
        <v>0</v>
      </c>
      <c r="P476" s="4">
        <v>2</v>
      </c>
      <c r="Q476" s="4">
        <v>0</v>
      </c>
      <c r="R476" s="1" t="s">
        <v>57</v>
      </c>
      <c r="S476" s="1" t="s">
        <v>49</v>
      </c>
      <c r="T476" s="4">
        <v>2023</v>
      </c>
      <c r="U476" s="6">
        <v>44724</v>
      </c>
      <c r="V476" s="1" t="s">
        <v>1894</v>
      </c>
      <c r="W476" s="1">
        <v>3</v>
      </c>
      <c r="X476" s="1" t="s">
        <v>1713</v>
      </c>
      <c r="Y476" s="1" t="s">
        <v>384</v>
      </c>
      <c r="AE476" s="1" t="s">
        <v>50</v>
      </c>
      <c r="AF476" s="1" t="s">
        <v>159</v>
      </c>
      <c r="AG476" s="1" t="s">
        <v>1129</v>
      </c>
      <c r="AH476" s="1" t="s">
        <v>160</v>
      </c>
      <c r="AI476" s="7">
        <v>15367</v>
      </c>
      <c r="AJ476" s="1">
        <v>84776</v>
      </c>
      <c r="AK476" s="1" t="s">
        <v>59</v>
      </c>
      <c r="AL476" s="1">
        <v>21200</v>
      </c>
      <c r="AM476">
        <v>39.387511099999998</v>
      </c>
      <c r="AN476">
        <v>22.931100000000001</v>
      </c>
      <c r="AO476" s="5">
        <v>105</v>
      </c>
      <c r="AP476" s="5">
        <v>68</v>
      </c>
      <c r="AQ476" s="1" t="s">
        <v>1895</v>
      </c>
      <c r="AU476" s="1" t="s">
        <v>1896</v>
      </c>
      <c r="AV476" s="1" t="s">
        <v>1897</v>
      </c>
      <c r="AW476" s="1" t="s">
        <v>1898</v>
      </c>
      <c r="AX476" s="1" t="s">
        <v>1898</v>
      </c>
      <c r="AY476" s="1" t="s">
        <v>1898</v>
      </c>
      <c r="AZ476" s="1" t="s">
        <v>1898</v>
      </c>
      <c r="BA476" s="1" t="s">
        <v>1898</v>
      </c>
      <c r="BB476" t="s">
        <v>2100</v>
      </c>
      <c r="BC476">
        <v>0</v>
      </c>
    </row>
    <row r="477" spans="1:55" x14ac:dyDescent="0.35">
      <c r="A477" s="5">
        <v>2034494</v>
      </c>
      <c r="D477" t="s">
        <v>289</v>
      </c>
      <c r="E477" t="s">
        <v>84</v>
      </c>
      <c r="F477" s="4" t="s">
        <v>288</v>
      </c>
      <c r="G477" s="4" t="s">
        <v>378</v>
      </c>
      <c r="H477">
        <f>_xlfn.IFNA(VLOOKUP(F477,xg!C$2:N$25,12,FALSE),0)</f>
        <v>-0.6</v>
      </c>
      <c r="I477">
        <f>_xlfn.IFNA(VLOOKUP(F477,odds!B$5:C$28,2,FALSE),0)</f>
        <v>18358</v>
      </c>
      <c r="J477">
        <f>_xlfn.IFNA(VLOOKUP(G477,xg!C$2:N$25,12,FALSE),0)</f>
        <v>-0.3</v>
      </c>
      <c r="K477">
        <f>_xlfn.IFNA(VLOOKUP(G477,odds!B$5:C$28,2,FALSE),0)</f>
        <v>15858</v>
      </c>
      <c r="L477">
        <v>2</v>
      </c>
      <c r="M477">
        <v>2</v>
      </c>
      <c r="P477" s="4">
        <v>2</v>
      </c>
      <c r="Q477" s="4">
        <v>2</v>
      </c>
      <c r="S477" s="1" t="s">
        <v>67</v>
      </c>
      <c r="T477" s="4">
        <v>2023</v>
      </c>
      <c r="U477" s="6">
        <v>44724</v>
      </c>
      <c r="V477" s="1" t="s">
        <v>1894</v>
      </c>
      <c r="W477" s="1">
        <v>2</v>
      </c>
      <c r="X477" s="1" t="s">
        <v>1707</v>
      </c>
      <c r="Y477" s="1" t="s">
        <v>384</v>
      </c>
      <c r="AE477" s="1" t="s">
        <v>50</v>
      </c>
      <c r="AF477" s="1" t="s">
        <v>159</v>
      </c>
      <c r="AG477" s="1" t="s">
        <v>1129</v>
      </c>
      <c r="AH477" s="1" t="s">
        <v>160</v>
      </c>
      <c r="AI477" s="7">
        <v>13782</v>
      </c>
      <c r="AJ477" s="1">
        <v>250001140</v>
      </c>
      <c r="AK477" s="1" t="s">
        <v>289</v>
      </c>
      <c r="AL477" s="1">
        <v>15796</v>
      </c>
      <c r="AM477">
        <v>46.080641</v>
      </c>
      <c r="AN477">
        <v>14.52444</v>
      </c>
      <c r="AO477" s="5">
        <v>105</v>
      </c>
      <c r="AP477" s="5">
        <v>68</v>
      </c>
      <c r="AQ477" s="1" t="s">
        <v>1899</v>
      </c>
      <c r="AT477" s="1" t="s">
        <v>1900</v>
      </c>
      <c r="AU477" s="1" t="s">
        <v>1901</v>
      </c>
      <c r="AV477" s="1" t="s">
        <v>317</v>
      </c>
      <c r="AW477" s="1" t="s">
        <v>418</v>
      </c>
      <c r="AX477" s="1" t="s">
        <v>418</v>
      </c>
      <c r="AY477" s="1" t="s">
        <v>418</v>
      </c>
      <c r="AZ477" s="1" t="s">
        <v>418</v>
      </c>
      <c r="BA477" s="1" t="s">
        <v>418</v>
      </c>
      <c r="BB477" t="s">
        <v>2100</v>
      </c>
      <c r="BC477">
        <v>0</v>
      </c>
    </row>
    <row r="478" spans="1:55" x14ac:dyDescent="0.35">
      <c r="A478" s="5">
        <v>2034497</v>
      </c>
      <c r="D478" t="s">
        <v>133</v>
      </c>
      <c r="E478" t="s">
        <v>87</v>
      </c>
      <c r="F478" s="4" t="s">
        <v>131</v>
      </c>
      <c r="G478" s="4" t="s">
        <v>86</v>
      </c>
      <c r="H478">
        <f>_xlfn.IFNA(VLOOKUP(F478,xg!C$2:N$25,12,FALSE),0)</f>
        <v>1.4</v>
      </c>
      <c r="I478">
        <f>_xlfn.IFNA(VLOOKUP(F478,odds!B$5:C$28,2,FALSE),0)</f>
        <v>4995</v>
      </c>
      <c r="J478">
        <f>_xlfn.IFNA(VLOOKUP(G478,xg!C$2:N$25,12,FALSE),0)</f>
        <v>1.4</v>
      </c>
      <c r="K478">
        <f>_xlfn.IFNA(VLOOKUP(G478,odds!B$5:C$28,2,FALSE),0)</f>
        <v>601</v>
      </c>
      <c r="L478">
        <v>1</v>
      </c>
      <c r="M478">
        <v>0</v>
      </c>
      <c r="P478" s="4">
        <v>1</v>
      </c>
      <c r="Q478" s="4">
        <v>0</v>
      </c>
      <c r="R478" s="1" t="s">
        <v>131</v>
      </c>
      <c r="S478" s="1" t="s">
        <v>49</v>
      </c>
      <c r="T478" s="4">
        <v>2023</v>
      </c>
      <c r="U478" s="6">
        <v>44724</v>
      </c>
      <c r="V478" s="1" t="s">
        <v>1894</v>
      </c>
      <c r="W478" s="1">
        <v>2</v>
      </c>
      <c r="X478" s="1" t="s">
        <v>1700</v>
      </c>
      <c r="Y478" s="1" t="s">
        <v>384</v>
      </c>
      <c r="AE478" s="1" t="s">
        <v>50</v>
      </c>
      <c r="AF478" s="1" t="s">
        <v>159</v>
      </c>
      <c r="AG478" s="1" t="s">
        <v>1129</v>
      </c>
      <c r="AH478" s="1" t="s">
        <v>160</v>
      </c>
      <c r="AI478" s="7">
        <v>26300</v>
      </c>
      <c r="AJ478" s="1">
        <v>83180</v>
      </c>
      <c r="AK478" s="1" t="s">
        <v>133</v>
      </c>
      <c r="AL478" s="1">
        <v>26000</v>
      </c>
      <c r="AM478">
        <v>46.1779972</v>
      </c>
      <c r="AN478">
        <v>6.1272833000000002</v>
      </c>
      <c r="AO478" s="5">
        <v>105</v>
      </c>
      <c r="AP478" s="5">
        <v>68</v>
      </c>
      <c r="AQ478" s="1" t="s">
        <v>1902</v>
      </c>
      <c r="AU478" s="1" t="s">
        <v>1903</v>
      </c>
      <c r="AV478" s="1" t="s">
        <v>260</v>
      </c>
      <c r="AW478" s="1" t="s">
        <v>361</v>
      </c>
      <c r="AX478" s="1" t="s">
        <v>361</v>
      </c>
      <c r="AY478" s="1" t="s">
        <v>361</v>
      </c>
      <c r="AZ478" s="1" t="s">
        <v>361</v>
      </c>
      <c r="BA478" s="1" t="s">
        <v>361</v>
      </c>
      <c r="BB478" t="s">
        <v>2100</v>
      </c>
      <c r="BC478">
        <v>0</v>
      </c>
    </row>
    <row r="479" spans="1:55" x14ac:dyDescent="0.35">
      <c r="A479" s="5">
        <v>2034498</v>
      </c>
      <c r="D479" t="s">
        <v>94</v>
      </c>
      <c r="E479" t="s">
        <v>107</v>
      </c>
      <c r="F479" s="4" t="s">
        <v>92</v>
      </c>
      <c r="G479" s="4" t="s">
        <v>286</v>
      </c>
      <c r="H479">
        <f>_xlfn.IFNA(VLOOKUP(F479,xg!C$2:N$25,12,FALSE),0)</f>
        <v>-0.1</v>
      </c>
      <c r="I479">
        <f>_xlfn.IFNA(VLOOKUP(F479,odds!B$5:C$28,2,FALSE),0)</f>
        <v>545</v>
      </c>
      <c r="J479">
        <f>_xlfn.IFNA(VLOOKUP(G479,xg!C$2:N$25,12,FALSE),0)</f>
        <v>-1.4</v>
      </c>
      <c r="K479">
        <f>_xlfn.IFNA(VLOOKUP(G479,odds!B$5:C$28,2,FALSE),0)</f>
        <v>15861</v>
      </c>
      <c r="L479">
        <v>2</v>
      </c>
      <c r="M479">
        <v>0</v>
      </c>
      <c r="P479" s="4">
        <v>2</v>
      </c>
      <c r="Q479" s="4">
        <v>0</v>
      </c>
      <c r="R479" s="1" t="s">
        <v>92</v>
      </c>
      <c r="S479" s="1" t="s">
        <v>49</v>
      </c>
      <c r="T479" s="4">
        <v>2023</v>
      </c>
      <c r="U479" s="6">
        <v>44724</v>
      </c>
      <c r="V479" s="1" t="s">
        <v>1894</v>
      </c>
      <c r="W479" s="1">
        <v>2</v>
      </c>
      <c r="X479" s="1" t="s">
        <v>1700</v>
      </c>
      <c r="Y479" s="1" t="s">
        <v>384</v>
      </c>
      <c r="AE479" s="1" t="s">
        <v>50</v>
      </c>
      <c r="AF479" s="1" t="s">
        <v>159</v>
      </c>
      <c r="AG479" s="1" t="s">
        <v>1129</v>
      </c>
      <c r="AH479" s="1" t="s">
        <v>160</v>
      </c>
      <c r="AI479" s="7">
        <v>30389</v>
      </c>
      <c r="AJ479" s="1">
        <v>63226</v>
      </c>
      <c r="AK479" s="1" t="s">
        <v>94</v>
      </c>
      <c r="AL479" s="1">
        <v>30370</v>
      </c>
      <c r="AM479">
        <v>36.7340917</v>
      </c>
      <c r="AN479">
        <v>-4.4264416999999998</v>
      </c>
      <c r="AO479" s="5">
        <v>105</v>
      </c>
      <c r="AP479" s="5">
        <v>68</v>
      </c>
      <c r="AQ479" s="1" t="s">
        <v>1904</v>
      </c>
      <c r="AU479" s="1" t="s">
        <v>1905</v>
      </c>
      <c r="AV479" s="1" t="s">
        <v>246</v>
      </c>
      <c r="AW479" s="1" t="s">
        <v>247</v>
      </c>
      <c r="AX479" s="1" t="s">
        <v>247</v>
      </c>
      <c r="AY479" s="1" t="s">
        <v>247</v>
      </c>
      <c r="AZ479" s="1" t="s">
        <v>247</v>
      </c>
      <c r="BA479" s="1" t="s">
        <v>247</v>
      </c>
      <c r="BB479" t="s">
        <v>2100</v>
      </c>
      <c r="BC479">
        <v>1</v>
      </c>
    </row>
    <row r="480" spans="1:55" x14ac:dyDescent="0.35">
      <c r="A480" s="5">
        <v>2034500</v>
      </c>
      <c r="D480" t="s">
        <v>117</v>
      </c>
      <c r="E480" t="s">
        <v>263</v>
      </c>
      <c r="F480" s="4" t="s">
        <v>116</v>
      </c>
      <c r="G480" s="4" t="s">
        <v>262</v>
      </c>
      <c r="H480">
        <v>-3</v>
      </c>
      <c r="I480">
        <v>70000</v>
      </c>
      <c r="J480">
        <v>-3</v>
      </c>
      <c r="K480">
        <v>70000</v>
      </c>
      <c r="L480">
        <v>1</v>
      </c>
      <c r="M480">
        <v>0</v>
      </c>
      <c r="P480" s="4">
        <v>1</v>
      </c>
      <c r="Q480" s="4">
        <v>0</v>
      </c>
      <c r="R480" s="1" t="s">
        <v>116</v>
      </c>
      <c r="S480" s="1" t="s">
        <v>49</v>
      </c>
      <c r="T480" s="4">
        <v>2023</v>
      </c>
      <c r="U480" s="6">
        <v>44724</v>
      </c>
      <c r="V480" s="1" t="s">
        <v>1894</v>
      </c>
      <c r="W480" s="1">
        <v>2</v>
      </c>
      <c r="X480" s="1" t="s">
        <v>1734</v>
      </c>
      <c r="Y480" s="1" t="s">
        <v>384</v>
      </c>
      <c r="AE480" s="1" t="s">
        <v>50</v>
      </c>
      <c r="AF480" s="1" t="s">
        <v>159</v>
      </c>
      <c r="AG480" s="1" t="s">
        <v>1129</v>
      </c>
      <c r="AH480" s="1" t="s">
        <v>160</v>
      </c>
      <c r="AI480" s="7">
        <v>2646</v>
      </c>
      <c r="AJ480" s="1">
        <v>55236</v>
      </c>
      <c r="AK480" s="1" t="s">
        <v>117</v>
      </c>
      <c r="AL480" s="1">
        <v>16942</v>
      </c>
      <c r="AM480">
        <v>35.894849999999998</v>
      </c>
      <c r="AN480">
        <v>14.4151056</v>
      </c>
      <c r="AO480" s="5">
        <v>105</v>
      </c>
      <c r="AP480" s="5">
        <v>68</v>
      </c>
      <c r="AQ480" s="1" t="s">
        <v>1906</v>
      </c>
      <c r="AU480" s="1" t="s">
        <v>1907</v>
      </c>
      <c r="AV480" s="1" t="s">
        <v>248</v>
      </c>
      <c r="AW480" s="1" t="s">
        <v>249</v>
      </c>
      <c r="AX480" s="1" t="s">
        <v>249</v>
      </c>
      <c r="AY480" s="1" t="s">
        <v>249</v>
      </c>
      <c r="AZ480" s="1" t="s">
        <v>249</v>
      </c>
      <c r="BA480" s="1" t="s">
        <v>249</v>
      </c>
      <c r="BB480" t="s">
        <v>2100</v>
      </c>
      <c r="BC480">
        <v>0</v>
      </c>
    </row>
    <row r="481" spans="1:55" x14ac:dyDescent="0.35">
      <c r="A481" s="5">
        <v>2034495</v>
      </c>
      <c r="D481" t="s">
        <v>78</v>
      </c>
      <c r="E481" t="s">
        <v>115</v>
      </c>
      <c r="F481" s="4" t="s">
        <v>76</v>
      </c>
      <c r="G481" s="4" t="s">
        <v>114</v>
      </c>
      <c r="H481">
        <v>-3</v>
      </c>
      <c r="I481">
        <v>70000</v>
      </c>
      <c r="J481">
        <v>-3</v>
      </c>
      <c r="K481">
        <v>70000</v>
      </c>
      <c r="L481">
        <v>3</v>
      </c>
      <c r="M481">
        <v>2</v>
      </c>
      <c r="P481" s="4">
        <v>3</v>
      </c>
      <c r="Q481" s="4">
        <v>2</v>
      </c>
      <c r="R481" s="1" t="s">
        <v>76</v>
      </c>
      <c r="S481" s="1" t="s">
        <v>49</v>
      </c>
      <c r="T481" s="4">
        <v>2023</v>
      </c>
      <c r="U481" s="6">
        <v>44724</v>
      </c>
      <c r="V481" s="1" t="s">
        <v>1908</v>
      </c>
      <c r="W481" s="1">
        <v>2</v>
      </c>
      <c r="X481" s="1" t="s">
        <v>1707</v>
      </c>
      <c r="Y481" s="1" t="s">
        <v>384</v>
      </c>
      <c r="AE481" s="1" t="s">
        <v>50</v>
      </c>
      <c r="AF481" s="1" t="s">
        <v>159</v>
      </c>
      <c r="AG481" s="1" t="s">
        <v>1129</v>
      </c>
      <c r="AH481" s="1" t="s">
        <v>160</v>
      </c>
      <c r="AI481" s="7">
        <v>24273</v>
      </c>
      <c r="AJ481" s="1">
        <v>62397</v>
      </c>
      <c r="AK481" s="1" t="s">
        <v>78</v>
      </c>
      <c r="AL481" s="1">
        <v>27184</v>
      </c>
      <c r="AM481">
        <v>59.949047200000003</v>
      </c>
      <c r="AN481">
        <v>10.7342139</v>
      </c>
      <c r="AO481" s="5">
        <v>105</v>
      </c>
      <c r="AP481" s="5">
        <v>68</v>
      </c>
      <c r="AQ481" s="1" t="s">
        <v>1909</v>
      </c>
      <c r="AU481" s="1" t="s">
        <v>1910</v>
      </c>
      <c r="AV481" s="1" t="s">
        <v>80</v>
      </c>
      <c r="AW481" s="1" t="s">
        <v>81</v>
      </c>
      <c r="AX481" s="1" t="s">
        <v>81</v>
      </c>
      <c r="AY481" s="1" t="s">
        <v>81</v>
      </c>
      <c r="AZ481" s="1" t="s">
        <v>81</v>
      </c>
      <c r="BA481" s="1" t="s">
        <v>81</v>
      </c>
      <c r="BB481" t="s">
        <v>2100</v>
      </c>
      <c r="BC481">
        <v>0</v>
      </c>
    </row>
    <row r="482" spans="1:55" x14ac:dyDescent="0.35">
      <c r="A482" s="5">
        <v>2034496</v>
      </c>
      <c r="D482" t="s">
        <v>180</v>
      </c>
      <c r="E482" t="s">
        <v>83</v>
      </c>
      <c r="F482" s="4" t="s">
        <v>307</v>
      </c>
      <c r="G482" s="4" t="s">
        <v>82</v>
      </c>
      <c r="H482">
        <f>_xlfn.IFNA(VLOOKUP(F482,xg!C$2:N$25,12,FALSE),0)</f>
        <v>-1.7</v>
      </c>
      <c r="I482">
        <f>_xlfn.IFNA(VLOOKUP(F482,odds!B$5:C$28,2,FALSE),0)</f>
        <v>66820</v>
      </c>
      <c r="J482">
        <v>-3</v>
      </c>
      <c r="K482">
        <v>70000</v>
      </c>
      <c r="L482">
        <v>0</v>
      </c>
      <c r="M482">
        <v>0</v>
      </c>
      <c r="P482" s="4">
        <v>0</v>
      </c>
      <c r="Q482" s="4">
        <v>0</v>
      </c>
      <c r="S482" s="1" t="s">
        <v>67</v>
      </c>
      <c r="T482" s="4">
        <v>2023</v>
      </c>
      <c r="U482" s="6">
        <v>44724</v>
      </c>
      <c r="V482" s="1" t="s">
        <v>1908</v>
      </c>
      <c r="W482" s="1">
        <v>4</v>
      </c>
      <c r="X482" s="1" t="s">
        <v>1737</v>
      </c>
      <c r="Y482" s="1" t="s">
        <v>384</v>
      </c>
      <c r="AE482" s="1" t="s">
        <v>50</v>
      </c>
      <c r="AF482" s="1" t="s">
        <v>159</v>
      </c>
      <c r="AG482" s="1" t="s">
        <v>1129</v>
      </c>
      <c r="AH482" s="1" t="s">
        <v>160</v>
      </c>
      <c r="AI482" s="7">
        <v>54200</v>
      </c>
      <c r="AJ482" s="1">
        <v>62104</v>
      </c>
      <c r="AK482" s="1" t="s">
        <v>180</v>
      </c>
      <c r="AL482" s="1">
        <v>44000</v>
      </c>
      <c r="AM482">
        <v>41.7229472</v>
      </c>
      <c r="AN482">
        <v>44.7897806</v>
      </c>
      <c r="AO482" s="5">
        <v>105</v>
      </c>
      <c r="AP482" s="5">
        <v>68</v>
      </c>
      <c r="AU482" s="1" t="s">
        <v>1911</v>
      </c>
      <c r="AV482" s="1" t="s">
        <v>181</v>
      </c>
      <c r="AW482" s="1" t="s">
        <v>183</v>
      </c>
      <c r="AX482" s="1" t="s">
        <v>183</v>
      </c>
      <c r="AY482" s="1" t="s">
        <v>182</v>
      </c>
      <c r="AZ482" s="1" t="s">
        <v>184</v>
      </c>
      <c r="BA482" s="1" t="s">
        <v>183</v>
      </c>
      <c r="BB482" t="s">
        <v>2100</v>
      </c>
      <c r="BC482">
        <v>0</v>
      </c>
    </row>
    <row r="483" spans="1:55" x14ac:dyDescent="0.35">
      <c r="A483" s="5">
        <v>2034501</v>
      </c>
      <c r="D483" t="s">
        <v>301</v>
      </c>
      <c r="E483" t="s">
        <v>431</v>
      </c>
      <c r="F483" s="4" t="s">
        <v>461</v>
      </c>
      <c r="G483" s="4" t="s">
        <v>430</v>
      </c>
      <c r="H483">
        <v>-3</v>
      </c>
      <c r="I483">
        <v>70000</v>
      </c>
      <c r="J483">
        <v>-3</v>
      </c>
      <c r="K483">
        <v>70000</v>
      </c>
      <c r="L483">
        <v>4</v>
      </c>
      <c r="M483">
        <v>0</v>
      </c>
      <c r="P483" s="4">
        <v>4</v>
      </c>
      <c r="Q483" s="4">
        <v>0</v>
      </c>
      <c r="R483" s="1" t="s">
        <v>461</v>
      </c>
      <c r="S483" s="1" t="s">
        <v>49</v>
      </c>
      <c r="T483" s="4">
        <v>2023</v>
      </c>
      <c r="U483" s="6">
        <v>44724</v>
      </c>
      <c r="V483" s="1" t="s">
        <v>1908</v>
      </c>
      <c r="W483" s="1">
        <v>2</v>
      </c>
      <c r="X483" s="1" t="s">
        <v>1737</v>
      </c>
      <c r="Y483" s="1" t="s">
        <v>384</v>
      </c>
      <c r="AE483" s="1" t="s">
        <v>50</v>
      </c>
      <c r="AF483" s="1" t="s">
        <v>159</v>
      </c>
      <c r="AG483" s="1" t="s">
        <v>1129</v>
      </c>
      <c r="AH483" s="1" t="s">
        <v>160</v>
      </c>
      <c r="AI483" s="7">
        <v>4750</v>
      </c>
      <c r="AJ483" s="1">
        <v>63799</v>
      </c>
      <c r="AK483" s="1" t="s">
        <v>301</v>
      </c>
      <c r="AL483" s="1">
        <v>32483</v>
      </c>
      <c r="AM483">
        <v>42.005763899999998</v>
      </c>
      <c r="AN483">
        <v>21.425588900000001</v>
      </c>
      <c r="AO483" s="5">
        <v>105</v>
      </c>
      <c r="AP483" s="5">
        <v>68</v>
      </c>
      <c r="AQ483" s="1" t="s">
        <v>1912</v>
      </c>
      <c r="AU483" s="1" t="s">
        <v>1913</v>
      </c>
      <c r="AV483" s="1" t="s">
        <v>302</v>
      </c>
      <c r="AW483" s="1" t="s">
        <v>304</v>
      </c>
      <c r="AX483" s="1" t="s">
        <v>304</v>
      </c>
      <c r="AY483" s="1" t="s">
        <v>303</v>
      </c>
      <c r="AZ483" s="1" t="s">
        <v>303</v>
      </c>
      <c r="BA483" s="1" t="s">
        <v>304</v>
      </c>
      <c r="BB483" t="s">
        <v>2100</v>
      </c>
      <c r="BC483">
        <v>0</v>
      </c>
    </row>
    <row r="484" spans="1:55" x14ac:dyDescent="0.35">
      <c r="A484" s="5">
        <v>2034499</v>
      </c>
      <c r="D484" t="s">
        <v>125</v>
      </c>
      <c r="E484" t="s">
        <v>175</v>
      </c>
      <c r="F484" s="4" t="s">
        <v>124</v>
      </c>
      <c r="G484" s="4" t="s">
        <v>174</v>
      </c>
      <c r="H484">
        <v>-3</v>
      </c>
      <c r="I484">
        <v>70000</v>
      </c>
      <c r="J484">
        <v>-3</v>
      </c>
      <c r="K484">
        <v>70000</v>
      </c>
      <c r="L484">
        <v>2</v>
      </c>
      <c r="M484">
        <v>2</v>
      </c>
      <c r="P484" s="4">
        <v>2</v>
      </c>
      <c r="Q484" s="4">
        <v>2</v>
      </c>
      <c r="S484" s="1" t="s">
        <v>67</v>
      </c>
      <c r="T484" s="4">
        <v>2023</v>
      </c>
      <c r="U484" s="6">
        <v>44724</v>
      </c>
      <c r="V484" s="1" t="s">
        <v>1914</v>
      </c>
      <c r="W484" s="1">
        <v>1</v>
      </c>
      <c r="X484" s="1" t="s">
        <v>1713</v>
      </c>
      <c r="Y484" s="1" t="s">
        <v>384</v>
      </c>
      <c r="AE484" s="1" t="s">
        <v>50</v>
      </c>
      <c r="AF484" s="1" t="s">
        <v>159</v>
      </c>
      <c r="AG484" s="1" t="s">
        <v>1129</v>
      </c>
      <c r="AH484" s="1" t="s">
        <v>160</v>
      </c>
      <c r="AI484" s="7">
        <v>16454</v>
      </c>
      <c r="AJ484" s="1">
        <v>62414</v>
      </c>
      <c r="AK484" s="1" t="s">
        <v>125</v>
      </c>
      <c r="AL484" s="1">
        <v>18434</v>
      </c>
      <c r="AM484">
        <v>54.582627799999997</v>
      </c>
      <c r="AN484">
        <v>-5.9551778000000004</v>
      </c>
      <c r="AO484" s="5">
        <v>105</v>
      </c>
      <c r="AP484" s="5">
        <v>68</v>
      </c>
      <c r="AQ484" s="1" t="s">
        <v>1915</v>
      </c>
      <c r="AU484" s="1" t="s">
        <v>1916</v>
      </c>
      <c r="AV484" s="1" t="s">
        <v>135</v>
      </c>
      <c r="AW484" s="1" t="s">
        <v>137</v>
      </c>
      <c r="AX484" s="1" t="s">
        <v>136</v>
      </c>
      <c r="AY484" s="1" t="s">
        <v>136</v>
      </c>
      <c r="AZ484" s="1" t="s">
        <v>136</v>
      </c>
      <c r="BA484" s="1" t="s">
        <v>137</v>
      </c>
      <c r="BB484" t="s">
        <v>2100</v>
      </c>
      <c r="BC484">
        <v>0</v>
      </c>
    </row>
    <row r="485" spans="1:55" x14ac:dyDescent="0.35">
      <c r="A485" s="5">
        <v>2034476</v>
      </c>
      <c r="D485" t="s">
        <v>132</v>
      </c>
      <c r="E485" t="s">
        <v>93</v>
      </c>
      <c r="F485" s="4" t="s">
        <v>130</v>
      </c>
      <c r="G485" s="4" t="s">
        <v>91</v>
      </c>
      <c r="H485">
        <f>_xlfn.IFNA(VLOOKUP(F485,xg!C$2:N$25,12,FALSE),0)</f>
        <v>0.1</v>
      </c>
      <c r="I485">
        <f>_xlfn.IFNA(VLOOKUP(F485,odds!B$5:C$28,2,FALSE),0)</f>
        <v>1553</v>
      </c>
      <c r="J485">
        <f>_xlfn.IFNA(VLOOKUP(G485,xg!C$2:N$25,12,FALSE),0)</f>
        <v>-0.1</v>
      </c>
      <c r="K485">
        <f>_xlfn.IFNA(VLOOKUP(G485,odds!B$5:C$28,2,FALSE),0)</f>
        <v>17538</v>
      </c>
      <c r="L485">
        <v>2</v>
      </c>
      <c r="M485">
        <v>2</v>
      </c>
      <c r="P485" s="4">
        <v>2</v>
      </c>
      <c r="Q485" s="4">
        <v>2</v>
      </c>
      <c r="S485" s="1" t="s">
        <v>67</v>
      </c>
      <c r="T485" s="4">
        <v>2023</v>
      </c>
      <c r="U485" s="6">
        <v>44723</v>
      </c>
      <c r="V485" s="1" t="s">
        <v>1917</v>
      </c>
      <c r="W485" s="1">
        <v>2</v>
      </c>
      <c r="X485" s="1" t="s">
        <v>1744</v>
      </c>
      <c r="Y485" s="1" t="s">
        <v>379</v>
      </c>
      <c r="AE485" s="1" t="s">
        <v>50</v>
      </c>
      <c r="AF485" s="1" t="s">
        <v>159</v>
      </c>
      <c r="AG485" s="1" t="s">
        <v>1129</v>
      </c>
      <c r="AH485" s="1" t="s">
        <v>160</v>
      </c>
      <c r="AI485" s="7">
        <v>39382</v>
      </c>
      <c r="AJ485" s="1">
        <v>52851</v>
      </c>
      <c r="AK485" s="1" t="s">
        <v>132</v>
      </c>
      <c r="AL485" s="1">
        <v>48100</v>
      </c>
      <c r="AM485">
        <v>51.893905599999997</v>
      </c>
      <c r="AN485">
        <v>4.5232000000000001</v>
      </c>
      <c r="AO485" s="5">
        <v>105</v>
      </c>
      <c r="AP485" s="5">
        <v>68</v>
      </c>
      <c r="AQ485" s="1" t="s">
        <v>1918</v>
      </c>
      <c r="AR485" s="1" t="s">
        <v>1919</v>
      </c>
      <c r="AU485" s="1" t="s">
        <v>1920</v>
      </c>
      <c r="AV485" s="1" t="s">
        <v>154</v>
      </c>
      <c r="AW485" s="1" t="s">
        <v>155</v>
      </c>
      <c r="AX485" s="1" t="s">
        <v>156</v>
      </c>
      <c r="AY485" s="1" t="s">
        <v>155</v>
      </c>
      <c r="AZ485" s="1" t="s">
        <v>156</v>
      </c>
      <c r="BA485" s="1" t="s">
        <v>155</v>
      </c>
      <c r="BB485" t="s">
        <v>2100</v>
      </c>
      <c r="BC485">
        <v>0</v>
      </c>
    </row>
    <row r="486" spans="1:55" x14ac:dyDescent="0.35">
      <c r="A486" s="5">
        <v>2034479</v>
      </c>
      <c r="D486" t="s">
        <v>129</v>
      </c>
      <c r="E486" t="s">
        <v>127</v>
      </c>
      <c r="F486" s="4" t="s">
        <v>128</v>
      </c>
      <c r="G486" s="4" t="s">
        <v>126</v>
      </c>
      <c r="H486">
        <v>-3</v>
      </c>
      <c r="I486">
        <v>70000</v>
      </c>
      <c r="J486">
        <f>_xlfn.IFNA(VLOOKUP(G486,xg!C$2:N$25,12,FALSE),0)</f>
        <v>1.1000000000000001</v>
      </c>
      <c r="K486">
        <f>_xlfn.IFNA(VLOOKUP(G486,odds!B$5:C$28,2,FALSE),0)</f>
        <v>2488</v>
      </c>
      <c r="L486">
        <v>1</v>
      </c>
      <c r="M486">
        <v>1</v>
      </c>
      <c r="P486" s="4">
        <v>1</v>
      </c>
      <c r="Q486" s="4">
        <v>1</v>
      </c>
      <c r="S486" s="1" t="s">
        <v>67</v>
      </c>
      <c r="T486" s="4">
        <v>2023</v>
      </c>
      <c r="U486" s="6">
        <v>44723</v>
      </c>
      <c r="V486" s="1" t="s">
        <v>1917</v>
      </c>
      <c r="W486" s="1">
        <v>1</v>
      </c>
      <c r="X486" s="1" t="s">
        <v>1744</v>
      </c>
      <c r="Y486" s="1" t="s">
        <v>379</v>
      </c>
      <c r="AE486" s="1" t="s">
        <v>50</v>
      </c>
      <c r="AF486" s="1" t="s">
        <v>159</v>
      </c>
      <c r="AG486" s="1" t="s">
        <v>1129</v>
      </c>
      <c r="AH486" s="1" t="s">
        <v>160</v>
      </c>
      <c r="AI486" s="7">
        <v>27188</v>
      </c>
      <c r="AJ486" s="1">
        <v>250001108</v>
      </c>
      <c r="AK486" s="1" t="s">
        <v>129</v>
      </c>
      <c r="AL486" s="1">
        <v>33322</v>
      </c>
      <c r="AM486">
        <v>51.474536999999998</v>
      </c>
      <c r="AN486">
        <v>-3.2008179999999999</v>
      </c>
      <c r="AO486" s="5">
        <v>105</v>
      </c>
      <c r="AP486" s="5">
        <v>68</v>
      </c>
      <c r="AQ486" s="1" t="s">
        <v>1921</v>
      </c>
      <c r="AU486" s="1" t="s">
        <v>1922</v>
      </c>
      <c r="AV486" s="1" t="s">
        <v>147</v>
      </c>
      <c r="AW486" s="1" t="s">
        <v>417</v>
      </c>
      <c r="AX486" s="1" t="s">
        <v>417</v>
      </c>
      <c r="AY486" s="1" t="s">
        <v>417</v>
      </c>
      <c r="AZ486" s="1" t="s">
        <v>417</v>
      </c>
      <c r="BA486" s="1" t="s">
        <v>417</v>
      </c>
      <c r="BB486" t="s">
        <v>2100</v>
      </c>
      <c r="BC486">
        <v>0</v>
      </c>
    </row>
    <row r="487" spans="1:55" x14ac:dyDescent="0.35">
      <c r="A487" s="5">
        <v>2034486</v>
      </c>
      <c r="D487" t="s">
        <v>64</v>
      </c>
      <c r="E487" t="s">
        <v>162</v>
      </c>
      <c r="F487" s="4" t="s">
        <v>62</v>
      </c>
      <c r="G487" s="4" t="s">
        <v>161</v>
      </c>
      <c r="H487">
        <f>_xlfn.IFNA(VLOOKUP(F487,xg!C$2:N$25,12,FALSE),0)</f>
        <v>0.3</v>
      </c>
      <c r="I487">
        <f>_xlfn.IFNA(VLOOKUP(F487,odds!B$5:C$28,2,FALSE),0)</f>
        <v>12509</v>
      </c>
      <c r="J487">
        <v>-3</v>
      </c>
      <c r="K487">
        <v>70000</v>
      </c>
      <c r="L487">
        <v>1</v>
      </c>
      <c r="M487">
        <v>0</v>
      </c>
      <c r="P487" s="4">
        <v>1</v>
      </c>
      <c r="Q487" s="4">
        <v>0</v>
      </c>
      <c r="R487" s="1" t="s">
        <v>62</v>
      </c>
      <c r="S487" s="1" t="s">
        <v>49</v>
      </c>
      <c r="T487" s="4">
        <v>2023</v>
      </c>
      <c r="U487" s="6">
        <v>44723</v>
      </c>
      <c r="V487" s="1" t="s">
        <v>1917</v>
      </c>
      <c r="W487" s="1">
        <v>3</v>
      </c>
      <c r="X487" s="1" t="s">
        <v>1721</v>
      </c>
      <c r="Y487" s="1" t="s">
        <v>379</v>
      </c>
      <c r="AE487" s="1" t="s">
        <v>50</v>
      </c>
      <c r="AF487" s="1" t="s">
        <v>159</v>
      </c>
      <c r="AG487" s="1" t="s">
        <v>1129</v>
      </c>
      <c r="AH487" s="1" t="s">
        <v>160</v>
      </c>
      <c r="AI487" s="7">
        <v>11503</v>
      </c>
      <c r="AJ487" s="1">
        <v>250004760</v>
      </c>
      <c r="AK487" s="1" t="s">
        <v>64</v>
      </c>
      <c r="AL487" s="1">
        <v>14054</v>
      </c>
      <c r="AM487">
        <v>44.455137999999998</v>
      </c>
      <c r="AN487">
        <v>26.056977</v>
      </c>
      <c r="AO487" s="5">
        <v>105</v>
      </c>
      <c r="AP487" s="5">
        <v>68</v>
      </c>
      <c r="AQ487" s="1" t="s">
        <v>1923</v>
      </c>
      <c r="AR487" s="1" t="s">
        <v>1924</v>
      </c>
      <c r="AU487" s="1" t="s">
        <v>1925</v>
      </c>
      <c r="AV487" s="1" t="s">
        <v>66</v>
      </c>
      <c r="AW487" s="1" t="s">
        <v>1732</v>
      </c>
      <c r="AX487" s="1" t="s">
        <v>1733</v>
      </c>
      <c r="AY487" s="1" t="s">
        <v>1733</v>
      </c>
      <c r="AZ487" s="1" t="s">
        <v>1732</v>
      </c>
      <c r="BA487" s="1" t="s">
        <v>1732</v>
      </c>
      <c r="BB487" t="s">
        <v>2100</v>
      </c>
      <c r="BC487">
        <v>0</v>
      </c>
    </row>
    <row r="488" spans="1:55" x14ac:dyDescent="0.35">
      <c r="A488" s="5">
        <v>2034487</v>
      </c>
      <c r="D488" t="s">
        <v>123</v>
      </c>
      <c r="E488" t="s">
        <v>139</v>
      </c>
      <c r="F488" s="4" t="s">
        <v>122</v>
      </c>
      <c r="G488" s="4" t="s">
        <v>138</v>
      </c>
      <c r="H488">
        <f>_xlfn.IFNA(VLOOKUP(F488,xg!C$2:N$25,12,FALSE),0)</f>
        <v>0.3</v>
      </c>
      <c r="I488">
        <f>_xlfn.IFNA(VLOOKUP(F488,odds!B$5:C$28,2,FALSE),0)</f>
        <v>451</v>
      </c>
      <c r="J488">
        <f>_xlfn.IFNA(VLOOKUP(G488,xg!C$2:N$25,12,FALSE),0)</f>
        <v>1</v>
      </c>
      <c r="K488">
        <f>_xlfn.IFNA(VLOOKUP(G488,odds!B$5:C$28,2,FALSE),0)</f>
        <v>1971</v>
      </c>
      <c r="L488">
        <v>0</v>
      </c>
      <c r="M488">
        <v>0</v>
      </c>
      <c r="P488" s="4">
        <v>0</v>
      </c>
      <c r="Q488" s="4">
        <v>0</v>
      </c>
      <c r="S488" s="1" t="s">
        <v>67</v>
      </c>
      <c r="T488" s="4">
        <v>2023</v>
      </c>
      <c r="U488" s="6">
        <v>44723</v>
      </c>
      <c r="V488" s="1" t="s">
        <v>1917</v>
      </c>
      <c r="W488" s="1">
        <v>1</v>
      </c>
      <c r="X488" s="1" t="s">
        <v>1725</v>
      </c>
      <c r="Y488" s="1" t="s">
        <v>379</v>
      </c>
      <c r="AE488" s="1" t="s">
        <v>50</v>
      </c>
      <c r="AF488" s="1" t="s">
        <v>159</v>
      </c>
      <c r="AG488" s="1" t="s">
        <v>1129</v>
      </c>
      <c r="AH488" s="1" t="s">
        <v>160</v>
      </c>
      <c r="AI488" s="7">
        <v>1782</v>
      </c>
      <c r="AJ488" s="1">
        <v>63341</v>
      </c>
      <c r="AK488" s="1" t="s">
        <v>123</v>
      </c>
      <c r="AL488" s="1">
        <v>32049</v>
      </c>
      <c r="AM488">
        <v>52.590274999999998</v>
      </c>
      <c r="AN488">
        <v>-2.1304861000000002</v>
      </c>
      <c r="AO488" s="5">
        <v>105</v>
      </c>
      <c r="AP488" s="5">
        <v>68</v>
      </c>
      <c r="AU488" s="1" t="s">
        <v>1926</v>
      </c>
      <c r="AV488" s="1" t="s">
        <v>1854</v>
      </c>
      <c r="AW488" s="1" t="s">
        <v>1855</v>
      </c>
      <c r="AX488" s="1" t="s">
        <v>1855</v>
      </c>
      <c r="AY488" s="1" t="s">
        <v>1855</v>
      </c>
      <c r="AZ488" s="1" t="s">
        <v>1855</v>
      </c>
      <c r="BA488" s="1" t="s">
        <v>1855</v>
      </c>
      <c r="BB488" t="s">
        <v>2100</v>
      </c>
      <c r="BC488">
        <v>1</v>
      </c>
    </row>
    <row r="489" spans="1:55" x14ac:dyDescent="0.35">
      <c r="A489" s="5">
        <v>2034488</v>
      </c>
      <c r="D489" t="s">
        <v>48</v>
      </c>
      <c r="E489" t="s">
        <v>88</v>
      </c>
      <c r="F489" s="4" t="s">
        <v>47</v>
      </c>
      <c r="G489" s="4" t="s">
        <v>261</v>
      </c>
      <c r="H489">
        <f>_xlfn.IFNA(VLOOKUP(F489,xg!C$2:N$25,12,FALSE),0)</f>
        <v>-1.5</v>
      </c>
      <c r="I489">
        <f>_xlfn.IFNA(VLOOKUP(F489,odds!B$5:C$28,2,FALSE),0)</f>
        <v>40918</v>
      </c>
      <c r="J489">
        <f>_xlfn.IFNA(VLOOKUP(G489,xg!C$2:N$25,12,FALSE),0)</f>
        <v>2.5</v>
      </c>
      <c r="K489">
        <f>_xlfn.IFNA(VLOOKUP(G489,odds!B$5:C$28,2,FALSE),0)</f>
        <v>398</v>
      </c>
      <c r="L489">
        <v>1</v>
      </c>
      <c r="M489">
        <v>1</v>
      </c>
      <c r="P489" s="4">
        <v>1</v>
      </c>
      <c r="Q489" s="4">
        <v>1</v>
      </c>
      <c r="S489" s="1" t="s">
        <v>67</v>
      </c>
      <c r="T489" s="4">
        <v>2023</v>
      </c>
      <c r="U489" s="6">
        <v>44723</v>
      </c>
      <c r="V489" s="1" t="s">
        <v>1917</v>
      </c>
      <c r="W489" s="1">
        <v>2</v>
      </c>
      <c r="X489" s="1" t="s">
        <v>1725</v>
      </c>
      <c r="Y489" s="1" t="s">
        <v>379</v>
      </c>
      <c r="AE489" s="1" t="s">
        <v>50</v>
      </c>
      <c r="AF489" s="1" t="s">
        <v>159</v>
      </c>
      <c r="AG489" s="1" t="s">
        <v>1129</v>
      </c>
      <c r="AH489" s="1" t="s">
        <v>160</v>
      </c>
      <c r="AI489" s="7">
        <v>55948</v>
      </c>
      <c r="AJ489" s="1">
        <v>250004078</v>
      </c>
      <c r="AK489" s="1" t="s">
        <v>48</v>
      </c>
      <c r="AL489" s="1">
        <v>65014</v>
      </c>
      <c r="AM489">
        <v>47.503110999999997</v>
      </c>
      <c r="AN489">
        <v>19.098023999999999</v>
      </c>
      <c r="AO489" s="5">
        <v>105</v>
      </c>
      <c r="AP489" s="5">
        <v>68</v>
      </c>
      <c r="AQ489" s="1" t="s">
        <v>1927</v>
      </c>
      <c r="AU489" s="1" t="s">
        <v>1928</v>
      </c>
      <c r="AV489" s="1" t="s">
        <v>102</v>
      </c>
      <c r="AW489" s="1" t="s">
        <v>103</v>
      </c>
      <c r="AX489" s="1" t="s">
        <v>103</v>
      </c>
      <c r="AY489" s="1" t="s">
        <v>103</v>
      </c>
      <c r="AZ489" s="1" t="s">
        <v>103</v>
      </c>
      <c r="BA489" s="1" t="s">
        <v>103</v>
      </c>
      <c r="BB489" t="s">
        <v>2100</v>
      </c>
      <c r="BC489">
        <v>0</v>
      </c>
    </row>
    <row r="490" spans="1:55" x14ac:dyDescent="0.35">
      <c r="A490" s="5">
        <v>2034489</v>
      </c>
      <c r="D490" t="s">
        <v>153</v>
      </c>
      <c r="E490" t="s">
        <v>65</v>
      </c>
      <c r="F490" s="4" t="s">
        <v>152</v>
      </c>
      <c r="G490" s="4" t="s">
        <v>2106</v>
      </c>
      <c r="H490">
        <v>-3</v>
      </c>
      <c r="I490">
        <v>70000</v>
      </c>
      <c r="J490">
        <f>_xlfn.IFNA(VLOOKUP(G490,xg!C$2:N$25,12,FALSE),0)</f>
        <v>1.7</v>
      </c>
      <c r="K490">
        <f>_xlfn.IFNA(VLOOKUP(G490,odds!B$5:C$28,2,FALSE),0)</f>
        <v>5515</v>
      </c>
      <c r="L490">
        <v>0</v>
      </c>
      <c r="M490">
        <v>2</v>
      </c>
      <c r="P490" s="4">
        <v>0</v>
      </c>
      <c r="Q490" s="4">
        <v>2</v>
      </c>
      <c r="R490" s="1" t="s">
        <v>63</v>
      </c>
      <c r="S490" s="1" t="s">
        <v>49</v>
      </c>
      <c r="T490" s="4">
        <v>2023</v>
      </c>
      <c r="U490" s="6">
        <v>44723</v>
      </c>
      <c r="V490" s="1" t="s">
        <v>1917</v>
      </c>
      <c r="W490" s="1">
        <v>2</v>
      </c>
      <c r="X490" s="1" t="s">
        <v>1754</v>
      </c>
      <c r="Y490" s="1" t="s">
        <v>379</v>
      </c>
      <c r="AE490" s="1" t="s">
        <v>50</v>
      </c>
      <c r="AF490" s="1" t="s">
        <v>159</v>
      </c>
      <c r="AG490" s="1" t="s">
        <v>1129</v>
      </c>
      <c r="AH490" s="1" t="s">
        <v>160</v>
      </c>
      <c r="AI490" s="7">
        <v>9374</v>
      </c>
      <c r="AJ490" s="1">
        <v>250004209</v>
      </c>
      <c r="AK490" s="1" t="s">
        <v>153</v>
      </c>
      <c r="AL490" s="1">
        <v>9374</v>
      </c>
      <c r="AM490">
        <v>49.581375000000001</v>
      </c>
      <c r="AN490">
        <v>6.1210659999999999</v>
      </c>
      <c r="AO490" s="5">
        <v>105</v>
      </c>
      <c r="AP490" s="5">
        <v>68</v>
      </c>
      <c r="AQ490" s="1" t="s">
        <v>1929</v>
      </c>
      <c r="AU490" s="1" t="s">
        <v>1930</v>
      </c>
      <c r="AV490" s="1" t="s">
        <v>152</v>
      </c>
      <c r="AW490" s="1" t="s">
        <v>576</v>
      </c>
      <c r="AX490" s="1" t="s">
        <v>576</v>
      </c>
      <c r="AY490" s="1" t="s">
        <v>576</v>
      </c>
      <c r="AZ490" s="1" t="s">
        <v>576</v>
      </c>
      <c r="BA490" s="1" t="s">
        <v>576</v>
      </c>
      <c r="BB490" t="s">
        <v>2100</v>
      </c>
      <c r="BC490">
        <v>0</v>
      </c>
    </row>
    <row r="491" spans="1:55" x14ac:dyDescent="0.35">
      <c r="A491" s="5">
        <v>2034491</v>
      </c>
      <c r="D491" t="s">
        <v>212</v>
      </c>
      <c r="E491" t="s">
        <v>257</v>
      </c>
      <c r="F491" s="4" t="s">
        <v>412</v>
      </c>
      <c r="G491" s="4" t="s">
        <v>323</v>
      </c>
      <c r="H491">
        <v>-3</v>
      </c>
      <c r="I491">
        <v>70000</v>
      </c>
      <c r="J491">
        <v>-3</v>
      </c>
      <c r="K491">
        <v>70000</v>
      </c>
      <c r="L491">
        <v>1</v>
      </c>
      <c r="M491">
        <v>1</v>
      </c>
      <c r="P491" s="4">
        <v>1</v>
      </c>
      <c r="Q491" s="4">
        <v>1</v>
      </c>
      <c r="S491" s="1" t="s">
        <v>67</v>
      </c>
      <c r="T491" s="4">
        <v>2023</v>
      </c>
      <c r="U491" s="6">
        <v>44723</v>
      </c>
      <c r="V491" s="1" t="s">
        <v>1917</v>
      </c>
      <c r="W491" s="1">
        <v>2</v>
      </c>
      <c r="X491" s="1" t="s">
        <v>1721</v>
      </c>
      <c r="Y491" s="1" t="s">
        <v>379</v>
      </c>
      <c r="AE491" s="1" t="s">
        <v>50</v>
      </c>
      <c r="AF491" s="1" t="s">
        <v>159</v>
      </c>
      <c r="AG491" s="1" t="s">
        <v>1129</v>
      </c>
      <c r="AH491" s="1" t="s">
        <v>160</v>
      </c>
      <c r="AI491" s="7">
        <v>6555</v>
      </c>
      <c r="AJ491" s="1">
        <v>62907</v>
      </c>
      <c r="AK491" s="1" t="s">
        <v>212</v>
      </c>
      <c r="AL491" s="1">
        <v>11563</v>
      </c>
      <c r="AM491">
        <v>42.445561099999999</v>
      </c>
      <c r="AN491">
        <v>19.264344399999999</v>
      </c>
      <c r="AO491" s="5">
        <v>105</v>
      </c>
      <c r="AP491" s="5">
        <v>68</v>
      </c>
      <c r="AQ491" s="1" t="s">
        <v>1931</v>
      </c>
      <c r="AU491" s="1" t="s">
        <v>1932</v>
      </c>
      <c r="AV491" s="1" t="s">
        <v>213</v>
      </c>
      <c r="AW491" s="1" t="s">
        <v>214</v>
      </c>
      <c r="AX491" s="1" t="s">
        <v>214</v>
      </c>
      <c r="AY491" s="1" t="s">
        <v>214</v>
      </c>
      <c r="AZ491" s="1" t="s">
        <v>214</v>
      </c>
      <c r="BA491" s="1" t="s">
        <v>214</v>
      </c>
      <c r="BB491" t="s">
        <v>2100</v>
      </c>
      <c r="BC491">
        <v>0</v>
      </c>
    </row>
    <row r="492" spans="1:55" x14ac:dyDescent="0.35">
      <c r="A492" s="5">
        <v>2034485</v>
      </c>
      <c r="D492" t="s">
        <v>71</v>
      </c>
      <c r="E492" t="s">
        <v>167</v>
      </c>
      <c r="F492" s="4" t="s">
        <v>70</v>
      </c>
      <c r="G492" s="4" t="s">
        <v>166</v>
      </c>
      <c r="H492">
        <v>-3</v>
      </c>
      <c r="I492">
        <v>70000</v>
      </c>
      <c r="J492">
        <f>_xlfn.IFNA(VLOOKUP(G492,xg!C$2:N$25,12,FALSE),0)</f>
        <v>-2.4</v>
      </c>
      <c r="K492">
        <f>_xlfn.IFNA(VLOOKUP(G492,odds!B$5:C$28,2,FALSE),0)</f>
        <v>20868</v>
      </c>
      <c r="L492">
        <v>3</v>
      </c>
      <c r="M492">
        <v>0</v>
      </c>
      <c r="P492" s="4">
        <v>3</v>
      </c>
      <c r="Q492" s="4">
        <v>0</v>
      </c>
      <c r="R492" s="1" t="s">
        <v>70</v>
      </c>
      <c r="S492" s="1" t="s">
        <v>49</v>
      </c>
      <c r="T492" s="4">
        <v>2023</v>
      </c>
      <c r="U492" s="6">
        <v>44723</v>
      </c>
      <c r="V492" s="1" t="s">
        <v>1933</v>
      </c>
      <c r="W492" s="1">
        <v>1</v>
      </c>
      <c r="X492" s="1" t="s">
        <v>1693</v>
      </c>
      <c r="Y492" s="1" t="s">
        <v>379</v>
      </c>
      <c r="AE492" s="1" t="s">
        <v>50</v>
      </c>
      <c r="AF492" s="1" t="s">
        <v>159</v>
      </c>
      <c r="AG492" s="1" t="s">
        <v>1129</v>
      </c>
      <c r="AH492" s="1" t="s">
        <v>160</v>
      </c>
      <c r="AI492" s="7">
        <v>46927</v>
      </c>
      <c r="AJ492" s="1">
        <v>250001051</v>
      </c>
      <c r="AK492" s="1" t="s">
        <v>71</v>
      </c>
      <c r="AL492" s="1">
        <v>51700</v>
      </c>
      <c r="AM492">
        <v>53.335690999999997</v>
      </c>
      <c r="AN492">
        <v>-6.2288189999999997</v>
      </c>
      <c r="AO492" s="5">
        <v>105</v>
      </c>
      <c r="AP492" s="5">
        <v>68</v>
      </c>
      <c r="AQ492" s="1" t="s">
        <v>1934</v>
      </c>
      <c r="AU492" s="1" t="s">
        <v>1935</v>
      </c>
      <c r="AV492" s="1" t="s">
        <v>72</v>
      </c>
      <c r="AW492" s="1" t="s">
        <v>415</v>
      </c>
      <c r="AX492" s="1" t="s">
        <v>414</v>
      </c>
      <c r="AY492" s="1" t="s">
        <v>414</v>
      </c>
      <c r="AZ492" s="1" t="s">
        <v>414</v>
      </c>
      <c r="BA492" s="1" t="s">
        <v>415</v>
      </c>
      <c r="BB492" t="s">
        <v>2100</v>
      </c>
      <c r="BC492">
        <v>0</v>
      </c>
    </row>
    <row r="493" spans="1:55" x14ac:dyDescent="0.35">
      <c r="A493" s="5">
        <v>2034490</v>
      </c>
      <c r="D493" t="s">
        <v>259</v>
      </c>
      <c r="E493" t="s">
        <v>300</v>
      </c>
      <c r="F493" s="4" t="s">
        <v>258</v>
      </c>
      <c r="G493" s="4" t="s">
        <v>299</v>
      </c>
      <c r="H493">
        <v>-3</v>
      </c>
      <c r="I493">
        <v>70000</v>
      </c>
      <c r="J493">
        <v>-3</v>
      </c>
      <c r="K493">
        <v>70000</v>
      </c>
      <c r="L493">
        <v>2</v>
      </c>
      <c r="M493">
        <v>1</v>
      </c>
      <c r="P493" s="4">
        <v>2</v>
      </c>
      <c r="Q493" s="4">
        <v>1</v>
      </c>
      <c r="R493" s="1" t="s">
        <v>258</v>
      </c>
      <c r="S493" s="1" t="s">
        <v>49</v>
      </c>
      <c r="T493" s="4">
        <v>2023</v>
      </c>
      <c r="U493" s="6">
        <v>44723</v>
      </c>
      <c r="V493" s="1" t="s">
        <v>1933</v>
      </c>
      <c r="W493" s="1">
        <v>1</v>
      </c>
      <c r="X493" s="1" t="s">
        <v>1754</v>
      </c>
      <c r="Y493" s="1" t="s">
        <v>379</v>
      </c>
      <c r="AE493" s="1" t="s">
        <v>50</v>
      </c>
      <c r="AF493" s="1" t="s">
        <v>159</v>
      </c>
      <c r="AG493" s="1" t="s">
        <v>1129</v>
      </c>
      <c r="AH493" s="1" t="s">
        <v>160</v>
      </c>
      <c r="AI493" s="7">
        <v>2278</v>
      </c>
      <c r="AJ493" s="1">
        <v>74169</v>
      </c>
      <c r="AK493" s="1" t="s">
        <v>259</v>
      </c>
      <c r="AL493" s="1">
        <v>5098</v>
      </c>
      <c r="AM493">
        <v>62.0191722</v>
      </c>
      <c r="AN493">
        <v>-6.7780611000000004</v>
      </c>
      <c r="AO493" s="5">
        <v>105</v>
      </c>
      <c r="AP493" s="5">
        <v>68</v>
      </c>
      <c r="AQ493" s="1" t="s">
        <v>1936</v>
      </c>
      <c r="AU493" s="1" t="s">
        <v>1937</v>
      </c>
      <c r="AV493" s="1" t="s">
        <v>336</v>
      </c>
      <c r="AW493" s="1" t="s">
        <v>337</v>
      </c>
      <c r="AX493" s="1" t="s">
        <v>337</v>
      </c>
      <c r="AY493" s="1" t="s">
        <v>337</v>
      </c>
      <c r="AZ493" s="1" t="s">
        <v>337</v>
      </c>
      <c r="BA493" s="1" t="s">
        <v>337</v>
      </c>
      <c r="BB493" t="s">
        <v>2100</v>
      </c>
      <c r="BC493">
        <v>0</v>
      </c>
    </row>
    <row r="494" spans="1:55" x14ac:dyDescent="0.35">
      <c r="A494" s="5">
        <v>2034484</v>
      </c>
      <c r="D494" t="s">
        <v>225</v>
      </c>
      <c r="E494" t="s">
        <v>234</v>
      </c>
      <c r="F494" s="4" t="s">
        <v>298</v>
      </c>
      <c r="G494" s="4" t="s">
        <v>290</v>
      </c>
      <c r="H494">
        <f>_xlfn.IFNA(VLOOKUP(F494,xg!C$2:N$25,12,FALSE),0)</f>
        <v>-0.3</v>
      </c>
      <c r="I494">
        <f>_xlfn.IFNA(VLOOKUP(F494,odds!B$5:C$28,2,FALSE),0)</f>
        <v>20062</v>
      </c>
      <c r="J494">
        <v>-3</v>
      </c>
      <c r="K494">
        <v>70000</v>
      </c>
      <c r="L494">
        <v>3</v>
      </c>
      <c r="M494">
        <v>0</v>
      </c>
      <c r="P494" s="4">
        <v>3</v>
      </c>
      <c r="Q494" s="4">
        <v>0</v>
      </c>
      <c r="R494" s="1" t="s">
        <v>298</v>
      </c>
      <c r="S494" s="1" t="s">
        <v>49</v>
      </c>
      <c r="T494" s="4">
        <v>2023</v>
      </c>
      <c r="U494" s="6">
        <v>44723</v>
      </c>
      <c r="V494" s="1" t="s">
        <v>1938</v>
      </c>
      <c r="W494" s="1">
        <v>2</v>
      </c>
      <c r="X494" s="1" t="s">
        <v>1693</v>
      </c>
      <c r="Y494" s="1" t="s">
        <v>379</v>
      </c>
      <c r="AE494" s="1" t="s">
        <v>50</v>
      </c>
      <c r="AF494" s="1" t="s">
        <v>159</v>
      </c>
      <c r="AG494" s="1" t="s">
        <v>1129</v>
      </c>
      <c r="AH494" s="1" t="s">
        <v>160</v>
      </c>
      <c r="AI494" s="7">
        <v>12503</v>
      </c>
      <c r="AJ494" s="1">
        <v>250004096</v>
      </c>
      <c r="AK494" s="1" t="s">
        <v>93</v>
      </c>
      <c r="AL494" s="1">
        <v>18027</v>
      </c>
      <c r="AM494">
        <v>51.757447999999997</v>
      </c>
      <c r="AN494">
        <v>19.426582</v>
      </c>
      <c r="AO494" s="5">
        <v>105</v>
      </c>
      <c r="AP494" s="5">
        <v>68</v>
      </c>
      <c r="AQ494" s="1" t="s">
        <v>1939</v>
      </c>
      <c r="AU494" s="1" t="s">
        <v>1940</v>
      </c>
      <c r="AV494" s="1" t="s">
        <v>1858</v>
      </c>
      <c r="AW494" s="1" t="s">
        <v>1859</v>
      </c>
      <c r="AX494" s="1" t="s">
        <v>1860</v>
      </c>
      <c r="AY494" s="1" t="s">
        <v>1861</v>
      </c>
      <c r="AZ494" s="1" t="s">
        <v>1862</v>
      </c>
      <c r="BA494" s="1" t="s">
        <v>1859</v>
      </c>
      <c r="BB494" t="s">
        <v>2100</v>
      </c>
      <c r="BC494">
        <v>0</v>
      </c>
    </row>
    <row r="495" spans="1:55" x14ac:dyDescent="0.35">
      <c r="A495" s="5">
        <v>2034478</v>
      </c>
      <c r="D495" t="s">
        <v>79</v>
      </c>
      <c r="E495" t="s">
        <v>58</v>
      </c>
      <c r="F495" s="4" t="s">
        <v>77</v>
      </c>
      <c r="G495" s="4" t="s">
        <v>56</v>
      </c>
      <c r="H495">
        <f>_xlfn.IFNA(VLOOKUP(F495,xg!C$2:N$25,12,FALSE),0)</f>
        <v>-1.2</v>
      </c>
      <c r="I495">
        <f>_xlfn.IFNA(VLOOKUP(F495,odds!B$5:C$28,2,FALSE),0)</f>
        <v>6048</v>
      </c>
      <c r="J495">
        <f>_xlfn.IFNA(VLOOKUP(G495,xg!C$2:N$25,12,FALSE),0)</f>
        <v>1.2</v>
      </c>
      <c r="K495">
        <f>_xlfn.IFNA(VLOOKUP(G495,odds!B$5:C$28,2,FALSE),0)</f>
        <v>401</v>
      </c>
      <c r="L495">
        <v>1</v>
      </c>
      <c r="M495">
        <v>1</v>
      </c>
      <c r="P495" s="4">
        <v>1</v>
      </c>
      <c r="Q495" s="4">
        <v>1</v>
      </c>
      <c r="S495" s="1" t="s">
        <v>67</v>
      </c>
      <c r="T495" s="4">
        <v>2023</v>
      </c>
      <c r="U495" s="6">
        <v>44722</v>
      </c>
      <c r="V495" s="1" t="s">
        <v>1941</v>
      </c>
      <c r="W495" s="1">
        <v>2</v>
      </c>
      <c r="X495" s="1" t="s">
        <v>1747</v>
      </c>
      <c r="Y495" s="1" t="s">
        <v>379</v>
      </c>
      <c r="AE495" s="1" t="s">
        <v>50</v>
      </c>
      <c r="AF495" s="1" t="s">
        <v>159</v>
      </c>
      <c r="AG495" s="1" t="s">
        <v>1129</v>
      </c>
      <c r="AH495" s="1" t="s">
        <v>160</v>
      </c>
      <c r="AI495" s="7">
        <v>44800</v>
      </c>
      <c r="AJ495" s="1">
        <v>62085</v>
      </c>
      <c r="AK495" s="1" t="s">
        <v>79</v>
      </c>
      <c r="AL495" s="1">
        <v>49898</v>
      </c>
      <c r="AM495">
        <v>48.207188899999998</v>
      </c>
      <c r="AN495">
        <v>16.420508300000002</v>
      </c>
      <c r="AO495" s="5">
        <v>105</v>
      </c>
      <c r="AP495" s="5">
        <v>68</v>
      </c>
      <c r="AQ495" s="1" t="s">
        <v>1942</v>
      </c>
      <c r="AU495" s="1" t="s">
        <v>1943</v>
      </c>
      <c r="AV495" s="1" t="s">
        <v>95</v>
      </c>
      <c r="AW495" s="1" t="s">
        <v>96</v>
      </c>
      <c r="AX495" s="1" t="s">
        <v>96</v>
      </c>
      <c r="AY495" s="1" t="s">
        <v>96</v>
      </c>
      <c r="AZ495" s="1" t="s">
        <v>96</v>
      </c>
      <c r="BA495" s="1" t="s">
        <v>96</v>
      </c>
      <c r="BB495" t="s">
        <v>2100</v>
      </c>
      <c r="BC495">
        <v>0</v>
      </c>
    </row>
    <row r="496" spans="1:55" x14ac:dyDescent="0.35">
      <c r="A496" s="5">
        <v>2034480</v>
      </c>
      <c r="D496" t="s">
        <v>98</v>
      </c>
      <c r="E496" t="s">
        <v>200</v>
      </c>
      <c r="F496" s="4" t="s">
        <v>97</v>
      </c>
      <c r="G496" s="4" t="s">
        <v>280</v>
      </c>
      <c r="H496">
        <f>_xlfn.IFNA(VLOOKUP(F496,xg!C$2:N$25,12,FALSE),0)</f>
        <v>0.6</v>
      </c>
      <c r="I496">
        <f>_xlfn.IFNA(VLOOKUP(F496,odds!B$5:C$28,2,FALSE),0)</f>
        <v>5264</v>
      </c>
      <c r="J496">
        <f>_xlfn.IFNA(VLOOKUP(G496,xg!C$2:N$25,12,FALSE),0)</f>
        <v>1.3</v>
      </c>
      <c r="K496">
        <f>_xlfn.IFNA(VLOOKUP(G496,odds!B$5:C$28,2,FALSE),0)</f>
        <v>9340</v>
      </c>
      <c r="L496">
        <v>0</v>
      </c>
      <c r="M496">
        <v>1</v>
      </c>
      <c r="P496" s="4">
        <v>0</v>
      </c>
      <c r="Q496" s="4">
        <v>1</v>
      </c>
      <c r="R496" s="1" t="s">
        <v>280</v>
      </c>
      <c r="S496" s="1" t="s">
        <v>49</v>
      </c>
      <c r="T496" s="4">
        <v>2023</v>
      </c>
      <c r="U496" s="6">
        <v>44722</v>
      </c>
      <c r="V496" s="1" t="s">
        <v>1941</v>
      </c>
      <c r="W496" s="1">
        <v>2</v>
      </c>
      <c r="X496" s="1" t="s">
        <v>1747</v>
      </c>
      <c r="Y496" s="1" t="s">
        <v>379</v>
      </c>
      <c r="AE496" s="1" t="s">
        <v>50</v>
      </c>
      <c r="AF496" s="1" t="s">
        <v>159</v>
      </c>
      <c r="AG496" s="1" t="s">
        <v>1129</v>
      </c>
      <c r="AH496" s="1" t="s">
        <v>160</v>
      </c>
      <c r="AI496" s="7">
        <v>35862</v>
      </c>
      <c r="AJ496" s="1">
        <v>63462</v>
      </c>
      <c r="AK496" s="1" t="s">
        <v>98</v>
      </c>
      <c r="AL496" s="1">
        <v>38052</v>
      </c>
      <c r="AM496">
        <v>55.702761099999996</v>
      </c>
      <c r="AN496">
        <v>12.572274999999999</v>
      </c>
      <c r="AO496" s="5">
        <v>105</v>
      </c>
      <c r="AP496" s="5">
        <v>68</v>
      </c>
      <c r="AQ496" s="1" t="s">
        <v>1944</v>
      </c>
      <c r="AU496" s="1" t="s">
        <v>1945</v>
      </c>
      <c r="AV496" s="1" t="s">
        <v>99</v>
      </c>
      <c r="AW496" s="1" t="s">
        <v>100</v>
      </c>
      <c r="AX496" s="1" t="s">
        <v>100</v>
      </c>
      <c r="AY496" s="1" t="s">
        <v>100</v>
      </c>
      <c r="AZ496" s="1" t="s">
        <v>101</v>
      </c>
      <c r="BA496" s="1" t="s">
        <v>100</v>
      </c>
      <c r="BB496" t="s">
        <v>2100</v>
      </c>
      <c r="BC496">
        <v>0</v>
      </c>
    </row>
    <row r="497" spans="1:55" x14ac:dyDescent="0.35">
      <c r="A497" s="5">
        <v>2034481</v>
      </c>
      <c r="D497" t="s">
        <v>113</v>
      </c>
      <c r="E497" t="s">
        <v>284</v>
      </c>
      <c r="F497" s="4" t="s">
        <v>112</v>
      </c>
      <c r="G497" s="4" t="s">
        <v>283</v>
      </c>
      <c r="H497">
        <f>_xlfn.IFNA(VLOOKUP(F497,xg!C$2:N$25,12,FALSE),0)</f>
        <v>-2.2000000000000002</v>
      </c>
      <c r="I497">
        <f>_xlfn.IFNA(VLOOKUP(F497,odds!B$5:C$28,2,FALSE),0)</f>
        <v>48468</v>
      </c>
      <c r="J497">
        <v>-3</v>
      </c>
      <c r="K497">
        <v>70000</v>
      </c>
      <c r="L497">
        <v>1</v>
      </c>
      <c r="M497">
        <v>2</v>
      </c>
      <c r="P497" s="4">
        <v>1</v>
      </c>
      <c r="Q497" s="4">
        <v>2</v>
      </c>
      <c r="R497" s="1" t="s">
        <v>283</v>
      </c>
      <c r="S497" s="1" t="s">
        <v>49</v>
      </c>
      <c r="T497" s="4">
        <v>2023</v>
      </c>
      <c r="U497" s="6">
        <v>44722</v>
      </c>
      <c r="V497" s="1" t="s">
        <v>1941</v>
      </c>
      <c r="W497" s="1">
        <v>2</v>
      </c>
      <c r="X497" s="1" t="s">
        <v>1706</v>
      </c>
      <c r="Y497" s="1" t="s">
        <v>379</v>
      </c>
      <c r="AE497" s="1" t="s">
        <v>50</v>
      </c>
      <c r="AF497" s="1" t="s">
        <v>159</v>
      </c>
      <c r="AG497" s="1" t="s">
        <v>1129</v>
      </c>
      <c r="AH497" s="1" t="s">
        <v>160</v>
      </c>
      <c r="AI497" s="7">
        <v>18100</v>
      </c>
      <c r="AJ497" s="1">
        <v>250003909</v>
      </c>
      <c r="AK497" s="1" t="s">
        <v>113</v>
      </c>
      <c r="AL497" s="1">
        <v>21160</v>
      </c>
      <c r="AM497">
        <v>41.318402800000001</v>
      </c>
      <c r="AN497">
        <v>19.823952800000001</v>
      </c>
      <c r="AO497" s="5">
        <v>105</v>
      </c>
      <c r="AP497" s="5">
        <v>68</v>
      </c>
      <c r="AQ497" s="1" t="s">
        <v>1946</v>
      </c>
      <c r="AU497" s="1" t="s">
        <v>1947</v>
      </c>
      <c r="AV497" s="1" t="s">
        <v>148</v>
      </c>
      <c r="AW497" s="1" t="s">
        <v>484</v>
      </c>
      <c r="AX497" s="1" t="s">
        <v>484</v>
      </c>
      <c r="AY497" s="1" t="s">
        <v>485</v>
      </c>
      <c r="AZ497" s="1" t="s">
        <v>424</v>
      </c>
      <c r="BA497" s="1" t="s">
        <v>484</v>
      </c>
      <c r="BB497" t="s">
        <v>2100</v>
      </c>
      <c r="BC497">
        <v>0</v>
      </c>
    </row>
    <row r="498" spans="1:55" x14ac:dyDescent="0.35">
      <c r="A498" s="5">
        <v>2034482</v>
      </c>
      <c r="D498" t="s">
        <v>325</v>
      </c>
      <c r="E498" t="s">
        <v>278</v>
      </c>
      <c r="F498" s="4" t="s">
        <v>324</v>
      </c>
      <c r="G498" s="4" t="s">
        <v>277</v>
      </c>
      <c r="H498">
        <v>-3</v>
      </c>
      <c r="I498">
        <v>70000</v>
      </c>
      <c r="J498">
        <v>-3</v>
      </c>
      <c r="K498">
        <v>70000</v>
      </c>
      <c r="L498">
        <v>2</v>
      </c>
      <c r="M498">
        <v>1</v>
      </c>
      <c r="P498" s="4">
        <v>2</v>
      </c>
      <c r="Q498" s="4">
        <v>1</v>
      </c>
      <c r="R498" s="1" t="s">
        <v>324</v>
      </c>
      <c r="S498" s="1" t="s">
        <v>49</v>
      </c>
      <c r="T498" s="4">
        <v>2023</v>
      </c>
      <c r="U498" s="6">
        <v>44722</v>
      </c>
      <c r="V498" s="1" t="s">
        <v>1941</v>
      </c>
      <c r="W498" s="1">
        <v>2</v>
      </c>
      <c r="X498" s="1" t="s">
        <v>1769</v>
      </c>
      <c r="Y498" s="1" t="s">
        <v>379</v>
      </c>
      <c r="AE498" s="1" t="s">
        <v>50</v>
      </c>
      <c r="AF498" s="1" t="s">
        <v>159</v>
      </c>
      <c r="AG498" s="1" t="s">
        <v>1129</v>
      </c>
      <c r="AH498" s="1" t="s">
        <v>160</v>
      </c>
      <c r="AI498" s="7">
        <v>932</v>
      </c>
      <c r="AJ498" s="1">
        <v>91398</v>
      </c>
      <c r="AK498" s="1" t="s">
        <v>325</v>
      </c>
      <c r="AL498" s="1">
        <v>3305</v>
      </c>
      <c r="AM498">
        <v>42.504688999999999</v>
      </c>
      <c r="AN498">
        <v>1.5174620000000001</v>
      </c>
      <c r="AO498" s="5">
        <v>105</v>
      </c>
      <c r="AP498" s="5">
        <v>67</v>
      </c>
      <c r="AQ498" s="1" t="s">
        <v>1948</v>
      </c>
      <c r="AU498" s="1" t="s">
        <v>1949</v>
      </c>
      <c r="AV498" s="1" t="s">
        <v>327</v>
      </c>
      <c r="AW498" s="1" t="s">
        <v>436</v>
      </c>
      <c r="AX498" s="1" t="s">
        <v>436</v>
      </c>
      <c r="AY498" s="1" t="s">
        <v>436</v>
      </c>
      <c r="AZ498" s="1" t="s">
        <v>436</v>
      </c>
      <c r="BA498" s="1" t="s">
        <v>436</v>
      </c>
      <c r="BB498" t="s">
        <v>2100</v>
      </c>
      <c r="BC498">
        <v>0</v>
      </c>
    </row>
    <row r="499" spans="1:55" x14ac:dyDescent="0.35">
      <c r="A499" s="5">
        <v>2034483</v>
      </c>
      <c r="D499" t="s">
        <v>292</v>
      </c>
      <c r="E499" t="s">
        <v>369</v>
      </c>
      <c r="F499" s="4" t="s">
        <v>291</v>
      </c>
      <c r="G499" s="4" t="s">
        <v>368</v>
      </c>
      <c r="H499">
        <v>-3</v>
      </c>
      <c r="I499">
        <v>70000</v>
      </c>
      <c r="J499">
        <v>-3</v>
      </c>
      <c r="K499">
        <v>70000</v>
      </c>
      <c r="L499">
        <v>1</v>
      </c>
      <c r="M499">
        <v>1</v>
      </c>
      <c r="P499" s="4">
        <v>1</v>
      </c>
      <c r="Q499" s="4">
        <v>1</v>
      </c>
      <c r="S499" s="1" t="s">
        <v>67</v>
      </c>
      <c r="T499" s="4">
        <v>2023</v>
      </c>
      <c r="U499" s="6">
        <v>44722</v>
      </c>
      <c r="V499" s="1" t="s">
        <v>1941</v>
      </c>
      <c r="W499" s="1">
        <v>2</v>
      </c>
      <c r="X499" s="1" t="s">
        <v>1760</v>
      </c>
      <c r="Y499" s="1" t="s">
        <v>379</v>
      </c>
      <c r="AE499" s="1" t="s">
        <v>50</v>
      </c>
      <c r="AF499" s="1" t="s">
        <v>159</v>
      </c>
      <c r="AG499" s="1" t="s">
        <v>1129</v>
      </c>
      <c r="AH499" s="1" t="s">
        <v>160</v>
      </c>
      <c r="AI499" s="7">
        <v>0</v>
      </c>
      <c r="AJ499" s="1">
        <v>65087</v>
      </c>
      <c r="AK499" s="1" t="s">
        <v>84</v>
      </c>
      <c r="AL499" s="1">
        <v>12300</v>
      </c>
      <c r="AM499">
        <v>45.246908300000001</v>
      </c>
      <c r="AN499">
        <v>19.8422944</v>
      </c>
      <c r="AO499" s="5">
        <v>105</v>
      </c>
      <c r="AP499" s="5">
        <v>68</v>
      </c>
      <c r="AQ499" s="1" t="s">
        <v>1950</v>
      </c>
      <c r="AU499" s="1" t="s">
        <v>1951</v>
      </c>
      <c r="AV499" s="1" t="s">
        <v>239</v>
      </c>
      <c r="AW499" s="1" t="s">
        <v>240</v>
      </c>
      <c r="AX499" s="1" t="s">
        <v>241</v>
      </c>
      <c r="AY499" s="1" t="s">
        <v>240</v>
      </c>
      <c r="AZ499" s="1" t="s">
        <v>240</v>
      </c>
      <c r="BA499" s="1" t="s">
        <v>240</v>
      </c>
      <c r="BB499" t="s">
        <v>2100</v>
      </c>
      <c r="BC499">
        <v>0</v>
      </c>
    </row>
    <row r="500" spans="1:55" x14ac:dyDescent="0.35">
      <c r="A500" s="5">
        <v>2034474</v>
      </c>
      <c r="D500" t="s">
        <v>309</v>
      </c>
      <c r="E500" t="s">
        <v>294</v>
      </c>
      <c r="F500" s="4" t="s">
        <v>308</v>
      </c>
      <c r="G500" s="4" t="s">
        <v>293</v>
      </c>
      <c r="H500">
        <v>-3</v>
      </c>
      <c r="I500">
        <v>70000</v>
      </c>
      <c r="J500">
        <v>-3</v>
      </c>
      <c r="K500">
        <v>70000</v>
      </c>
      <c r="L500">
        <v>2</v>
      </c>
      <c r="M500">
        <v>4</v>
      </c>
      <c r="P500" s="4">
        <v>2</v>
      </c>
      <c r="Q500" s="4">
        <v>4</v>
      </c>
      <c r="R500" s="1" t="s">
        <v>293</v>
      </c>
      <c r="S500" s="1" t="s">
        <v>49</v>
      </c>
      <c r="T500" s="4">
        <v>2023</v>
      </c>
      <c r="U500" s="6">
        <v>44722</v>
      </c>
      <c r="V500" s="1" t="s">
        <v>1952</v>
      </c>
      <c r="W500" s="1">
        <v>3</v>
      </c>
      <c r="X500" s="1" t="s">
        <v>1769</v>
      </c>
      <c r="Y500" s="1" t="s">
        <v>379</v>
      </c>
      <c r="AE500" s="1" t="s">
        <v>50</v>
      </c>
      <c r="AF500" s="1" t="s">
        <v>159</v>
      </c>
      <c r="AG500" s="1" t="s">
        <v>1129</v>
      </c>
      <c r="AH500" s="1" t="s">
        <v>160</v>
      </c>
      <c r="AI500" s="7">
        <v>4842</v>
      </c>
      <c r="AJ500" s="1">
        <v>88142</v>
      </c>
      <c r="AK500" s="1" t="s">
        <v>309</v>
      </c>
      <c r="AL500" s="1">
        <v>10104</v>
      </c>
      <c r="AM500">
        <v>46.980327799999998</v>
      </c>
      <c r="AN500">
        <v>28.868086099999999</v>
      </c>
      <c r="AO500" s="5">
        <v>105</v>
      </c>
      <c r="AP500" s="5">
        <v>68</v>
      </c>
      <c r="AQ500" s="1" t="s">
        <v>1953</v>
      </c>
      <c r="AU500" s="1" t="s">
        <v>1954</v>
      </c>
      <c r="AV500" s="1" t="s">
        <v>311</v>
      </c>
      <c r="AW500" s="1" t="s">
        <v>377</v>
      </c>
      <c r="AX500" s="1" t="s">
        <v>377</v>
      </c>
      <c r="AY500" s="1" t="s">
        <v>377</v>
      </c>
      <c r="AZ500" s="1" t="s">
        <v>377</v>
      </c>
      <c r="BA500" s="1" t="s">
        <v>377</v>
      </c>
      <c r="BB500" t="s">
        <v>2100</v>
      </c>
      <c r="BC500">
        <v>0</v>
      </c>
    </row>
    <row r="501" spans="1:55" x14ac:dyDescent="0.35">
      <c r="A501" s="5">
        <v>2034475</v>
      </c>
      <c r="D501" t="s">
        <v>306</v>
      </c>
      <c r="E501" t="s">
        <v>74</v>
      </c>
      <c r="F501" s="4" t="s">
        <v>305</v>
      </c>
      <c r="G501" s="4" t="s">
        <v>287</v>
      </c>
      <c r="H501">
        <v>-3</v>
      </c>
      <c r="I501">
        <v>70000</v>
      </c>
      <c r="J501">
        <f>_xlfn.IFNA(VLOOKUP(G501,xg!C$2:N$25,12,FALSE),0)</f>
        <v>-1.1000000000000001</v>
      </c>
      <c r="K501">
        <f>_xlfn.IFNA(VLOOKUP(G501,odds!B$5:C$28,2,FALSE),0)</f>
        <v>15850</v>
      </c>
      <c r="L501">
        <v>0</v>
      </c>
      <c r="M501">
        <v>1</v>
      </c>
      <c r="P501" s="4">
        <v>0</v>
      </c>
      <c r="Q501" s="4">
        <v>1</v>
      </c>
      <c r="R501" s="1" t="s">
        <v>287</v>
      </c>
      <c r="S501" s="1" t="s">
        <v>49</v>
      </c>
      <c r="T501" s="4">
        <v>2023</v>
      </c>
      <c r="U501" s="6">
        <v>44722</v>
      </c>
      <c r="V501" s="1" t="s">
        <v>1952</v>
      </c>
      <c r="W501" s="1">
        <v>4</v>
      </c>
      <c r="X501" s="1" t="s">
        <v>1760</v>
      </c>
      <c r="Y501" s="1" t="s">
        <v>379</v>
      </c>
      <c r="AE501" s="1" t="s">
        <v>50</v>
      </c>
      <c r="AF501" s="1" t="s">
        <v>159</v>
      </c>
      <c r="AG501" s="1" t="s">
        <v>1129</v>
      </c>
      <c r="AH501" s="1" t="s">
        <v>160</v>
      </c>
      <c r="AI501" s="7">
        <v>2967</v>
      </c>
      <c r="AJ501" s="1">
        <v>250001297</v>
      </c>
      <c r="AK501" s="1" t="s">
        <v>306</v>
      </c>
      <c r="AL501" s="1">
        <v>6700</v>
      </c>
      <c r="AM501">
        <v>40.481057999999997</v>
      </c>
      <c r="AN501">
        <v>50.145446</v>
      </c>
      <c r="AO501" s="5">
        <v>105</v>
      </c>
      <c r="AP501" s="5">
        <v>68</v>
      </c>
      <c r="AQ501" s="1" t="s">
        <v>1955</v>
      </c>
      <c r="AU501" s="1" t="s">
        <v>1956</v>
      </c>
      <c r="AV501" s="1" t="s">
        <v>330</v>
      </c>
      <c r="AW501" s="1" t="s">
        <v>428</v>
      </c>
      <c r="AX501" s="1" t="s">
        <v>427</v>
      </c>
      <c r="AY501" s="1" t="s">
        <v>426</v>
      </c>
      <c r="AZ501" s="1" t="s">
        <v>426</v>
      </c>
      <c r="BA501" s="1" t="s">
        <v>428</v>
      </c>
      <c r="BB501" t="s">
        <v>2100</v>
      </c>
      <c r="BC501">
        <v>0</v>
      </c>
    </row>
    <row r="502" spans="1:55" x14ac:dyDescent="0.35">
      <c r="A502" s="5">
        <v>2034465</v>
      </c>
      <c r="D502" t="s">
        <v>133</v>
      </c>
      <c r="E502" t="s">
        <v>94</v>
      </c>
      <c r="F502" s="4" t="s">
        <v>131</v>
      </c>
      <c r="G502" s="4" t="s">
        <v>92</v>
      </c>
      <c r="H502">
        <f>_xlfn.IFNA(VLOOKUP(F502,xg!C$2:N$25,12,FALSE),0)</f>
        <v>1.4</v>
      </c>
      <c r="I502">
        <f>_xlfn.IFNA(VLOOKUP(F502,odds!B$5:C$28,2,FALSE),0)</f>
        <v>4995</v>
      </c>
      <c r="J502">
        <f>_xlfn.IFNA(VLOOKUP(G502,xg!C$2:N$25,12,FALSE),0)</f>
        <v>-0.1</v>
      </c>
      <c r="K502">
        <f>_xlfn.IFNA(VLOOKUP(G502,odds!B$5:C$28,2,FALSE),0)</f>
        <v>545</v>
      </c>
      <c r="L502">
        <v>0</v>
      </c>
      <c r="M502">
        <v>1</v>
      </c>
      <c r="P502" s="4">
        <v>0</v>
      </c>
      <c r="Q502" s="4">
        <v>1</v>
      </c>
      <c r="R502" s="1" t="s">
        <v>92</v>
      </c>
      <c r="S502" s="1" t="s">
        <v>49</v>
      </c>
      <c r="T502" s="4">
        <v>2023</v>
      </c>
      <c r="U502" s="6">
        <v>44721</v>
      </c>
      <c r="V502" s="1" t="s">
        <v>1651</v>
      </c>
      <c r="W502" s="1">
        <v>2</v>
      </c>
      <c r="X502" s="1" t="s">
        <v>1700</v>
      </c>
      <c r="Y502" s="1" t="s">
        <v>379</v>
      </c>
      <c r="AE502" s="1" t="s">
        <v>50</v>
      </c>
      <c r="AF502" s="1" t="s">
        <v>159</v>
      </c>
      <c r="AG502" s="1" t="s">
        <v>1129</v>
      </c>
      <c r="AH502" s="1" t="s">
        <v>160</v>
      </c>
      <c r="AI502" s="7">
        <v>25875</v>
      </c>
      <c r="AJ502" s="1">
        <v>83180</v>
      </c>
      <c r="AK502" s="1" t="s">
        <v>133</v>
      </c>
      <c r="AL502" s="1">
        <v>26000</v>
      </c>
      <c r="AM502">
        <v>46.1779972</v>
      </c>
      <c r="AN502">
        <v>6.1272833000000002</v>
      </c>
      <c r="AO502" s="5">
        <v>105</v>
      </c>
      <c r="AP502" s="5">
        <v>68</v>
      </c>
      <c r="AQ502" s="1" t="s">
        <v>1957</v>
      </c>
      <c r="AU502" s="1" t="s">
        <v>1958</v>
      </c>
      <c r="AV502" s="1" t="s">
        <v>260</v>
      </c>
      <c r="AW502" s="1" t="s">
        <v>361</v>
      </c>
      <c r="AX502" s="1" t="s">
        <v>361</v>
      </c>
      <c r="AY502" s="1" t="s">
        <v>361</v>
      </c>
      <c r="AZ502" s="1" t="s">
        <v>361</v>
      </c>
      <c r="BA502" s="1" t="s">
        <v>361</v>
      </c>
      <c r="BB502" t="s">
        <v>2100</v>
      </c>
      <c r="BC502">
        <v>0</v>
      </c>
    </row>
    <row r="503" spans="1:55" x14ac:dyDescent="0.35">
      <c r="A503" s="5">
        <v>2034466</v>
      </c>
      <c r="D503" t="s">
        <v>87</v>
      </c>
      <c r="E503" t="s">
        <v>107</v>
      </c>
      <c r="F503" s="4" t="s">
        <v>86</v>
      </c>
      <c r="G503" s="4" t="s">
        <v>286</v>
      </c>
      <c r="H503">
        <f>_xlfn.IFNA(VLOOKUP(F503,xg!C$2:N$25,12,FALSE),0)</f>
        <v>1.4</v>
      </c>
      <c r="I503">
        <f>_xlfn.IFNA(VLOOKUP(F503,odds!B$5:C$28,2,FALSE),0)</f>
        <v>601</v>
      </c>
      <c r="J503">
        <f>_xlfn.IFNA(VLOOKUP(G503,xg!C$2:N$25,12,FALSE),0)</f>
        <v>-1.4</v>
      </c>
      <c r="K503">
        <f>_xlfn.IFNA(VLOOKUP(G503,odds!B$5:C$28,2,FALSE),0)</f>
        <v>15861</v>
      </c>
      <c r="L503">
        <v>2</v>
      </c>
      <c r="M503">
        <v>0</v>
      </c>
      <c r="P503" s="4">
        <v>2</v>
      </c>
      <c r="Q503" s="4">
        <v>0</v>
      </c>
      <c r="R503" s="1" t="s">
        <v>86</v>
      </c>
      <c r="S503" s="1" t="s">
        <v>49</v>
      </c>
      <c r="T503" s="4">
        <v>2023</v>
      </c>
      <c r="U503" s="6">
        <v>44721</v>
      </c>
      <c r="V503" s="1" t="s">
        <v>1651</v>
      </c>
      <c r="W503" s="1">
        <v>1</v>
      </c>
      <c r="X503" s="1" t="s">
        <v>1700</v>
      </c>
      <c r="Y503" s="1" t="s">
        <v>379</v>
      </c>
      <c r="AE503" s="1" t="s">
        <v>50</v>
      </c>
      <c r="AF503" s="1" t="s">
        <v>159</v>
      </c>
      <c r="AG503" s="1" t="s">
        <v>1129</v>
      </c>
      <c r="AH503" s="1" t="s">
        <v>160</v>
      </c>
      <c r="AI503" s="7">
        <v>44100</v>
      </c>
      <c r="AJ503" s="1">
        <v>83168</v>
      </c>
      <c r="AK503" s="1" t="s">
        <v>87</v>
      </c>
      <c r="AL503" s="1">
        <v>50061</v>
      </c>
      <c r="AM503">
        <v>38.761839999999999</v>
      </c>
      <c r="AN503">
        <v>-9.1642130000000002</v>
      </c>
      <c r="AO503" s="5">
        <v>105</v>
      </c>
      <c r="AP503" s="5">
        <v>68</v>
      </c>
      <c r="AQ503" s="1" t="s">
        <v>1959</v>
      </c>
      <c r="AU503" s="1" t="s">
        <v>1960</v>
      </c>
      <c r="AV503" s="1" t="s">
        <v>143</v>
      </c>
      <c r="AW503" s="1" t="s">
        <v>389</v>
      </c>
      <c r="AX503" s="1" t="s">
        <v>389</v>
      </c>
      <c r="AY503" s="1" t="s">
        <v>389</v>
      </c>
      <c r="AZ503" s="1" t="s">
        <v>389</v>
      </c>
      <c r="BA503" s="1" t="s">
        <v>389</v>
      </c>
      <c r="BB503" t="s">
        <v>2100</v>
      </c>
      <c r="BC503">
        <v>1</v>
      </c>
    </row>
    <row r="504" spans="1:55" x14ac:dyDescent="0.35">
      <c r="A504" s="5">
        <v>2034467</v>
      </c>
      <c r="D504" t="s">
        <v>115</v>
      </c>
      <c r="E504" t="s">
        <v>84</v>
      </c>
      <c r="F504" s="4" t="s">
        <v>114</v>
      </c>
      <c r="G504" s="4" t="s">
        <v>378</v>
      </c>
      <c r="H504">
        <v>-3</v>
      </c>
      <c r="I504">
        <v>70000</v>
      </c>
      <c r="J504">
        <f>_xlfn.IFNA(VLOOKUP(G504,xg!C$2:N$25,12,FALSE),0)</f>
        <v>-0.3</v>
      </c>
      <c r="K504">
        <f>_xlfn.IFNA(VLOOKUP(G504,odds!B$5:C$28,2,FALSE),0)</f>
        <v>15858</v>
      </c>
      <c r="L504">
        <v>0</v>
      </c>
      <c r="M504">
        <v>1</v>
      </c>
      <c r="P504" s="4">
        <v>0</v>
      </c>
      <c r="Q504" s="4">
        <v>1</v>
      </c>
      <c r="R504" s="1" t="s">
        <v>378</v>
      </c>
      <c r="S504" s="1" t="s">
        <v>49</v>
      </c>
      <c r="T504" s="4">
        <v>2023</v>
      </c>
      <c r="U504" s="6">
        <v>44721</v>
      </c>
      <c r="V504" s="1" t="s">
        <v>1651</v>
      </c>
      <c r="W504" s="1">
        <v>2</v>
      </c>
      <c r="X504" s="1" t="s">
        <v>1707</v>
      </c>
      <c r="Y504" s="1" t="s">
        <v>379</v>
      </c>
      <c r="AE504" s="1" t="s">
        <v>50</v>
      </c>
      <c r="AF504" s="1" t="s">
        <v>159</v>
      </c>
      <c r="AG504" s="1" t="s">
        <v>1129</v>
      </c>
      <c r="AH504" s="1" t="s">
        <v>160</v>
      </c>
      <c r="AI504" s="7">
        <v>24123</v>
      </c>
      <c r="AJ504" s="1">
        <v>250001872</v>
      </c>
      <c r="AK504" s="1" t="s">
        <v>115</v>
      </c>
      <c r="AL504" s="1">
        <v>50573</v>
      </c>
      <c r="AM504">
        <v>59.372500000000002</v>
      </c>
      <c r="AN504">
        <v>18</v>
      </c>
      <c r="AO504" s="5">
        <v>105</v>
      </c>
      <c r="AP504" s="5">
        <v>68</v>
      </c>
      <c r="AQ504" s="1" t="s">
        <v>1961</v>
      </c>
      <c r="AU504" s="1" t="s">
        <v>1962</v>
      </c>
      <c r="AV504" s="1" t="s">
        <v>158</v>
      </c>
      <c r="AW504" s="1" t="s">
        <v>439</v>
      </c>
      <c r="AX504" s="1" t="s">
        <v>439</v>
      </c>
      <c r="AY504" s="1" t="s">
        <v>439</v>
      </c>
      <c r="AZ504" s="1" t="s">
        <v>440</v>
      </c>
      <c r="BA504" s="1" t="s">
        <v>439</v>
      </c>
      <c r="BB504" t="s">
        <v>2100</v>
      </c>
      <c r="BC504">
        <v>0</v>
      </c>
    </row>
    <row r="505" spans="1:55" x14ac:dyDescent="0.35">
      <c r="A505" s="5">
        <v>2034468</v>
      </c>
      <c r="D505" t="s">
        <v>59</v>
      </c>
      <c r="E505" t="s">
        <v>175</v>
      </c>
      <c r="F505" s="4" t="s">
        <v>57</v>
      </c>
      <c r="G505" s="4" t="s">
        <v>174</v>
      </c>
      <c r="H505">
        <v>-3</v>
      </c>
      <c r="I505">
        <v>70000</v>
      </c>
      <c r="J505">
        <v>-3</v>
      </c>
      <c r="K505">
        <v>70000</v>
      </c>
      <c r="L505">
        <v>3</v>
      </c>
      <c r="M505">
        <v>0</v>
      </c>
      <c r="P505" s="4">
        <v>3</v>
      </c>
      <c r="Q505" s="4">
        <v>0</v>
      </c>
      <c r="R505" s="1" t="s">
        <v>57</v>
      </c>
      <c r="S505" s="1" t="s">
        <v>49</v>
      </c>
      <c r="T505" s="4">
        <v>2023</v>
      </c>
      <c r="U505" s="6">
        <v>44721</v>
      </c>
      <c r="V505" s="1" t="s">
        <v>1651</v>
      </c>
      <c r="W505" s="1">
        <v>3</v>
      </c>
      <c r="X505" s="1" t="s">
        <v>1713</v>
      </c>
      <c r="Y505" s="1" t="s">
        <v>379</v>
      </c>
      <c r="AA505" s="1" t="s">
        <v>460</v>
      </c>
      <c r="AB505" s="1">
        <v>22</v>
      </c>
      <c r="AC505" s="1" t="s">
        <v>406</v>
      </c>
      <c r="AD505" s="1">
        <v>0</v>
      </c>
      <c r="AE505" s="1" t="s">
        <v>50</v>
      </c>
      <c r="AF505" s="1" t="s">
        <v>159</v>
      </c>
      <c r="AG505" s="1" t="s">
        <v>1129</v>
      </c>
      <c r="AH505" s="1" t="s">
        <v>160</v>
      </c>
      <c r="AI505" s="7">
        <v>12418</v>
      </c>
      <c r="AJ505" s="1">
        <v>84776</v>
      </c>
      <c r="AK505" s="1" t="s">
        <v>59</v>
      </c>
      <c r="AL505" s="1">
        <v>21200</v>
      </c>
      <c r="AM505">
        <v>39.387511099999998</v>
      </c>
      <c r="AN505">
        <v>22.931100000000001</v>
      </c>
      <c r="AO505" s="5">
        <v>105</v>
      </c>
      <c r="AP505" s="5">
        <v>68</v>
      </c>
      <c r="AQ505" s="1" t="s">
        <v>1963</v>
      </c>
      <c r="AU505" s="1" t="s">
        <v>1964</v>
      </c>
      <c r="AV505" s="1" t="s">
        <v>1897</v>
      </c>
      <c r="AW505" s="1" t="s">
        <v>1898</v>
      </c>
      <c r="AX505" s="1" t="s">
        <v>1898</v>
      </c>
      <c r="AY505" s="1" t="s">
        <v>1898</v>
      </c>
      <c r="AZ505" s="1" t="s">
        <v>1898</v>
      </c>
      <c r="BA505" s="1" t="s">
        <v>1898</v>
      </c>
      <c r="BB505" t="s">
        <v>2100</v>
      </c>
      <c r="BC505">
        <v>0</v>
      </c>
    </row>
    <row r="506" spans="1:55" x14ac:dyDescent="0.35">
      <c r="A506" s="5">
        <v>2034469</v>
      </c>
      <c r="D506" t="s">
        <v>78</v>
      </c>
      <c r="E506" t="s">
        <v>289</v>
      </c>
      <c r="F506" s="4" t="s">
        <v>76</v>
      </c>
      <c r="G506" s="4" t="s">
        <v>288</v>
      </c>
      <c r="H506">
        <v>-3</v>
      </c>
      <c r="I506">
        <v>70000</v>
      </c>
      <c r="J506">
        <f>_xlfn.IFNA(VLOOKUP(G506,xg!C$2:N$25,12,FALSE),0)</f>
        <v>-0.6</v>
      </c>
      <c r="K506">
        <f>_xlfn.IFNA(VLOOKUP(G506,odds!B$5:C$28,2,FALSE),0)</f>
        <v>18358</v>
      </c>
      <c r="L506">
        <v>0</v>
      </c>
      <c r="M506">
        <v>0</v>
      </c>
      <c r="P506" s="4">
        <v>0</v>
      </c>
      <c r="Q506" s="4">
        <v>0</v>
      </c>
      <c r="S506" s="1" t="s">
        <v>67</v>
      </c>
      <c r="T506" s="4">
        <v>2023</v>
      </c>
      <c r="U506" s="6">
        <v>44721</v>
      </c>
      <c r="V506" s="1" t="s">
        <v>1651</v>
      </c>
      <c r="W506" s="1">
        <v>2</v>
      </c>
      <c r="X506" s="1" t="s">
        <v>1707</v>
      </c>
      <c r="Y506" s="1" t="s">
        <v>379</v>
      </c>
      <c r="AE506" s="1" t="s">
        <v>50</v>
      </c>
      <c r="AF506" s="1" t="s">
        <v>159</v>
      </c>
      <c r="AG506" s="1" t="s">
        <v>1129</v>
      </c>
      <c r="AH506" s="1" t="s">
        <v>160</v>
      </c>
      <c r="AI506" s="7">
        <v>18134</v>
      </c>
      <c r="AJ506" s="1">
        <v>62397</v>
      </c>
      <c r="AK506" s="1" t="s">
        <v>78</v>
      </c>
      <c r="AL506" s="1">
        <v>27184</v>
      </c>
      <c r="AM506">
        <v>59.949047200000003</v>
      </c>
      <c r="AN506">
        <v>10.7342139</v>
      </c>
      <c r="AO506" s="5">
        <v>105</v>
      </c>
      <c r="AP506" s="5">
        <v>68</v>
      </c>
      <c r="AT506" s="1" t="s">
        <v>1965</v>
      </c>
      <c r="AU506" s="1" t="s">
        <v>1966</v>
      </c>
      <c r="AV506" s="1" t="s">
        <v>80</v>
      </c>
      <c r="AW506" s="1" t="s">
        <v>81</v>
      </c>
      <c r="AX506" s="1" t="s">
        <v>81</v>
      </c>
      <c r="AY506" s="1" t="s">
        <v>81</v>
      </c>
      <c r="AZ506" s="1" t="s">
        <v>81</v>
      </c>
      <c r="BA506" s="1" t="s">
        <v>81</v>
      </c>
      <c r="BB506" t="s">
        <v>2100</v>
      </c>
      <c r="BC506">
        <v>0</v>
      </c>
    </row>
    <row r="507" spans="1:55" x14ac:dyDescent="0.35">
      <c r="A507" s="5">
        <v>2034470</v>
      </c>
      <c r="D507" t="s">
        <v>117</v>
      </c>
      <c r="E507" t="s">
        <v>281</v>
      </c>
      <c r="F507" s="4" t="s">
        <v>116</v>
      </c>
      <c r="G507" s="4" t="s">
        <v>279</v>
      </c>
      <c r="H507">
        <v>-3</v>
      </c>
      <c r="I507">
        <v>70000</v>
      </c>
      <c r="J507">
        <v>-3</v>
      </c>
      <c r="K507">
        <v>70000</v>
      </c>
      <c r="L507">
        <v>1</v>
      </c>
      <c r="M507">
        <v>2</v>
      </c>
      <c r="P507" s="4">
        <v>1</v>
      </c>
      <c r="Q507" s="4">
        <v>2</v>
      </c>
      <c r="R507" s="1" t="s">
        <v>279</v>
      </c>
      <c r="S507" s="1" t="s">
        <v>49</v>
      </c>
      <c r="T507" s="4">
        <v>2023</v>
      </c>
      <c r="U507" s="6">
        <v>44721</v>
      </c>
      <c r="V507" s="1" t="s">
        <v>1651</v>
      </c>
      <c r="W507" s="1">
        <v>2</v>
      </c>
      <c r="X507" s="1" t="s">
        <v>1734</v>
      </c>
      <c r="Y507" s="1" t="s">
        <v>379</v>
      </c>
      <c r="AE507" s="1" t="s">
        <v>50</v>
      </c>
      <c r="AF507" s="1" t="s">
        <v>159</v>
      </c>
      <c r="AG507" s="1" t="s">
        <v>1129</v>
      </c>
      <c r="AH507" s="1" t="s">
        <v>160</v>
      </c>
      <c r="AI507" s="7">
        <v>3422</v>
      </c>
      <c r="AJ507" s="1">
        <v>55236</v>
      </c>
      <c r="AK507" s="1" t="s">
        <v>117</v>
      </c>
      <c r="AL507" s="1">
        <v>16942</v>
      </c>
      <c r="AM507">
        <v>35.894849999999998</v>
      </c>
      <c r="AN507">
        <v>14.4151056</v>
      </c>
      <c r="AO507" s="5">
        <v>105</v>
      </c>
      <c r="AP507" s="5">
        <v>68</v>
      </c>
      <c r="AQ507" s="1" t="s">
        <v>1967</v>
      </c>
      <c r="AR507" s="1" t="s">
        <v>1968</v>
      </c>
      <c r="AU507" s="1" t="s">
        <v>1969</v>
      </c>
      <c r="AV507" s="1" t="s">
        <v>248</v>
      </c>
      <c r="AW507" s="1" t="s">
        <v>249</v>
      </c>
      <c r="AX507" s="1" t="s">
        <v>249</v>
      </c>
      <c r="AY507" s="1" t="s">
        <v>249</v>
      </c>
      <c r="AZ507" s="1" t="s">
        <v>249</v>
      </c>
      <c r="BA507" s="1" t="s">
        <v>249</v>
      </c>
      <c r="BB507" t="s">
        <v>2100</v>
      </c>
      <c r="BC507">
        <v>0</v>
      </c>
    </row>
    <row r="508" spans="1:55" x14ac:dyDescent="0.35">
      <c r="A508" s="5">
        <v>2034471</v>
      </c>
      <c r="D508" t="s">
        <v>468</v>
      </c>
      <c r="E508" t="s">
        <v>125</v>
      </c>
      <c r="F508" s="4" t="s">
        <v>467</v>
      </c>
      <c r="G508" s="4" t="s">
        <v>124</v>
      </c>
      <c r="H508">
        <v>-3</v>
      </c>
      <c r="I508">
        <v>70000</v>
      </c>
      <c r="J508">
        <v>-3</v>
      </c>
      <c r="K508">
        <v>70000</v>
      </c>
      <c r="L508">
        <v>3</v>
      </c>
      <c r="M508">
        <v>2</v>
      </c>
      <c r="P508" s="4">
        <v>3</v>
      </c>
      <c r="Q508" s="4">
        <v>2</v>
      </c>
      <c r="R508" s="1" t="s">
        <v>467</v>
      </c>
      <c r="S508" s="1" t="s">
        <v>49</v>
      </c>
      <c r="T508" s="4">
        <v>2023</v>
      </c>
      <c r="U508" s="6">
        <v>44721</v>
      </c>
      <c r="V508" s="1" t="s">
        <v>1651</v>
      </c>
      <c r="W508" s="1">
        <v>2</v>
      </c>
      <c r="X508" s="1" t="s">
        <v>1713</v>
      </c>
      <c r="Y508" s="1" t="s">
        <v>379</v>
      </c>
      <c r="AE508" s="1" t="s">
        <v>50</v>
      </c>
      <c r="AF508" s="1" t="s">
        <v>159</v>
      </c>
      <c r="AG508" s="1" t="s">
        <v>1129</v>
      </c>
      <c r="AH508" s="1" t="s">
        <v>160</v>
      </c>
      <c r="AI508" s="7">
        <v>11700</v>
      </c>
      <c r="AJ508" s="1">
        <v>250003320</v>
      </c>
      <c r="AK508" s="1" t="s">
        <v>468</v>
      </c>
      <c r="AL508" s="1">
        <v>12629</v>
      </c>
      <c r="AM508">
        <v>42.663110000000003</v>
      </c>
      <c r="AN508">
        <v>21.157107</v>
      </c>
      <c r="AO508" s="5">
        <v>105</v>
      </c>
      <c r="AP508" s="5">
        <v>68</v>
      </c>
      <c r="AQ508" s="1" t="s">
        <v>1970</v>
      </c>
      <c r="AU508" s="1" t="s">
        <v>1971</v>
      </c>
      <c r="AV508" s="1" t="s">
        <v>469</v>
      </c>
      <c r="AW508" s="1" t="s">
        <v>470</v>
      </c>
      <c r="AX508" s="1" t="s">
        <v>470</v>
      </c>
      <c r="AY508" s="1" t="s">
        <v>470</v>
      </c>
      <c r="AZ508" s="1" t="s">
        <v>470</v>
      </c>
      <c r="BA508" s="1" t="s">
        <v>470</v>
      </c>
      <c r="BB508" t="s">
        <v>2100</v>
      </c>
      <c r="BC508">
        <v>0</v>
      </c>
    </row>
    <row r="509" spans="1:55" x14ac:dyDescent="0.35">
      <c r="A509" s="5">
        <v>2034472</v>
      </c>
      <c r="D509" t="s">
        <v>301</v>
      </c>
      <c r="E509" t="s">
        <v>180</v>
      </c>
      <c r="F509" s="4" t="s">
        <v>461</v>
      </c>
      <c r="G509" s="4" t="s">
        <v>307</v>
      </c>
      <c r="H509">
        <v>-3</v>
      </c>
      <c r="I509">
        <v>70000</v>
      </c>
      <c r="J509">
        <f>_xlfn.IFNA(VLOOKUP(G509,xg!C$2:N$25,12,FALSE),0)</f>
        <v>-1.7</v>
      </c>
      <c r="K509">
        <f>_xlfn.IFNA(VLOOKUP(G509,odds!B$5:C$28,2,FALSE),0)</f>
        <v>66820</v>
      </c>
      <c r="L509">
        <v>0</v>
      </c>
      <c r="M509">
        <v>3</v>
      </c>
      <c r="P509" s="4">
        <v>0</v>
      </c>
      <c r="Q509" s="4">
        <v>3</v>
      </c>
      <c r="R509" s="1" t="s">
        <v>307</v>
      </c>
      <c r="S509" s="1" t="s">
        <v>49</v>
      </c>
      <c r="T509" s="4">
        <v>2023</v>
      </c>
      <c r="U509" s="6">
        <v>44721</v>
      </c>
      <c r="V509" s="1" t="s">
        <v>1651</v>
      </c>
      <c r="W509" s="1">
        <v>2</v>
      </c>
      <c r="X509" s="1" t="s">
        <v>1737</v>
      </c>
      <c r="Y509" s="1" t="s">
        <v>379</v>
      </c>
      <c r="AE509" s="1" t="s">
        <v>50</v>
      </c>
      <c r="AF509" s="1" t="s">
        <v>159</v>
      </c>
      <c r="AG509" s="1" t="s">
        <v>1129</v>
      </c>
      <c r="AH509" s="1" t="s">
        <v>160</v>
      </c>
      <c r="AI509" s="7">
        <v>10775</v>
      </c>
      <c r="AJ509" s="1">
        <v>63799</v>
      </c>
      <c r="AK509" s="1" t="s">
        <v>301</v>
      </c>
      <c r="AL509" s="1">
        <v>32483</v>
      </c>
      <c r="AM509">
        <v>42.005763899999998</v>
      </c>
      <c r="AN509">
        <v>21.425588900000001</v>
      </c>
      <c r="AO509" s="5">
        <v>105</v>
      </c>
      <c r="AP509" s="5">
        <v>68</v>
      </c>
      <c r="AQ509" s="1" t="s">
        <v>1972</v>
      </c>
      <c r="AU509" s="1" t="s">
        <v>1973</v>
      </c>
      <c r="AV509" s="1" t="s">
        <v>302</v>
      </c>
      <c r="AW509" s="1" t="s">
        <v>304</v>
      </c>
      <c r="AX509" s="1" t="s">
        <v>304</v>
      </c>
      <c r="AY509" s="1" t="s">
        <v>303</v>
      </c>
      <c r="AZ509" s="1" t="s">
        <v>303</v>
      </c>
      <c r="BA509" s="1" t="s">
        <v>304</v>
      </c>
      <c r="BB509" t="s">
        <v>2100</v>
      </c>
      <c r="BC509">
        <v>0</v>
      </c>
    </row>
    <row r="510" spans="1:55" x14ac:dyDescent="0.35">
      <c r="A510" s="5">
        <v>2034473</v>
      </c>
      <c r="D510" t="s">
        <v>431</v>
      </c>
      <c r="E510" t="s">
        <v>83</v>
      </c>
      <c r="F510" s="4" t="s">
        <v>430</v>
      </c>
      <c r="G510" s="4" t="s">
        <v>82</v>
      </c>
      <c r="H510">
        <v>-3</v>
      </c>
      <c r="I510">
        <v>70000</v>
      </c>
      <c r="J510">
        <v>-3</v>
      </c>
      <c r="K510">
        <v>70000</v>
      </c>
      <c r="L510">
        <v>1</v>
      </c>
      <c r="M510">
        <v>1</v>
      </c>
      <c r="P510" s="4">
        <v>1</v>
      </c>
      <c r="Q510" s="4">
        <v>1</v>
      </c>
      <c r="S510" s="1" t="s">
        <v>67</v>
      </c>
      <c r="T510" s="4">
        <v>2023</v>
      </c>
      <c r="U510" s="6">
        <v>44721</v>
      </c>
      <c r="V510" s="1" t="s">
        <v>1651</v>
      </c>
      <c r="W510" s="1">
        <v>2</v>
      </c>
      <c r="X510" s="1" t="s">
        <v>1737</v>
      </c>
      <c r="Y510" s="1" t="s">
        <v>379</v>
      </c>
      <c r="AE510" s="1" t="s">
        <v>50</v>
      </c>
      <c r="AF510" s="1" t="s">
        <v>159</v>
      </c>
      <c r="AG510" s="1" t="s">
        <v>1129</v>
      </c>
      <c r="AH510" s="1" t="s">
        <v>160</v>
      </c>
      <c r="AI510" s="7">
        <v>1427</v>
      </c>
      <c r="AJ510" s="1">
        <v>250002365</v>
      </c>
      <c r="AK510" s="1" t="s">
        <v>431</v>
      </c>
      <c r="AL510" s="1">
        <v>2076</v>
      </c>
      <c r="AM510">
        <v>36.149355999999997</v>
      </c>
      <c r="AN510">
        <v>-5.3503420000000004</v>
      </c>
      <c r="AO510" s="5">
        <v>105</v>
      </c>
      <c r="AP510" s="5">
        <v>68</v>
      </c>
      <c r="AQ510" s="1" t="s">
        <v>1974</v>
      </c>
      <c r="AU510" s="1" t="s">
        <v>1975</v>
      </c>
      <c r="AV510" s="1" t="s">
        <v>430</v>
      </c>
      <c r="AW510" s="1" t="s">
        <v>463</v>
      </c>
      <c r="AX510" s="1" t="s">
        <v>463</v>
      </c>
      <c r="AY510" s="1" t="s">
        <v>463</v>
      </c>
      <c r="AZ510" s="1" t="s">
        <v>463</v>
      </c>
      <c r="BA510" s="1" t="s">
        <v>463</v>
      </c>
      <c r="BB510" t="s">
        <v>2100</v>
      </c>
      <c r="BC510">
        <v>0</v>
      </c>
    </row>
    <row r="511" spans="1:55" x14ac:dyDescent="0.35">
      <c r="A511" s="5">
        <v>2034435</v>
      </c>
      <c r="D511" t="s">
        <v>71</v>
      </c>
      <c r="E511" t="s">
        <v>225</v>
      </c>
      <c r="F511" s="4" t="s">
        <v>70</v>
      </c>
      <c r="G511" s="4" t="s">
        <v>298</v>
      </c>
      <c r="H511">
        <v>-3</v>
      </c>
      <c r="I511">
        <v>70000</v>
      </c>
      <c r="J511">
        <f>_xlfn.IFNA(VLOOKUP(G511,xg!C$2:N$25,12,FALSE),0)</f>
        <v>-0.3</v>
      </c>
      <c r="K511">
        <f>_xlfn.IFNA(VLOOKUP(G511,odds!B$5:C$28,2,FALSE),0)</f>
        <v>20062</v>
      </c>
      <c r="L511">
        <v>0</v>
      </c>
      <c r="M511">
        <v>1</v>
      </c>
      <c r="P511" s="4">
        <v>0</v>
      </c>
      <c r="Q511" s="4">
        <v>1</v>
      </c>
      <c r="R511" s="1" t="s">
        <v>298</v>
      </c>
      <c r="S511" s="1" t="s">
        <v>49</v>
      </c>
      <c r="T511" s="4">
        <v>2023</v>
      </c>
      <c r="U511" s="6">
        <v>44720</v>
      </c>
      <c r="V511" s="1" t="s">
        <v>1976</v>
      </c>
      <c r="W511" s="1">
        <v>1</v>
      </c>
      <c r="X511" s="1" t="s">
        <v>1693</v>
      </c>
      <c r="Y511" s="1" t="s">
        <v>372</v>
      </c>
      <c r="AE511" s="1" t="s">
        <v>50</v>
      </c>
      <c r="AF511" s="1" t="s">
        <v>159</v>
      </c>
      <c r="AG511" s="1" t="s">
        <v>1129</v>
      </c>
      <c r="AH511" s="1" t="s">
        <v>160</v>
      </c>
      <c r="AI511" s="7">
        <v>40111</v>
      </c>
      <c r="AJ511" s="1">
        <v>250001051</v>
      </c>
      <c r="AK511" s="1" t="s">
        <v>71</v>
      </c>
      <c r="AL511" s="1">
        <v>51700</v>
      </c>
      <c r="AM511">
        <v>53.335690999999997</v>
      </c>
      <c r="AN511">
        <v>-6.2288189999999997</v>
      </c>
      <c r="AO511" s="5">
        <v>105</v>
      </c>
      <c r="AP511" s="5">
        <v>68</v>
      </c>
      <c r="AQ511" s="1" t="s">
        <v>1977</v>
      </c>
      <c r="AU511" s="1" t="s">
        <v>1978</v>
      </c>
      <c r="AV511" s="1" t="s">
        <v>72</v>
      </c>
      <c r="AW511" s="1" t="s">
        <v>415</v>
      </c>
      <c r="AX511" s="1" t="s">
        <v>414</v>
      </c>
      <c r="AY511" s="1" t="s">
        <v>414</v>
      </c>
      <c r="AZ511" s="1" t="s">
        <v>414</v>
      </c>
      <c r="BA511" s="1" t="s">
        <v>415</v>
      </c>
      <c r="BB511" t="s">
        <v>2100</v>
      </c>
      <c r="BC511">
        <v>0</v>
      </c>
    </row>
    <row r="512" spans="1:55" x14ac:dyDescent="0.35">
      <c r="A512" s="5">
        <v>2034436</v>
      </c>
      <c r="D512" t="s">
        <v>167</v>
      </c>
      <c r="E512" t="s">
        <v>234</v>
      </c>
      <c r="F512" s="4" t="s">
        <v>166</v>
      </c>
      <c r="G512" s="4" t="s">
        <v>290</v>
      </c>
      <c r="H512">
        <f>_xlfn.IFNA(VLOOKUP(F512,xg!C$2:N$25,12,FALSE),0)</f>
        <v>-2.4</v>
      </c>
      <c r="I512">
        <f>_xlfn.IFNA(VLOOKUP(F512,odds!B$5:C$28,2,FALSE),0)</f>
        <v>20868</v>
      </c>
      <c r="J512">
        <v>-3</v>
      </c>
      <c r="K512">
        <v>70000</v>
      </c>
      <c r="L512">
        <v>2</v>
      </c>
      <c r="M512">
        <v>0</v>
      </c>
      <c r="P512" s="4">
        <v>2</v>
      </c>
      <c r="Q512" s="4">
        <v>0</v>
      </c>
      <c r="R512" s="1" t="s">
        <v>166</v>
      </c>
      <c r="S512" s="1" t="s">
        <v>49</v>
      </c>
      <c r="T512" s="4">
        <v>2023</v>
      </c>
      <c r="U512" s="6">
        <v>44720</v>
      </c>
      <c r="V512" s="1" t="s">
        <v>1976</v>
      </c>
      <c r="W512" s="1">
        <v>1</v>
      </c>
      <c r="X512" s="1" t="s">
        <v>1693</v>
      </c>
      <c r="Y512" s="1" t="s">
        <v>372</v>
      </c>
      <c r="AE512" s="1" t="s">
        <v>50</v>
      </c>
      <c r="AF512" s="1" t="s">
        <v>159</v>
      </c>
      <c r="AG512" s="1" t="s">
        <v>1129</v>
      </c>
      <c r="AH512" s="1" t="s">
        <v>160</v>
      </c>
      <c r="AI512" s="7">
        <v>38627</v>
      </c>
      <c r="AJ512" s="1">
        <v>62427</v>
      </c>
      <c r="AK512" s="1" t="s">
        <v>167</v>
      </c>
      <c r="AL512" s="1">
        <v>51824</v>
      </c>
      <c r="AM512">
        <v>55.8258583</v>
      </c>
      <c r="AN512">
        <v>-4.2519416999999997</v>
      </c>
      <c r="AO512" s="5">
        <v>105</v>
      </c>
      <c r="AP512" s="5">
        <v>68</v>
      </c>
      <c r="AQ512" s="1" t="s">
        <v>1979</v>
      </c>
      <c r="AU512" s="1" t="s">
        <v>1980</v>
      </c>
      <c r="AV512" s="1" t="s">
        <v>170</v>
      </c>
      <c r="AW512" s="1" t="s">
        <v>171</v>
      </c>
      <c r="AX512" s="1" t="s">
        <v>171</v>
      </c>
      <c r="AY512" s="1" t="s">
        <v>171</v>
      </c>
      <c r="AZ512" s="1" t="s">
        <v>171</v>
      </c>
      <c r="BA512" s="1" t="s">
        <v>171</v>
      </c>
      <c r="BB512" t="s">
        <v>2100</v>
      </c>
      <c r="BC512">
        <v>0</v>
      </c>
    </row>
    <row r="513" spans="1:55" x14ac:dyDescent="0.35">
      <c r="A513" s="5">
        <v>2034447</v>
      </c>
      <c r="D513" t="s">
        <v>127</v>
      </c>
      <c r="E513" t="s">
        <v>93</v>
      </c>
      <c r="F513" s="4" t="s">
        <v>126</v>
      </c>
      <c r="G513" s="4" t="s">
        <v>91</v>
      </c>
      <c r="H513">
        <f>_xlfn.IFNA(VLOOKUP(F513,xg!C$2:N$25,12,FALSE),0)</f>
        <v>1.1000000000000001</v>
      </c>
      <c r="I513">
        <f>_xlfn.IFNA(VLOOKUP(F513,odds!B$5:C$28,2,FALSE),0)</f>
        <v>2488</v>
      </c>
      <c r="J513">
        <f>_xlfn.IFNA(VLOOKUP(G513,xg!C$2:N$25,12,FALSE),0)</f>
        <v>-0.1</v>
      </c>
      <c r="K513">
        <f>_xlfn.IFNA(VLOOKUP(G513,odds!B$5:C$28,2,FALSE),0)</f>
        <v>17538</v>
      </c>
      <c r="L513">
        <v>6</v>
      </c>
      <c r="M513">
        <v>1</v>
      </c>
      <c r="P513" s="4">
        <v>6</v>
      </c>
      <c r="Q513" s="4">
        <v>1</v>
      </c>
      <c r="R513" s="1" t="s">
        <v>126</v>
      </c>
      <c r="S513" s="1" t="s">
        <v>49</v>
      </c>
      <c r="T513" s="4">
        <v>2023</v>
      </c>
      <c r="U513" s="6">
        <v>44720</v>
      </c>
      <c r="V513" s="1" t="s">
        <v>1976</v>
      </c>
      <c r="W513" s="1">
        <v>2</v>
      </c>
      <c r="X513" s="1" t="s">
        <v>1744</v>
      </c>
      <c r="Y513" s="1" t="s">
        <v>372</v>
      </c>
      <c r="AE513" s="1" t="s">
        <v>50</v>
      </c>
      <c r="AF513" s="1" t="s">
        <v>159</v>
      </c>
      <c r="AG513" s="1" t="s">
        <v>1129</v>
      </c>
      <c r="AH513" s="1" t="s">
        <v>160</v>
      </c>
      <c r="AI513" s="7">
        <v>27409</v>
      </c>
      <c r="AJ513" s="1">
        <v>62073</v>
      </c>
      <c r="AK513" s="1" t="s">
        <v>127</v>
      </c>
      <c r="AL513" s="1">
        <v>48693</v>
      </c>
      <c r="AM513">
        <v>50.895758299999997</v>
      </c>
      <c r="AN513">
        <v>4.3339471999999999</v>
      </c>
      <c r="AO513" s="5">
        <v>105</v>
      </c>
      <c r="AP513" s="5">
        <v>68</v>
      </c>
      <c r="AQ513" s="1" t="s">
        <v>1981</v>
      </c>
      <c r="AU513" s="1" t="s">
        <v>1982</v>
      </c>
      <c r="AV513" s="1" t="s">
        <v>150</v>
      </c>
      <c r="AW513" s="1" t="s">
        <v>151</v>
      </c>
      <c r="AX513" s="1" t="s">
        <v>151</v>
      </c>
      <c r="AY513" s="1" t="s">
        <v>151</v>
      </c>
      <c r="AZ513" s="1" t="s">
        <v>151</v>
      </c>
      <c r="BA513" s="1" t="s">
        <v>151</v>
      </c>
      <c r="BB513" t="s">
        <v>2100</v>
      </c>
      <c r="BC513">
        <v>0</v>
      </c>
    </row>
    <row r="514" spans="1:55" x14ac:dyDescent="0.35">
      <c r="A514" s="5">
        <v>2034452</v>
      </c>
      <c r="D514" t="s">
        <v>129</v>
      </c>
      <c r="E514" t="s">
        <v>132</v>
      </c>
      <c r="F514" s="4" t="s">
        <v>128</v>
      </c>
      <c r="G514" s="4" t="s">
        <v>130</v>
      </c>
      <c r="H514">
        <v>-3</v>
      </c>
      <c r="I514">
        <v>70000</v>
      </c>
      <c r="J514">
        <f>_xlfn.IFNA(VLOOKUP(G514,xg!C$2:N$25,12,FALSE),0)</f>
        <v>0.1</v>
      </c>
      <c r="K514">
        <f>_xlfn.IFNA(VLOOKUP(G514,odds!B$5:C$28,2,FALSE),0)</f>
        <v>1553</v>
      </c>
      <c r="L514">
        <v>1</v>
      </c>
      <c r="M514">
        <v>2</v>
      </c>
      <c r="P514" s="4">
        <v>1</v>
      </c>
      <c r="Q514" s="4">
        <v>2</v>
      </c>
      <c r="R514" s="1" t="s">
        <v>130</v>
      </c>
      <c r="S514" s="1" t="s">
        <v>49</v>
      </c>
      <c r="T514" s="4">
        <v>2023</v>
      </c>
      <c r="U514" s="6">
        <v>44720</v>
      </c>
      <c r="V514" s="1" t="s">
        <v>1976</v>
      </c>
      <c r="W514" s="1">
        <v>1</v>
      </c>
      <c r="X514" s="1" t="s">
        <v>1744</v>
      </c>
      <c r="Y514" s="1" t="s">
        <v>372</v>
      </c>
      <c r="AE514" s="1" t="s">
        <v>50</v>
      </c>
      <c r="AF514" s="1" t="s">
        <v>159</v>
      </c>
      <c r="AG514" s="1" t="s">
        <v>1129</v>
      </c>
      <c r="AH514" s="1" t="s">
        <v>160</v>
      </c>
      <c r="AI514" s="7">
        <v>23395</v>
      </c>
      <c r="AJ514" s="1">
        <v>250001108</v>
      </c>
      <c r="AK514" s="1" t="s">
        <v>129</v>
      </c>
      <c r="AL514" s="1">
        <v>33322</v>
      </c>
      <c r="AM514">
        <v>51.474536999999998</v>
      </c>
      <c r="AN514">
        <v>-3.2008179999999999</v>
      </c>
      <c r="AO514" s="5">
        <v>105</v>
      </c>
      <c r="AP514" s="5">
        <v>68</v>
      </c>
      <c r="AQ514" s="1" t="s">
        <v>1983</v>
      </c>
      <c r="AU514" s="1" t="s">
        <v>1984</v>
      </c>
      <c r="AV514" s="1" t="s">
        <v>147</v>
      </c>
      <c r="AW514" s="1" t="s">
        <v>417</v>
      </c>
      <c r="AX514" s="1" t="s">
        <v>417</v>
      </c>
      <c r="AY514" s="1" t="s">
        <v>417</v>
      </c>
      <c r="AZ514" s="1" t="s">
        <v>417</v>
      </c>
      <c r="BA514" s="1" t="s">
        <v>417</v>
      </c>
      <c r="BB514" t="s">
        <v>2100</v>
      </c>
      <c r="BC514">
        <v>0</v>
      </c>
    </row>
    <row r="515" spans="1:55" x14ac:dyDescent="0.35">
      <c r="A515" s="5">
        <v>2034458</v>
      </c>
      <c r="D515" t="s">
        <v>88</v>
      </c>
      <c r="E515" t="s">
        <v>123</v>
      </c>
      <c r="F515" s="4" t="s">
        <v>261</v>
      </c>
      <c r="G515" s="4" t="s">
        <v>122</v>
      </c>
      <c r="H515">
        <f>_xlfn.IFNA(VLOOKUP(F515,xg!C$2:N$25,12,FALSE),0)</f>
        <v>2.5</v>
      </c>
      <c r="I515">
        <f>_xlfn.IFNA(VLOOKUP(F515,odds!B$5:C$28,2,FALSE),0)</f>
        <v>398</v>
      </c>
      <c r="J515">
        <f>_xlfn.IFNA(VLOOKUP(G515,xg!C$2:N$25,12,FALSE),0)</f>
        <v>0.3</v>
      </c>
      <c r="K515">
        <f>_xlfn.IFNA(VLOOKUP(G515,odds!B$5:C$28,2,FALSE),0)</f>
        <v>451</v>
      </c>
      <c r="L515">
        <v>1</v>
      </c>
      <c r="M515">
        <v>1</v>
      </c>
      <c r="P515" s="4">
        <v>1</v>
      </c>
      <c r="Q515" s="4">
        <v>1</v>
      </c>
      <c r="S515" s="1" t="s">
        <v>67</v>
      </c>
      <c r="T515" s="4">
        <v>2023</v>
      </c>
      <c r="U515" s="6">
        <v>44719</v>
      </c>
      <c r="V515" s="1" t="s">
        <v>1985</v>
      </c>
      <c r="W515" s="1">
        <v>2</v>
      </c>
      <c r="X515" s="1" t="s">
        <v>1725</v>
      </c>
      <c r="Y515" s="1" t="s">
        <v>372</v>
      </c>
      <c r="AE515" s="1" t="s">
        <v>50</v>
      </c>
      <c r="AF515" s="1" t="s">
        <v>159</v>
      </c>
      <c r="AG515" s="1" t="s">
        <v>1129</v>
      </c>
      <c r="AH515" s="1" t="s">
        <v>160</v>
      </c>
      <c r="AI515" s="7">
        <v>66289</v>
      </c>
      <c r="AJ515" s="1">
        <v>85441</v>
      </c>
      <c r="AK515" s="1" t="s">
        <v>88</v>
      </c>
      <c r="AL515" s="1">
        <v>75000</v>
      </c>
      <c r="AM515">
        <v>48.2187944</v>
      </c>
      <c r="AN515">
        <v>11.624730599999999</v>
      </c>
      <c r="AO515" s="5">
        <v>105</v>
      </c>
      <c r="AP515" s="5">
        <v>68</v>
      </c>
      <c r="AQ515" s="1" t="s">
        <v>1986</v>
      </c>
      <c r="AU515" s="1" t="s">
        <v>1987</v>
      </c>
      <c r="AV515" s="1" t="s">
        <v>232</v>
      </c>
      <c r="AW515" s="1" t="s">
        <v>402</v>
      </c>
      <c r="AX515" s="1" t="s">
        <v>400</v>
      </c>
      <c r="AY515" s="1" t="s">
        <v>399</v>
      </c>
      <c r="AZ515" s="1" t="s">
        <v>401</v>
      </c>
      <c r="BA515" s="1" t="s">
        <v>402</v>
      </c>
      <c r="BB515" t="s">
        <v>2100</v>
      </c>
      <c r="BC515">
        <v>0</v>
      </c>
    </row>
    <row r="516" spans="1:55" x14ac:dyDescent="0.35">
      <c r="A516" s="5">
        <v>2034459</v>
      </c>
      <c r="D516" t="s">
        <v>139</v>
      </c>
      <c r="E516" t="s">
        <v>48</v>
      </c>
      <c r="F516" s="4" t="s">
        <v>138</v>
      </c>
      <c r="G516" s="4" t="s">
        <v>47</v>
      </c>
      <c r="H516">
        <f>_xlfn.IFNA(VLOOKUP(F516,xg!C$2:N$25,12,FALSE),0)</f>
        <v>1</v>
      </c>
      <c r="I516">
        <f>_xlfn.IFNA(VLOOKUP(F516,odds!B$5:C$28,2,FALSE),0)</f>
        <v>1971</v>
      </c>
      <c r="J516">
        <f>_xlfn.IFNA(VLOOKUP(G516,xg!C$2:N$25,12,FALSE),0)</f>
        <v>-1.5</v>
      </c>
      <c r="K516">
        <f>_xlfn.IFNA(VLOOKUP(G516,odds!B$5:C$28,2,FALSE),0)</f>
        <v>40918</v>
      </c>
      <c r="L516">
        <v>2</v>
      </c>
      <c r="M516">
        <v>1</v>
      </c>
      <c r="P516" s="4">
        <v>2</v>
      </c>
      <c r="Q516" s="4">
        <v>1</v>
      </c>
      <c r="R516" s="1" t="s">
        <v>138</v>
      </c>
      <c r="S516" s="1" t="s">
        <v>49</v>
      </c>
      <c r="T516" s="4">
        <v>2023</v>
      </c>
      <c r="U516" s="6">
        <v>44719</v>
      </c>
      <c r="V516" s="1" t="s">
        <v>1985</v>
      </c>
      <c r="W516" s="1">
        <v>2</v>
      </c>
      <c r="X516" s="1" t="s">
        <v>1725</v>
      </c>
      <c r="Y516" s="1" t="s">
        <v>372</v>
      </c>
      <c r="AE516" s="1" t="s">
        <v>50</v>
      </c>
      <c r="AF516" s="1" t="s">
        <v>159</v>
      </c>
      <c r="AG516" s="1" t="s">
        <v>1129</v>
      </c>
      <c r="AH516" s="1" t="s">
        <v>160</v>
      </c>
      <c r="AI516" s="7">
        <v>14942</v>
      </c>
      <c r="AJ516" s="1">
        <v>63183</v>
      </c>
      <c r="AK516" s="1" t="s">
        <v>139</v>
      </c>
      <c r="AL516" s="1">
        <v>20194</v>
      </c>
      <c r="AM516">
        <v>44.140461100000003</v>
      </c>
      <c r="AN516">
        <v>12.261725</v>
      </c>
      <c r="AO516" s="5">
        <v>105</v>
      </c>
      <c r="AP516" s="5">
        <v>68</v>
      </c>
      <c r="AQ516" s="1" t="s">
        <v>1988</v>
      </c>
      <c r="AU516" s="1" t="s">
        <v>1989</v>
      </c>
      <c r="AV516" s="1" t="s">
        <v>1990</v>
      </c>
      <c r="AW516" s="1" t="s">
        <v>1991</v>
      </c>
      <c r="AX516" s="1" t="s">
        <v>1992</v>
      </c>
      <c r="AY516" s="1" t="s">
        <v>1992</v>
      </c>
      <c r="AZ516" s="1" t="s">
        <v>1992</v>
      </c>
      <c r="BA516" s="1" t="s">
        <v>1991</v>
      </c>
      <c r="BB516" t="s">
        <v>2100</v>
      </c>
      <c r="BC516">
        <v>0</v>
      </c>
    </row>
    <row r="517" spans="1:55" x14ac:dyDescent="0.35">
      <c r="A517" s="5">
        <v>2034460</v>
      </c>
      <c r="D517" t="s">
        <v>257</v>
      </c>
      <c r="E517" t="s">
        <v>64</v>
      </c>
      <c r="F517" s="4" t="s">
        <v>323</v>
      </c>
      <c r="G517" s="4" t="s">
        <v>62</v>
      </c>
      <c r="H517">
        <v>-3</v>
      </c>
      <c r="I517">
        <v>70000</v>
      </c>
      <c r="J517">
        <f>_xlfn.IFNA(VLOOKUP(G517,xg!C$2:N$25,12,FALSE),0)</f>
        <v>0.3</v>
      </c>
      <c r="K517">
        <f>_xlfn.IFNA(VLOOKUP(G517,odds!B$5:C$28,2,FALSE),0)</f>
        <v>12509</v>
      </c>
      <c r="L517">
        <v>1</v>
      </c>
      <c r="M517">
        <v>0</v>
      </c>
      <c r="P517" s="4">
        <v>1</v>
      </c>
      <c r="Q517" s="4">
        <v>0</v>
      </c>
      <c r="R517" s="1" t="s">
        <v>323</v>
      </c>
      <c r="S517" s="1" t="s">
        <v>49</v>
      </c>
      <c r="T517" s="4">
        <v>2023</v>
      </c>
      <c r="U517" s="6">
        <v>44719</v>
      </c>
      <c r="V517" s="1" t="s">
        <v>1985</v>
      </c>
      <c r="W517" s="1">
        <v>2</v>
      </c>
      <c r="X517" s="1" t="s">
        <v>1721</v>
      </c>
      <c r="Y517" s="1" t="s">
        <v>372</v>
      </c>
      <c r="AE517" s="1" t="s">
        <v>50</v>
      </c>
      <c r="AF517" s="1" t="s">
        <v>159</v>
      </c>
      <c r="AG517" s="1" t="s">
        <v>1129</v>
      </c>
      <c r="AH517" s="1" t="s">
        <v>160</v>
      </c>
      <c r="AI517" s="7">
        <v>4500</v>
      </c>
      <c r="AJ517" s="1">
        <v>66178</v>
      </c>
      <c r="AK517" s="1" t="s">
        <v>257</v>
      </c>
      <c r="AL517" s="1">
        <v>13694</v>
      </c>
      <c r="AM517">
        <v>44.205794400000002</v>
      </c>
      <c r="AN517">
        <v>17.907188900000001</v>
      </c>
      <c r="AO517" s="5">
        <v>105</v>
      </c>
      <c r="AP517" s="5">
        <v>68</v>
      </c>
      <c r="AQ517" s="1" t="s">
        <v>1993</v>
      </c>
      <c r="AU517" s="1" t="s">
        <v>1994</v>
      </c>
      <c r="AV517" s="1" t="s">
        <v>356</v>
      </c>
      <c r="AW517" s="1" t="s">
        <v>357</v>
      </c>
      <c r="AX517" s="1" t="s">
        <v>357</v>
      </c>
      <c r="AY517" s="1" t="s">
        <v>357</v>
      </c>
      <c r="AZ517" s="1" t="s">
        <v>357</v>
      </c>
      <c r="BA517" s="1" t="s">
        <v>357</v>
      </c>
      <c r="BB517" t="s">
        <v>2100</v>
      </c>
      <c r="BC517">
        <v>0</v>
      </c>
    </row>
    <row r="518" spans="1:55" x14ac:dyDescent="0.35">
      <c r="A518" s="5">
        <v>2034462</v>
      </c>
      <c r="D518" t="s">
        <v>300</v>
      </c>
      <c r="E518" t="s">
        <v>65</v>
      </c>
      <c r="F518" s="4" t="s">
        <v>299</v>
      </c>
      <c r="G518" s="4" t="s">
        <v>2106</v>
      </c>
      <c r="H518">
        <v>-3</v>
      </c>
      <c r="I518">
        <v>70000</v>
      </c>
      <c r="J518">
        <f>_xlfn.IFNA(VLOOKUP(G518,xg!C$2:N$25,12,FALSE),0)</f>
        <v>1.7</v>
      </c>
      <c r="K518">
        <f>_xlfn.IFNA(VLOOKUP(G518,odds!B$5:C$28,2,FALSE),0)</f>
        <v>5515</v>
      </c>
      <c r="L518">
        <v>0</v>
      </c>
      <c r="M518">
        <v>6</v>
      </c>
      <c r="P518" s="4">
        <v>0</v>
      </c>
      <c r="Q518" s="4">
        <v>6</v>
      </c>
      <c r="R518" s="1" t="s">
        <v>63</v>
      </c>
      <c r="S518" s="1" t="s">
        <v>49</v>
      </c>
      <c r="T518" s="4">
        <v>2023</v>
      </c>
      <c r="U518" s="6">
        <v>44719</v>
      </c>
      <c r="V518" s="1" t="s">
        <v>1985</v>
      </c>
      <c r="W518" s="1">
        <v>3</v>
      </c>
      <c r="X518" s="1" t="s">
        <v>1754</v>
      </c>
      <c r="Y518" s="1" t="s">
        <v>372</v>
      </c>
      <c r="AE518" s="1" t="s">
        <v>50</v>
      </c>
      <c r="AF518" s="1" t="s">
        <v>159</v>
      </c>
      <c r="AG518" s="1" t="s">
        <v>1129</v>
      </c>
      <c r="AH518" s="1" t="s">
        <v>160</v>
      </c>
      <c r="AI518" s="7">
        <v>2843</v>
      </c>
      <c r="AJ518" s="1">
        <v>85211</v>
      </c>
      <c r="AK518" s="1" t="s">
        <v>300</v>
      </c>
      <c r="AL518" s="1">
        <v>5067</v>
      </c>
      <c r="AM518">
        <v>54.668613999999998</v>
      </c>
      <c r="AN518">
        <v>25.294411</v>
      </c>
      <c r="AO518" s="5">
        <v>105</v>
      </c>
      <c r="AP518" s="5">
        <v>68</v>
      </c>
      <c r="AQ518" s="1" t="s">
        <v>1995</v>
      </c>
      <c r="AU518" s="1" t="s">
        <v>1996</v>
      </c>
      <c r="AV518" s="1" t="s">
        <v>316</v>
      </c>
      <c r="AW518" s="1" t="s">
        <v>437</v>
      </c>
      <c r="AX518" s="1" t="s">
        <v>438</v>
      </c>
      <c r="AY518" s="1" t="s">
        <v>437</v>
      </c>
      <c r="AZ518" s="1" t="s">
        <v>437</v>
      </c>
      <c r="BA518" s="1" t="s">
        <v>437</v>
      </c>
      <c r="BB518" t="s">
        <v>2100</v>
      </c>
      <c r="BC518">
        <v>0</v>
      </c>
    </row>
    <row r="519" spans="1:55" x14ac:dyDescent="0.35">
      <c r="A519" s="5">
        <v>2034463</v>
      </c>
      <c r="D519" t="s">
        <v>259</v>
      </c>
      <c r="E519" t="s">
        <v>153</v>
      </c>
      <c r="F519" s="4" t="s">
        <v>258</v>
      </c>
      <c r="G519" s="4" t="s">
        <v>152</v>
      </c>
      <c r="H519">
        <v>-3</v>
      </c>
      <c r="I519">
        <v>70000</v>
      </c>
      <c r="J519">
        <v>-3</v>
      </c>
      <c r="K519">
        <v>70000</v>
      </c>
      <c r="L519">
        <v>0</v>
      </c>
      <c r="M519">
        <v>1</v>
      </c>
      <c r="P519" s="4">
        <v>0</v>
      </c>
      <c r="Q519" s="4">
        <v>1</v>
      </c>
      <c r="R519" s="1" t="s">
        <v>152</v>
      </c>
      <c r="S519" s="1" t="s">
        <v>49</v>
      </c>
      <c r="T519" s="4">
        <v>2023</v>
      </c>
      <c r="U519" s="6">
        <v>44719</v>
      </c>
      <c r="V519" s="1" t="s">
        <v>1985</v>
      </c>
      <c r="W519" s="1">
        <v>1</v>
      </c>
      <c r="X519" s="1" t="s">
        <v>1754</v>
      </c>
      <c r="Y519" s="1" t="s">
        <v>372</v>
      </c>
      <c r="AE519" s="1" t="s">
        <v>50</v>
      </c>
      <c r="AF519" s="1" t="s">
        <v>159</v>
      </c>
      <c r="AG519" s="1" t="s">
        <v>1129</v>
      </c>
      <c r="AH519" s="1" t="s">
        <v>160</v>
      </c>
      <c r="AI519" s="7">
        <v>2313</v>
      </c>
      <c r="AJ519" s="1">
        <v>74169</v>
      </c>
      <c r="AK519" s="1" t="s">
        <v>259</v>
      </c>
      <c r="AL519" s="1">
        <v>5098</v>
      </c>
      <c r="AM519">
        <v>62.0191722</v>
      </c>
      <c r="AN519">
        <v>-6.7780611000000004</v>
      </c>
      <c r="AO519" s="5">
        <v>105</v>
      </c>
      <c r="AP519" s="5">
        <v>68</v>
      </c>
      <c r="AQ519" s="1" t="s">
        <v>1997</v>
      </c>
      <c r="AT519" s="1" t="s">
        <v>1998</v>
      </c>
      <c r="AU519" s="1" t="s">
        <v>1999</v>
      </c>
      <c r="AV519" s="1" t="s">
        <v>336</v>
      </c>
      <c r="AW519" s="1" t="s">
        <v>337</v>
      </c>
      <c r="AX519" s="1" t="s">
        <v>337</v>
      </c>
      <c r="AY519" s="1" t="s">
        <v>337</v>
      </c>
      <c r="AZ519" s="1" t="s">
        <v>337</v>
      </c>
      <c r="BA519" s="1" t="s">
        <v>337</v>
      </c>
      <c r="BB519" t="s">
        <v>2100</v>
      </c>
      <c r="BC519">
        <v>0</v>
      </c>
    </row>
    <row r="520" spans="1:55" x14ac:dyDescent="0.35">
      <c r="A520" s="5">
        <v>2034464</v>
      </c>
      <c r="D520" t="s">
        <v>162</v>
      </c>
      <c r="E520" t="s">
        <v>212</v>
      </c>
      <c r="F520" s="4" t="s">
        <v>161</v>
      </c>
      <c r="G520" s="4" t="s">
        <v>412</v>
      </c>
      <c r="H520">
        <v>-3</v>
      </c>
      <c r="I520">
        <v>70000</v>
      </c>
      <c r="J520">
        <v>-3</v>
      </c>
      <c r="K520">
        <v>70000</v>
      </c>
      <c r="L520">
        <v>2</v>
      </c>
      <c r="M520">
        <v>0</v>
      </c>
      <c r="P520" s="4">
        <v>2</v>
      </c>
      <c r="Q520" s="4">
        <v>0</v>
      </c>
      <c r="R520" s="1" t="s">
        <v>161</v>
      </c>
      <c r="S520" s="1" t="s">
        <v>49</v>
      </c>
      <c r="T520" s="4">
        <v>2023</v>
      </c>
      <c r="U520" s="6">
        <v>44719</v>
      </c>
      <c r="V520" s="1" t="s">
        <v>2000</v>
      </c>
      <c r="W520" s="1">
        <v>3</v>
      </c>
      <c r="X520" s="1" t="s">
        <v>1721</v>
      </c>
      <c r="Y520" s="1" t="s">
        <v>372</v>
      </c>
      <c r="AE520" s="1" t="s">
        <v>50</v>
      </c>
      <c r="AF520" s="1" t="s">
        <v>159</v>
      </c>
      <c r="AG520" s="1" t="s">
        <v>1129</v>
      </c>
      <c r="AH520" s="1" t="s">
        <v>160</v>
      </c>
      <c r="AI520" s="7">
        <v>17009</v>
      </c>
      <c r="AJ520" s="1">
        <v>62101</v>
      </c>
      <c r="AK520" s="1" t="s">
        <v>162</v>
      </c>
      <c r="AL520" s="1">
        <v>36251</v>
      </c>
      <c r="AM520">
        <v>60.186961099999998</v>
      </c>
      <c r="AN520">
        <v>24.927258299999998</v>
      </c>
      <c r="AO520" s="5">
        <v>105</v>
      </c>
      <c r="AP520" s="5">
        <v>68</v>
      </c>
      <c r="AQ520" s="1" t="s">
        <v>2001</v>
      </c>
      <c r="AU520" s="1" t="s">
        <v>2002</v>
      </c>
      <c r="AV520" s="1" t="s">
        <v>163</v>
      </c>
      <c r="AW520" s="1" t="s">
        <v>164</v>
      </c>
      <c r="AX520" s="1" t="s">
        <v>164</v>
      </c>
      <c r="AY520" s="1" t="s">
        <v>164</v>
      </c>
      <c r="AZ520" s="1" t="s">
        <v>165</v>
      </c>
      <c r="BA520" s="1" t="s">
        <v>164</v>
      </c>
      <c r="BB520" t="s">
        <v>2100</v>
      </c>
      <c r="BC520">
        <v>0</v>
      </c>
    </row>
    <row r="521" spans="1:55" x14ac:dyDescent="0.35">
      <c r="A521" s="5">
        <v>2034448</v>
      </c>
      <c r="D521" t="s">
        <v>119</v>
      </c>
      <c r="E521" t="s">
        <v>113</v>
      </c>
      <c r="F521" s="4" t="s">
        <v>118</v>
      </c>
      <c r="G521" s="4" t="s">
        <v>112</v>
      </c>
      <c r="H521">
        <v>-3</v>
      </c>
      <c r="I521">
        <v>70000</v>
      </c>
      <c r="J521">
        <f>_xlfn.IFNA(VLOOKUP(G521,xg!C$2:N$25,12,FALSE),0)</f>
        <v>-2.2000000000000002</v>
      </c>
      <c r="K521">
        <f>_xlfn.IFNA(VLOOKUP(G521,odds!B$5:C$28,2,FALSE),0)</f>
        <v>48468</v>
      </c>
      <c r="L521">
        <v>1</v>
      </c>
      <c r="M521">
        <v>1</v>
      </c>
      <c r="P521" s="4">
        <v>1</v>
      </c>
      <c r="Q521" s="4">
        <v>1</v>
      </c>
      <c r="S521" s="1" t="s">
        <v>67</v>
      </c>
      <c r="T521" s="4">
        <v>2023</v>
      </c>
      <c r="U521" s="6">
        <v>44718</v>
      </c>
      <c r="V521" s="1" t="s">
        <v>2003</v>
      </c>
      <c r="W521" s="1">
        <v>0</v>
      </c>
      <c r="X521" s="1" t="s">
        <v>1706</v>
      </c>
      <c r="Y521" s="1" t="s">
        <v>372</v>
      </c>
      <c r="AE521" s="1" t="s">
        <v>50</v>
      </c>
      <c r="AF521" s="1" t="s">
        <v>159</v>
      </c>
      <c r="AG521" s="1" t="s">
        <v>1129</v>
      </c>
      <c r="AH521" s="1" t="s">
        <v>160</v>
      </c>
      <c r="AI521" s="7">
        <v>4033</v>
      </c>
      <c r="AJ521" s="1">
        <v>62411</v>
      </c>
      <c r="AK521" s="1" t="s">
        <v>119</v>
      </c>
      <c r="AL521" s="1">
        <v>9767</v>
      </c>
      <c r="AM521">
        <v>64.143566699999994</v>
      </c>
      <c r="AN521">
        <v>-21.879038900000001</v>
      </c>
      <c r="AO521" s="5">
        <v>105</v>
      </c>
      <c r="AP521" s="5">
        <v>68</v>
      </c>
      <c r="AQ521" s="1" t="s">
        <v>2004</v>
      </c>
      <c r="AU521" s="1" t="s">
        <v>2005</v>
      </c>
      <c r="AV521" s="1" t="s">
        <v>120</v>
      </c>
      <c r="AW521" s="1" t="s">
        <v>121</v>
      </c>
      <c r="AX521" s="1" t="s">
        <v>121</v>
      </c>
      <c r="AY521" s="1" t="s">
        <v>121</v>
      </c>
      <c r="AZ521" s="1" t="s">
        <v>121</v>
      </c>
      <c r="BA521" s="1" t="s">
        <v>121</v>
      </c>
      <c r="BB521" t="s">
        <v>2100</v>
      </c>
      <c r="BC521">
        <v>0</v>
      </c>
    </row>
    <row r="522" spans="1:55" x14ac:dyDescent="0.35">
      <c r="A522" s="5">
        <v>2034449</v>
      </c>
      <c r="D522" t="s">
        <v>200</v>
      </c>
      <c r="E522" t="s">
        <v>58</v>
      </c>
      <c r="F522" s="4" t="s">
        <v>280</v>
      </c>
      <c r="G522" s="4" t="s">
        <v>56</v>
      </c>
      <c r="H522">
        <f>_xlfn.IFNA(VLOOKUP(F522,xg!C$2:N$25,12,FALSE),0)</f>
        <v>1.3</v>
      </c>
      <c r="I522">
        <f>_xlfn.IFNA(VLOOKUP(F522,odds!B$5:C$28,2,FALSE),0)</f>
        <v>9340</v>
      </c>
      <c r="J522">
        <f>_xlfn.IFNA(VLOOKUP(G522,xg!C$2:N$25,12,FALSE),0)</f>
        <v>1.2</v>
      </c>
      <c r="K522">
        <f>_xlfn.IFNA(VLOOKUP(G522,odds!B$5:C$28,2,FALSE),0)</f>
        <v>401</v>
      </c>
      <c r="L522">
        <v>1</v>
      </c>
      <c r="M522">
        <v>1</v>
      </c>
      <c r="P522" s="4">
        <v>1</v>
      </c>
      <c r="Q522" s="4">
        <v>1</v>
      </c>
      <c r="S522" s="1" t="s">
        <v>67</v>
      </c>
      <c r="T522" s="4">
        <v>2023</v>
      </c>
      <c r="U522" s="6">
        <v>44718</v>
      </c>
      <c r="V522" s="1" t="s">
        <v>2003</v>
      </c>
      <c r="W522" s="1">
        <v>2</v>
      </c>
      <c r="X522" s="1" t="s">
        <v>1747</v>
      </c>
      <c r="Y522" s="1" t="s">
        <v>372</v>
      </c>
      <c r="AE522" s="1" t="s">
        <v>50</v>
      </c>
      <c r="AF522" s="1" t="s">
        <v>159</v>
      </c>
      <c r="AG522" s="1" t="s">
        <v>1129</v>
      </c>
      <c r="AH522" s="1" t="s">
        <v>160</v>
      </c>
      <c r="AI522" s="7">
        <v>30000</v>
      </c>
      <c r="AJ522" s="1">
        <v>63806</v>
      </c>
      <c r="AK522" s="1" t="s">
        <v>200</v>
      </c>
      <c r="AL522" s="1">
        <v>33987</v>
      </c>
      <c r="AM522">
        <v>43.519455600000001</v>
      </c>
      <c r="AN522">
        <v>16.431699999999999</v>
      </c>
      <c r="AO522" s="5">
        <v>105</v>
      </c>
      <c r="AP522" s="5">
        <v>68</v>
      </c>
      <c r="AQ522" s="1" t="s">
        <v>2006</v>
      </c>
      <c r="AU522" s="1" t="s">
        <v>2007</v>
      </c>
      <c r="AV522" s="1" t="s">
        <v>201</v>
      </c>
      <c r="AW522" s="1" t="s">
        <v>252</v>
      </c>
      <c r="AX522" s="1" t="s">
        <v>252</v>
      </c>
      <c r="AY522" s="1" t="s">
        <v>252</v>
      </c>
      <c r="AZ522" s="1" t="s">
        <v>252</v>
      </c>
      <c r="BA522" s="1" t="s">
        <v>252</v>
      </c>
      <c r="BB522" t="s">
        <v>2100</v>
      </c>
      <c r="BC522">
        <v>0</v>
      </c>
    </row>
    <row r="523" spans="1:55" x14ac:dyDescent="0.35">
      <c r="A523" s="5">
        <v>2034450</v>
      </c>
      <c r="D523" t="s">
        <v>74</v>
      </c>
      <c r="E523" t="s">
        <v>369</v>
      </c>
      <c r="F523" s="4" t="s">
        <v>287</v>
      </c>
      <c r="G523" s="4" t="s">
        <v>368</v>
      </c>
      <c r="H523">
        <f>_xlfn.IFNA(VLOOKUP(F523,xg!C$2:N$25,12,FALSE),0)</f>
        <v>-1.1000000000000001</v>
      </c>
      <c r="I523">
        <f>_xlfn.IFNA(VLOOKUP(F523,odds!B$5:C$28,2,FALSE),0)</f>
        <v>15850</v>
      </c>
      <c r="J523">
        <v>-3</v>
      </c>
      <c r="K523">
        <v>70000</v>
      </c>
      <c r="L523">
        <v>0</v>
      </c>
      <c r="M523">
        <v>1</v>
      </c>
      <c r="P523" s="4">
        <v>0</v>
      </c>
      <c r="Q523" s="4">
        <v>1</v>
      </c>
      <c r="R523" s="1" t="s">
        <v>368</v>
      </c>
      <c r="S523" s="1" t="s">
        <v>49</v>
      </c>
      <c r="T523" s="4">
        <v>2023</v>
      </c>
      <c r="U523" s="6">
        <v>44718</v>
      </c>
      <c r="V523" s="1" t="s">
        <v>2003</v>
      </c>
      <c r="W523" s="1">
        <v>2</v>
      </c>
      <c r="X523" s="1" t="s">
        <v>1760</v>
      </c>
      <c r="Y523" s="1" t="s">
        <v>372</v>
      </c>
      <c r="AE523" s="1" t="s">
        <v>50</v>
      </c>
      <c r="AF523" s="1" t="s">
        <v>159</v>
      </c>
      <c r="AG523" s="1" t="s">
        <v>1129</v>
      </c>
      <c r="AH523" s="1" t="s">
        <v>160</v>
      </c>
      <c r="AI523" s="7">
        <v>4146</v>
      </c>
      <c r="AJ523" s="1">
        <v>62308</v>
      </c>
      <c r="AK523" s="1" t="s">
        <v>74</v>
      </c>
      <c r="AL523" s="1">
        <v>18100</v>
      </c>
      <c r="AM523">
        <v>48.373844400000003</v>
      </c>
      <c r="AN523">
        <v>17.591627800000001</v>
      </c>
      <c r="AO523" s="5">
        <v>105</v>
      </c>
      <c r="AP523" s="5">
        <v>68</v>
      </c>
      <c r="AQ523" s="1" t="s">
        <v>2008</v>
      </c>
      <c r="AU523" s="1" t="s">
        <v>2009</v>
      </c>
      <c r="AV523" s="1" t="s">
        <v>358</v>
      </c>
      <c r="AW523" s="1" t="s">
        <v>359</v>
      </c>
      <c r="AX523" s="1" t="s">
        <v>359</v>
      </c>
      <c r="AY523" s="1" t="s">
        <v>359</v>
      </c>
      <c r="AZ523" s="1" t="s">
        <v>359</v>
      </c>
      <c r="BA523" s="1" t="s">
        <v>359</v>
      </c>
      <c r="BB523" t="s">
        <v>2100</v>
      </c>
      <c r="BC523">
        <v>0</v>
      </c>
    </row>
    <row r="524" spans="1:55" x14ac:dyDescent="0.35">
      <c r="A524" s="5">
        <v>2034451</v>
      </c>
      <c r="D524" t="s">
        <v>79</v>
      </c>
      <c r="E524" t="s">
        <v>98</v>
      </c>
      <c r="F524" s="4" t="s">
        <v>77</v>
      </c>
      <c r="G524" s="4" t="s">
        <v>97</v>
      </c>
      <c r="H524">
        <f>_xlfn.IFNA(VLOOKUP(F524,xg!C$2:N$25,12,FALSE),0)</f>
        <v>-1.2</v>
      </c>
      <c r="I524">
        <f>_xlfn.IFNA(VLOOKUP(F524,odds!B$5:C$28,2,FALSE),0)</f>
        <v>6048</v>
      </c>
      <c r="J524">
        <f>_xlfn.IFNA(VLOOKUP(G524,xg!C$2:N$25,12,FALSE),0)</f>
        <v>0.6</v>
      </c>
      <c r="K524">
        <f>_xlfn.IFNA(VLOOKUP(G524,odds!B$5:C$28,2,FALSE),0)</f>
        <v>5264</v>
      </c>
      <c r="L524">
        <v>1</v>
      </c>
      <c r="M524">
        <v>2</v>
      </c>
      <c r="P524" s="4">
        <v>1</v>
      </c>
      <c r="Q524" s="4">
        <v>2</v>
      </c>
      <c r="R524" s="1" t="s">
        <v>97</v>
      </c>
      <c r="S524" s="1" t="s">
        <v>49</v>
      </c>
      <c r="T524" s="4">
        <v>2023</v>
      </c>
      <c r="U524" s="6">
        <v>44718</v>
      </c>
      <c r="V524" s="1" t="s">
        <v>2003</v>
      </c>
      <c r="W524" s="1">
        <v>2</v>
      </c>
      <c r="X524" s="1" t="s">
        <v>1747</v>
      </c>
      <c r="Y524" s="1" t="s">
        <v>372</v>
      </c>
      <c r="AE524" s="1" t="s">
        <v>50</v>
      </c>
      <c r="AF524" s="1" t="s">
        <v>159</v>
      </c>
      <c r="AG524" s="1" t="s">
        <v>1129</v>
      </c>
      <c r="AH524" s="1" t="s">
        <v>160</v>
      </c>
      <c r="AI524" s="7">
        <v>18700</v>
      </c>
      <c r="AJ524" s="1">
        <v>62085</v>
      </c>
      <c r="AK524" s="1" t="s">
        <v>79</v>
      </c>
      <c r="AL524" s="1">
        <v>49898</v>
      </c>
      <c r="AM524">
        <v>48.207188899999998</v>
      </c>
      <c r="AN524">
        <v>16.420508300000002</v>
      </c>
      <c r="AO524" s="5">
        <v>105</v>
      </c>
      <c r="AP524" s="5">
        <v>68</v>
      </c>
      <c r="AQ524" s="1" t="s">
        <v>2010</v>
      </c>
      <c r="AU524" s="1" t="s">
        <v>2011</v>
      </c>
      <c r="AV524" s="1" t="s">
        <v>95</v>
      </c>
      <c r="AW524" s="1" t="s">
        <v>96</v>
      </c>
      <c r="AX524" s="1" t="s">
        <v>96</v>
      </c>
      <c r="AY524" s="1" t="s">
        <v>96</v>
      </c>
      <c r="AZ524" s="1" t="s">
        <v>96</v>
      </c>
      <c r="BA524" s="1" t="s">
        <v>96</v>
      </c>
      <c r="BB524" t="s">
        <v>2100</v>
      </c>
      <c r="BC524">
        <v>0</v>
      </c>
    </row>
    <row r="525" spans="1:55" x14ac:dyDescent="0.35">
      <c r="A525" s="5">
        <v>2034455</v>
      </c>
      <c r="D525" t="s">
        <v>325</v>
      </c>
      <c r="E525" t="s">
        <v>309</v>
      </c>
      <c r="F525" s="4" t="s">
        <v>324</v>
      </c>
      <c r="G525" s="4" t="s">
        <v>308</v>
      </c>
      <c r="H525">
        <v>-3</v>
      </c>
      <c r="I525">
        <v>70000</v>
      </c>
      <c r="J525">
        <v>-3</v>
      </c>
      <c r="K525">
        <v>70000</v>
      </c>
      <c r="L525">
        <v>0</v>
      </c>
      <c r="M525">
        <v>0</v>
      </c>
      <c r="P525" s="4">
        <v>0</v>
      </c>
      <c r="Q525" s="4">
        <v>0</v>
      </c>
      <c r="S525" s="1" t="s">
        <v>67</v>
      </c>
      <c r="T525" s="4">
        <v>2023</v>
      </c>
      <c r="U525" s="6">
        <v>44718</v>
      </c>
      <c r="V525" s="1" t="s">
        <v>2003</v>
      </c>
      <c r="W525" s="1">
        <v>2</v>
      </c>
      <c r="X525" s="1" t="s">
        <v>1769</v>
      </c>
      <c r="Y525" s="1" t="s">
        <v>372</v>
      </c>
      <c r="AE525" s="1" t="s">
        <v>50</v>
      </c>
      <c r="AF525" s="1" t="s">
        <v>159</v>
      </c>
      <c r="AG525" s="1" t="s">
        <v>1129</v>
      </c>
      <c r="AH525" s="1" t="s">
        <v>160</v>
      </c>
      <c r="AI525" s="7">
        <v>756</v>
      </c>
      <c r="AJ525" s="1">
        <v>91398</v>
      </c>
      <c r="AK525" s="1" t="s">
        <v>325</v>
      </c>
      <c r="AL525" s="1">
        <v>3305</v>
      </c>
      <c r="AM525">
        <v>42.504688999999999</v>
      </c>
      <c r="AN525">
        <v>1.5174620000000001</v>
      </c>
      <c r="AO525" s="5">
        <v>105</v>
      </c>
      <c r="AP525" s="5">
        <v>67</v>
      </c>
      <c r="AT525" s="1" t="s">
        <v>2012</v>
      </c>
      <c r="AU525" s="1" t="s">
        <v>2013</v>
      </c>
      <c r="AV525" s="1" t="s">
        <v>327</v>
      </c>
      <c r="AW525" s="1" t="s">
        <v>436</v>
      </c>
      <c r="AX525" s="1" t="s">
        <v>436</v>
      </c>
      <c r="AY525" s="1" t="s">
        <v>436</v>
      </c>
      <c r="AZ525" s="1" t="s">
        <v>436</v>
      </c>
      <c r="BA525" s="1" t="s">
        <v>436</v>
      </c>
      <c r="BB525" t="s">
        <v>2100</v>
      </c>
      <c r="BC525">
        <v>0</v>
      </c>
    </row>
    <row r="526" spans="1:55" x14ac:dyDescent="0.35">
      <c r="A526" s="5">
        <v>2034456</v>
      </c>
      <c r="D526" t="s">
        <v>292</v>
      </c>
      <c r="E526" t="s">
        <v>306</v>
      </c>
      <c r="F526" s="4" t="s">
        <v>291</v>
      </c>
      <c r="G526" s="4" t="s">
        <v>305</v>
      </c>
      <c r="H526">
        <v>-3</v>
      </c>
      <c r="I526">
        <v>70000</v>
      </c>
      <c r="J526">
        <v>-3</v>
      </c>
      <c r="K526">
        <v>70000</v>
      </c>
      <c r="L526">
        <v>0</v>
      </c>
      <c r="M526">
        <v>0</v>
      </c>
      <c r="P526" s="4">
        <v>0</v>
      </c>
      <c r="Q526" s="4">
        <v>0</v>
      </c>
      <c r="S526" s="1" t="s">
        <v>67</v>
      </c>
      <c r="T526" s="4">
        <v>2023</v>
      </c>
      <c r="U526" s="6">
        <v>44718</v>
      </c>
      <c r="V526" s="1" t="s">
        <v>2003</v>
      </c>
      <c r="W526" s="1">
        <v>2</v>
      </c>
      <c r="X526" s="1" t="s">
        <v>1760</v>
      </c>
      <c r="Y526" s="1" t="s">
        <v>372</v>
      </c>
      <c r="AE526" s="1" t="s">
        <v>50</v>
      </c>
      <c r="AF526" s="1" t="s">
        <v>159</v>
      </c>
      <c r="AG526" s="1" t="s">
        <v>1129</v>
      </c>
      <c r="AH526" s="1" t="s">
        <v>160</v>
      </c>
      <c r="AI526" s="7">
        <v>0</v>
      </c>
      <c r="AJ526" s="1">
        <v>65087</v>
      </c>
      <c r="AK526" s="1" t="s">
        <v>84</v>
      </c>
      <c r="AL526" s="1">
        <v>12300</v>
      </c>
      <c r="AM526">
        <v>45.246908300000001</v>
      </c>
      <c r="AN526">
        <v>19.8422944</v>
      </c>
      <c r="AO526" s="5">
        <v>105</v>
      </c>
      <c r="AP526" s="5">
        <v>68</v>
      </c>
      <c r="AT526" s="1" t="s">
        <v>2014</v>
      </c>
      <c r="AU526" s="1" t="s">
        <v>2015</v>
      </c>
      <c r="AV526" s="1" t="s">
        <v>239</v>
      </c>
      <c r="AW526" s="1" t="s">
        <v>240</v>
      </c>
      <c r="AX526" s="1" t="s">
        <v>241</v>
      </c>
      <c r="AY526" s="1" t="s">
        <v>240</v>
      </c>
      <c r="AZ526" s="1" t="s">
        <v>240</v>
      </c>
      <c r="BA526" s="1" t="s">
        <v>240</v>
      </c>
      <c r="BB526" t="s">
        <v>2100</v>
      </c>
      <c r="BC526">
        <v>0</v>
      </c>
    </row>
    <row r="527" spans="1:55" x14ac:dyDescent="0.35">
      <c r="A527" s="5">
        <v>2034454</v>
      </c>
      <c r="D527" t="s">
        <v>294</v>
      </c>
      <c r="E527" t="s">
        <v>278</v>
      </c>
      <c r="F527" s="4" t="s">
        <v>293</v>
      </c>
      <c r="G527" s="4" t="s">
        <v>277</v>
      </c>
      <c r="H527">
        <v>-3</v>
      </c>
      <c r="I527">
        <v>70000</v>
      </c>
      <c r="J527">
        <v>-3</v>
      </c>
      <c r="K527">
        <v>70000</v>
      </c>
      <c r="L527">
        <v>1</v>
      </c>
      <c r="M527">
        <v>0</v>
      </c>
      <c r="P527" s="4">
        <v>1</v>
      </c>
      <c r="Q527" s="4">
        <v>0</v>
      </c>
      <c r="R527" s="1" t="s">
        <v>293</v>
      </c>
      <c r="S527" s="1" t="s">
        <v>49</v>
      </c>
      <c r="T527" s="4">
        <v>2023</v>
      </c>
      <c r="U527" s="6">
        <v>44718</v>
      </c>
      <c r="V527" s="1" t="s">
        <v>2016</v>
      </c>
      <c r="W527" s="1">
        <v>3</v>
      </c>
      <c r="X527" s="1" t="s">
        <v>1769</v>
      </c>
      <c r="Y527" s="1" t="s">
        <v>372</v>
      </c>
      <c r="AE527" s="1" t="s">
        <v>50</v>
      </c>
      <c r="AF527" s="1" t="s">
        <v>159</v>
      </c>
      <c r="AG527" s="1" t="s">
        <v>1129</v>
      </c>
      <c r="AH527" s="1" t="s">
        <v>160</v>
      </c>
      <c r="AI527" s="7">
        <v>5966</v>
      </c>
      <c r="AJ527" s="1">
        <v>250002482</v>
      </c>
      <c r="AK527" s="1" t="s">
        <v>294</v>
      </c>
      <c r="AL527" s="1">
        <v>10533</v>
      </c>
      <c r="AM527">
        <v>56.954996999999999</v>
      </c>
      <c r="AN527">
        <v>24.158839</v>
      </c>
      <c r="AO527" s="5">
        <v>105</v>
      </c>
      <c r="AP527" s="5">
        <v>68</v>
      </c>
      <c r="AQ527" s="1" t="s">
        <v>2017</v>
      </c>
      <c r="AU527" s="1" t="s">
        <v>2018</v>
      </c>
      <c r="AV527" s="1" t="s">
        <v>339</v>
      </c>
      <c r="AW527" s="1" t="s">
        <v>297</v>
      </c>
      <c r="AX527" s="1" t="s">
        <v>297</v>
      </c>
      <c r="AY527" s="1" t="s">
        <v>297</v>
      </c>
      <c r="AZ527" s="1" t="s">
        <v>297</v>
      </c>
      <c r="BA527" s="1" t="s">
        <v>297</v>
      </c>
      <c r="BB527" t="s">
        <v>2100</v>
      </c>
      <c r="BC527">
        <v>0</v>
      </c>
    </row>
    <row r="528" spans="1:55" x14ac:dyDescent="0.35">
      <c r="A528" s="5">
        <v>2034438</v>
      </c>
      <c r="D528" t="s">
        <v>115</v>
      </c>
      <c r="E528" t="s">
        <v>78</v>
      </c>
      <c r="F528" s="4" t="s">
        <v>114</v>
      </c>
      <c r="G528" s="4" t="s">
        <v>76</v>
      </c>
      <c r="H528">
        <v>-3</v>
      </c>
      <c r="I528">
        <v>70000</v>
      </c>
      <c r="J528">
        <v>-3</v>
      </c>
      <c r="K528">
        <v>70000</v>
      </c>
      <c r="L528">
        <v>1</v>
      </c>
      <c r="M528">
        <v>2</v>
      </c>
      <c r="P528" s="4">
        <v>1</v>
      </c>
      <c r="Q528" s="4">
        <v>2</v>
      </c>
      <c r="R528" s="1" t="s">
        <v>76</v>
      </c>
      <c r="S528" s="1" t="s">
        <v>49</v>
      </c>
      <c r="T528" s="4">
        <v>2023</v>
      </c>
      <c r="U528" s="6">
        <v>44717</v>
      </c>
      <c r="V528" s="1" t="s">
        <v>2019</v>
      </c>
      <c r="W528" s="1">
        <v>2</v>
      </c>
      <c r="X528" s="1" t="s">
        <v>1707</v>
      </c>
      <c r="Y528" s="1" t="s">
        <v>372</v>
      </c>
      <c r="AE528" s="1" t="s">
        <v>50</v>
      </c>
      <c r="AF528" s="1" t="s">
        <v>159</v>
      </c>
      <c r="AG528" s="1" t="s">
        <v>1129</v>
      </c>
      <c r="AH528" s="1" t="s">
        <v>160</v>
      </c>
      <c r="AI528" s="7">
        <v>42320</v>
      </c>
      <c r="AJ528" s="1">
        <v>250001872</v>
      </c>
      <c r="AK528" s="1" t="s">
        <v>115</v>
      </c>
      <c r="AL528" s="1">
        <v>50573</v>
      </c>
      <c r="AM528">
        <v>59.372500000000002</v>
      </c>
      <c r="AN528">
        <v>18</v>
      </c>
      <c r="AO528" s="5">
        <v>105</v>
      </c>
      <c r="AP528" s="5">
        <v>68</v>
      </c>
      <c r="AQ528" s="1" t="s">
        <v>2020</v>
      </c>
      <c r="AU528" s="1" t="s">
        <v>2021</v>
      </c>
      <c r="AV528" s="1" t="s">
        <v>158</v>
      </c>
      <c r="AW528" s="1" t="s">
        <v>439</v>
      </c>
      <c r="AX528" s="1" t="s">
        <v>439</v>
      </c>
      <c r="AY528" s="1" t="s">
        <v>439</v>
      </c>
      <c r="AZ528" s="1" t="s">
        <v>440</v>
      </c>
      <c r="BA528" s="1" t="s">
        <v>439</v>
      </c>
      <c r="BB528" t="s">
        <v>2100</v>
      </c>
      <c r="BC528">
        <v>0</v>
      </c>
    </row>
    <row r="529" spans="1:55" x14ac:dyDescent="0.35">
      <c r="A529" s="5">
        <v>2034440</v>
      </c>
      <c r="D529" t="s">
        <v>83</v>
      </c>
      <c r="E529" t="s">
        <v>180</v>
      </c>
      <c r="F529" s="4" t="s">
        <v>82</v>
      </c>
      <c r="G529" s="4" t="s">
        <v>307</v>
      </c>
      <c r="H529">
        <v>-3</v>
      </c>
      <c r="I529">
        <v>70000</v>
      </c>
      <c r="J529">
        <f>_xlfn.IFNA(VLOOKUP(G529,xg!C$2:N$25,12,FALSE),0)</f>
        <v>-1.7</v>
      </c>
      <c r="K529">
        <f>_xlfn.IFNA(VLOOKUP(G529,odds!B$5:C$28,2,FALSE),0)</f>
        <v>66820</v>
      </c>
      <c r="L529">
        <v>2</v>
      </c>
      <c r="M529">
        <v>5</v>
      </c>
      <c r="P529" s="4">
        <v>2</v>
      </c>
      <c r="Q529" s="4">
        <v>5</v>
      </c>
      <c r="R529" s="1" t="s">
        <v>307</v>
      </c>
      <c r="S529" s="1" t="s">
        <v>49</v>
      </c>
      <c r="T529" s="4">
        <v>2023</v>
      </c>
      <c r="U529" s="6">
        <v>44717</v>
      </c>
      <c r="V529" s="1" t="s">
        <v>2019</v>
      </c>
      <c r="W529" s="1">
        <v>3</v>
      </c>
      <c r="X529" s="1" t="s">
        <v>1737</v>
      </c>
      <c r="Y529" s="1" t="s">
        <v>372</v>
      </c>
      <c r="AE529" s="1" t="s">
        <v>50</v>
      </c>
      <c r="AF529" s="1" t="s">
        <v>159</v>
      </c>
      <c r="AG529" s="1" t="s">
        <v>1129</v>
      </c>
      <c r="AH529" s="1" t="s">
        <v>160</v>
      </c>
      <c r="AI529" s="7">
        <v>3600</v>
      </c>
      <c r="AJ529" s="1">
        <v>250001569</v>
      </c>
      <c r="AK529" s="1" t="s">
        <v>83</v>
      </c>
      <c r="AL529" s="1">
        <v>10423</v>
      </c>
      <c r="AM529">
        <v>43.534722000000002</v>
      </c>
      <c r="AN529">
        <v>26.527221999999998</v>
      </c>
      <c r="AO529" s="5">
        <v>105</v>
      </c>
      <c r="AP529" s="5">
        <v>68</v>
      </c>
      <c r="AQ529" s="1" t="s">
        <v>2022</v>
      </c>
      <c r="AR529" s="1" t="s">
        <v>2023</v>
      </c>
      <c r="AU529" s="1" t="s">
        <v>2024</v>
      </c>
      <c r="AV529" s="1" t="s">
        <v>513</v>
      </c>
      <c r="AW529" s="1" t="s">
        <v>514</v>
      </c>
      <c r="AX529" s="1" t="s">
        <v>515</v>
      </c>
      <c r="AY529" s="1" t="s">
        <v>515</v>
      </c>
      <c r="AZ529" s="1" t="s">
        <v>516</v>
      </c>
      <c r="BA529" s="1" t="s">
        <v>514</v>
      </c>
      <c r="BB529" t="s">
        <v>2100</v>
      </c>
      <c r="BC529">
        <v>0</v>
      </c>
    </row>
    <row r="530" spans="1:55" x14ac:dyDescent="0.35">
      <c r="A530" s="5">
        <v>2034442</v>
      </c>
      <c r="D530" t="s">
        <v>87</v>
      </c>
      <c r="E530" t="s">
        <v>133</v>
      </c>
      <c r="F530" s="4" t="s">
        <v>86</v>
      </c>
      <c r="G530" s="4" t="s">
        <v>131</v>
      </c>
      <c r="H530">
        <f>_xlfn.IFNA(VLOOKUP(F530,xg!C$2:N$25,12,FALSE),0)</f>
        <v>1.4</v>
      </c>
      <c r="I530">
        <f>_xlfn.IFNA(VLOOKUP(F530,odds!B$5:C$28,2,FALSE),0)</f>
        <v>601</v>
      </c>
      <c r="J530">
        <f>_xlfn.IFNA(VLOOKUP(G530,xg!C$2:N$25,12,FALSE),0)</f>
        <v>1.4</v>
      </c>
      <c r="K530">
        <f>_xlfn.IFNA(VLOOKUP(G530,odds!B$5:C$28,2,FALSE),0)</f>
        <v>4995</v>
      </c>
      <c r="L530">
        <v>4</v>
      </c>
      <c r="M530">
        <v>0</v>
      </c>
      <c r="P530" s="4">
        <v>4</v>
      </c>
      <c r="Q530" s="4">
        <v>0</v>
      </c>
      <c r="R530" s="1" t="s">
        <v>86</v>
      </c>
      <c r="S530" s="1" t="s">
        <v>49</v>
      </c>
      <c r="T530" s="4">
        <v>2023</v>
      </c>
      <c r="U530" s="6">
        <v>44717</v>
      </c>
      <c r="V530" s="1" t="s">
        <v>2019</v>
      </c>
      <c r="W530" s="1">
        <v>1</v>
      </c>
      <c r="X530" s="1" t="s">
        <v>1700</v>
      </c>
      <c r="Y530" s="1" t="s">
        <v>372</v>
      </c>
      <c r="AE530" s="1" t="s">
        <v>50</v>
      </c>
      <c r="AF530" s="1" t="s">
        <v>159</v>
      </c>
      <c r="AG530" s="1" t="s">
        <v>1129</v>
      </c>
      <c r="AH530" s="1" t="s">
        <v>160</v>
      </c>
      <c r="AI530" s="7">
        <v>42325</v>
      </c>
      <c r="AJ530" s="1">
        <v>83168</v>
      </c>
      <c r="AK530" s="1" t="s">
        <v>87</v>
      </c>
      <c r="AL530" s="1">
        <v>50061</v>
      </c>
      <c r="AM530">
        <v>38.761839999999999</v>
      </c>
      <c r="AN530">
        <v>-9.1642130000000002</v>
      </c>
      <c r="AO530" s="5">
        <v>105</v>
      </c>
      <c r="AP530" s="5">
        <v>68</v>
      </c>
      <c r="AQ530" s="1" t="s">
        <v>2025</v>
      </c>
      <c r="AU530" s="1" t="s">
        <v>2026</v>
      </c>
      <c r="AV530" s="1" t="s">
        <v>143</v>
      </c>
      <c r="AW530" s="1" t="s">
        <v>389</v>
      </c>
      <c r="AX530" s="1" t="s">
        <v>389</v>
      </c>
      <c r="AY530" s="1" t="s">
        <v>389</v>
      </c>
      <c r="AZ530" s="1" t="s">
        <v>389</v>
      </c>
      <c r="BA530" s="1" t="s">
        <v>389</v>
      </c>
      <c r="BB530" t="s">
        <v>2100</v>
      </c>
      <c r="BC530">
        <v>1</v>
      </c>
    </row>
    <row r="531" spans="1:55" x14ac:dyDescent="0.35">
      <c r="A531" s="5">
        <v>2034443</v>
      </c>
      <c r="D531" t="s">
        <v>107</v>
      </c>
      <c r="E531" t="s">
        <v>94</v>
      </c>
      <c r="F531" s="4" t="s">
        <v>286</v>
      </c>
      <c r="G531" s="4" t="s">
        <v>92</v>
      </c>
      <c r="H531">
        <f>_xlfn.IFNA(VLOOKUP(F531,xg!C$2:N$25,12,FALSE),0)</f>
        <v>-1.4</v>
      </c>
      <c r="I531">
        <f>_xlfn.IFNA(VLOOKUP(F531,odds!B$5:C$28,2,FALSE),0)</f>
        <v>15861</v>
      </c>
      <c r="J531">
        <f>_xlfn.IFNA(VLOOKUP(G531,xg!C$2:N$25,12,FALSE),0)</f>
        <v>-0.1</v>
      </c>
      <c r="K531">
        <f>_xlfn.IFNA(VLOOKUP(G531,odds!B$5:C$28,2,FALSE),0)</f>
        <v>545</v>
      </c>
      <c r="L531">
        <v>2</v>
      </c>
      <c r="M531">
        <v>2</v>
      </c>
      <c r="P531" s="4">
        <v>2</v>
      </c>
      <c r="Q531" s="4">
        <v>2</v>
      </c>
      <c r="S531" s="1" t="s">
        <v>67</v>
      </c>
      <c r="T531" s="4">
        <v>2023</v>
      </c>
      <c r="U531" s="6">
        <v>44717</v>
      </c>
      <c r="V531" s="1" t="s">
        <v>2019</v>
      </c>
      <c r="W531" s="1">
        <v>2</v>
      </c>
      <c r="X531" s="1" t="s">
        <v>1700</v>
      </c>
      <c r="Y531" s="1" t="s">
        <v>372</v>
      </c>
      <c r="AE531" s="1" t="s">
        <v>50</v>
      </c>
      <c r="AF531" s="1" t="s">
        <v>159</v>
      </c>
      <c r="AG531" s="1" t="s">
        <v>1129</v>
      </c>
      <c r="AH531" s="1" t="s">
        <v>160</v>
      </c>
      <c r="AI531" s="7">
        <v>18245</v>
      </c>
      <c r="AJ531" s="1">
        <v>64009</v>
      </c>
      <c r="AK531" s="1" t="s">
        <v>107</v>
      </c>
      <c r="AL531" s="1">
        <v>19370</v>
      </c>
      <c r="AM531">
        <v>50.067475000000002</v>
      </c>
      <c r="AN531">
        <v>14.4714861</v>
      </c>
      <c r="AO531" s="5">
        <v>105</v>
      </c>
      <c r="AP531" s="5">
        <v>68</v>
      </c>
      <c r="AQ531" s="1" t="s">
        <v>2027</v>
      </c>
      <c r="AU531" s="1" t="s">
        <v>2028</v>
      </c>
      <c r="AV531" s="1" t="s">
        <v>149</v>
      </c>
      <c r="AW531" s="1" t="s">
        <v>188</v>
      </c>
      <c r="AX531" s="1" t="s">
        <v>187</v>
      </c>
      <c r="AY531" s="1" t="s">
        <v>186</v>
      </c>
      <c r="AZ531" s="1" t="s">
        <v>187</v>
      </c>
      <c r="BA531" s="1" t="s">
        <v>188</v>
      </c>
      <c r="BB531" t="s">
        <v>2100</v>
      </c>
      <c r="BC531">
        <v>0</v>
      </c>
    </row>
    <row r="532" spans="1:55" x14ac:dyDescent="0.35">
      <c r="A532" s="5">
        <v>2034444</v>
      </c>
      <c r="D532" t="s">
        <v>84</v>
      </c>
      <c r="E532" t="s">
        <v>289</v>
      </c>
      <c r="F532" s="4" t="s">
        <v>378</v>
      </c>
      <c r="G532" s="4" t="s">
        <v>288</v>
      </c>
      <c r="H532">
        <f>_xlfn.IFNA(VLOOKUP(F532,xg!C$2:N$25,12,FALSE),0)</f>
        <v>-0.3</v>
      </c>
      <c r="I532">
        <f>_xlfn.IFNA(VLOOKUP(F532,odds!B$5:C$28,2,FALSE),0)</f>
        <v>15858</v>
      </c>
      <c r="J532">
        <f>_xlfn.IFNA(VLOOKUP(G532,xg!C$2:N$25,12,FALSE),0)</f>
        <v>-0.6</v>
      </c>
      <c r="K532">
        <f>_xlfn.IFNA(VLOOKUP(G532,odds!B$5:C$28,2,FALSE),0)</f>
        <v>18358</v>
      </c>
      <c r="L532">
        <v>4</v>
      </c>
      <c r="M532">
        <v>1</v>
      </c>
      <c r="P532" s="4">
        <v>4</v>
      </c>
      <c r="Q532" s="4">
        <v>1</v>
      </c>
      <c r="R532" s="1" t="s">
        <v>378</v>
      </c>
      <c r="S532" s="1" t="s">
        <v>49</v>
      </c>
      <c r="T532" s="4">
        <v>2023</v>
      </c>
      <c r="U532" s="6">
        <v>44717</v>
      </c>
      <c r="V532" s="1" t="s">
        <v>2019</v>
      </c>
      <c r="W532" s="1">
        <v>2</v>
      </c>
      <c r="X532" s="1" t="s">
        <v>1707</v>
      </c>
      <c r="Y532" s="1" t="s">
        <v>372</v>
      </c>
      <c r="AE532" s="1" t="s">
        <v>50</v>
      </c>
      <c r="AF532" s="1" t="s">
        <v>159</v>
      </c>
      <c r="AG532" s="1" t="s">
        <v>1129</v>
      </c>
      <c r="AH532" s="1" t="s">
        <v>160</v>
      </c>
      <c r="AI532" s="7">
        <v>10925</v>
      </c>
      <c r="AJ532" s="1">
        <v>53479</v>
      </c>
      <c r="AK532" s="1" t="s">
        <v>84</v>
      </c>
      <c r="AL532" s="1">
        <v>49450</v>
      </c>
      <c r="AM532">
        <v>44.783202799999998</v>
      </c>
      <c r="AN532">
        <v>20.4649167</v>
      </c>
      <c r="AO532" s="5">
        <v>105</v>
      </c>
      <c r="AP532" s="5">
        <v>68</v>
      </c>
      <c r="AQ532" s="1" t="s">
        <v>2029</v>
      </c>
      <c r="AU532" s="1" t="s">
        <v>2030</v>
      </c>
      <c r="AV532" s="1" t="s">
        <v>85</v>
      </c>
      <c r="AW532" s="1" t="s">
        <v>223</v>
      </c>
      <c r="AX532" s="1" t="s">
        <v>224</v>
      </c>
      <c r="AY532" s="1" t="s">
        <v>223</v>
      </c>
      <c r="AZ532" s="1" t="s">
        <v>223</v>
      </c>
      <c r="BA532" s="1" t="s">
        <v>223</v>
      </c>
      <c r="BB532" t="s">
        <v>2100</v>
      </c>
      <c r="BC532">
        <v>0</v>
      </c>
    </row>
    <row r="533" spans="1:55" x14ac:dyDescent="0.35">
      <c r="A533" s="5">
        <v>2034445</v>
      </c>
      <c r="D533" t="s">
        <v>468</v>
      </c>
      <c r="E533" t="s">
        <v>59</v>
      </c>
      <c r="F533" s="4" t="s">
        <v>467</v>
      </c>
      <c r="G533" s="4" t="s">
        <v>57</v>
      </c>
      <c r="H533">
        <v>-3</v>
      </c>
      <c r="I533">
        <v>70000</v>
      </c>
      <c r="J533">
        <v>-3</v>
      </c>
      <c r="K533">
        <v>70000</v>
      </c>
      <c r="L533">
        <v>0</v>
      </c>
      <c r="M533">
        <v>1</v>
      </c>
      <c r="P533" s="4">
        <v>0</v>
      </c>
      <c r="Q533" s="4">
        <v>1</v>
      </c>
      <c r="R533" s="1" t="s">
        <v>57</v>
      </c>
      <c r="S533" s="1" t="s">
        <v>49</v>
      </c>
      <c r="T533" s="4">
        <v>2023</v>
      </c>
      <c r="U533" s="6">
        <v>44717</v>
      </c>
      <c r="V533" s="1" t="s">
        <v>2019</v>
      </c>
      <c r="W533" s="1">
        <v>2</v>
      </c>
      <c r="X533" s="1" t="s">
        <v>1713</v>
      </c>
      <c r="Y533" s="1" t="s">
        <v>372</v>
      </c>
      <c r="AE533" s="1" t="s">
        <v>50</v>
      </c>
      <c r="AF533" s="1" t="s">
        <v>159</v>
      </c>
      <c r="AG533" s="1" t="s">
        <v>1129</v>
      </c>
      <c r="AH533" s="1" t="s">
        <v>160</v>
      </c>
      <c r="AI533" s="7">
        <v>12300</v>
      </c>
      <c r="AJ533" s="1">
        <v>250003320</v>
      </c>
      <c r="AK533" s="1" t="s">
        <v>468</v>
      </c>
      <c r="AL533" s="1">
        <v>12629</v>
      </c>
      <c r="AM533">
        <v>42.663110000000003</v>
      </c>
      <c r="AN533">
        <v>21.157107</v>
      </c>
      <c r="AO533" s="5">
        <v>105</v>
      </c>
      <c r="AP533" s="5">
        <v>68</v>
      </c>
      <c r="AQ533" s="1" t="s">
        <v>2031</v>
      </c>
      <c r="AT533" s="1" t="s">
        <v>2032</v>
      </c>
      <c r="AU533" s="1" t="s">
        <v>2033</v>
      </c>
      <c r="AV533" s="1" t="s">
        <v>469</v>
      </c>
      <c r="AW533" s="1" t="s">
        <v>470</v>
      </c>
      <c r="AX533" s="1" t="s">
        <v>470</v>
      </c>
      <c r="AY533" s="1" t="s">
        <v>470</v>
      </c>
      <c r="AZ533" s="1" t="s">
        <v>470</v>
      </c>
      <c r="BA533" s="1" t="s">
        <v>470</v>
      </c>
      <c r="BB533" t="s">
        <v>2100</v>
      </c>
      <c r="BC533">
        <v>0</v>
      </c>
    </row>
    <row r="534" spans="1:55" x14ac:dyDescent="0.35">
      <c r="A534" s="5">
        <v>2034439</v>
      </c>
      <c r="D534" t="s">
        <v>175</v>
      </c>
      <c r="E534" t="s">
        <v>125</v>
      </c>
      <c r="F534" s="4" t="s">
        <v>174</v>
      </c>
      <c r="G534" s="4" t="s">
        <v>124</v>
      </c>
      <c r="H534">
        <v>-3</v>
      </c>
      <c r="I534">
        <v>70000</v>
      </c>
      <c r="J534">
        <v>-3</v>
      </c>
      <c r="K534">
        <v>70000</v>
      </c>
      <c r="L534">
        <v>0</v>
      </c>
      <c r="M534">
        <v>0</v>
      </c>
      <c r="P534" s="4">
        <v>0</v>
      </c>
      <c r="Q534" s="4">
        <v>0</v>
      </c>
      <c r="S534" s="1" t="s">
        <v>67</v>
      </c>
      <c r="T534" s="4">
        <v>2023</v>
      </c>
      <c r="U534" s="6">
        <v>44717</v>
      </c>
      <c r="V534" s="1" t="s">
        <v>2034</v>
      </c>
      <c r="W534" s="1">
        <v>3</v>
      </c>
      <c r="X534" s="1" t="s">
        <v>1713</v>
      </c>
      <c r="Y534" s="1" t="s">
        <v>372</v>
      </c>
      <c r="AE534" s="1" t="s">
        <v>50</v>
      </c>
      <c r="AF534" s="1" t="s">
        <v>159</v>
      </c>
      <c r="AG534" s="1" t="s">
        <v>1129</v>
      </c>
      <c r="AH534" s="1" t="s">
        <v>160</v>
      </c>
      <c r="AI534" s="7">
        <v>1663</v>
      </c>
      <c r="AJ534" s="1">
        <v>250003355</v>
      </c>
      <c r="AK534" s="1" t="s">
        <v>175</v>
      </c>
      <c r="AL534" s="1">
        <v>8056</v>
      </c>
      <c r="AM534">
        <v>34.927106999999999</v>
      </c>
      <c r="AN534">
        <v>33.597839999999998</v>
      </c>
      <c r="AO534" s="5">
        <v>105</v>
      </c>
      <c r="AP534" s="5">
        <v>68</v>
      </c>
      <c r="AU534" s="1" t="s">
        <v>2035</v>
      </c>
      <c r="AV534" s="1" t="s">
        <v>272</v>
      </c>
      <c r="AW534" s="1" t="s">
        <v>643</v>
      </c>
      <c r="AX534" s="1" t="s">
        <v>643</v>
      </c>
      <c r="AY534" s="1" t="s">
        <v>643</v>
      </c>
      <c r="AZ534" s="1" t="s">
        <v>643</v>
      </c>
      <c r="BA534" s="1" t="s">
        <v>643</v>
      </c>
      <c r="BB534" t="s">
        <v>2100</v>
      </c>
      <c r="BC534">
        <v>0</v>
      </c>
    </row>
    <row r="535" spans="1:55" x14ac:dyDescent="0.35">
      <c r="A535" s="5">
        <v>2034446</v>
      </c>
      <c r="D535" t="s">
        <v>431</v>
      </c>
      <c r="E535" t="s">
        <v>301</v>
      </c>
      <c r="F535" s="4" t="s">
        <v>430</v>
      </c>
      <c r="G535" s="4" t="s">
        <v>461</v>
      </c>
      <c r="H535">
        <v>-3</v>
      </c>
      <c r="I535">
        <v>70000</v>
      </c>
      <c r="J535">
        <v>-3</v>
      </c>
      <c r="K535">
        <v>70000</v>
      </c>
      <c r="L535">
        <v>0</v>
      </c>
      <c r="M535">
        <v>2</v>
      </c>
      <c r="P535" s="4">
        <v>0</v>
      </c>
      <c r="Q535" s="4">
        <v>2</v>
      </c>
      <c r="R535" s="1" t="s">
        <v>461</v>
      </c>
      <c r="S535" s="1" t="s">
        <v>49</v>
      </c>
      <c r="T535" s="4">
        <v>2023</v>
      </c>
      <c r="U535" s="6">
        <v>44717</v>
      </c>
      <c r="V535" s="1" t="s">
        <v>2034</v>
      </c>
      <c r="W535" s="1">
        <v>2</v>
      </c>
      <c r="X535" s="1" t="s">
        <v>1737</v>
      </c>
      <c r="Y535" s="1" t="s">
        <v>372</v>
      </c>
      <c r="AE535" s="1" t="s">
        <v>50</v>
      </c>
      <c r="AF535" s="1" t="s">
        <v>159</v>
      </c>
      <c r="AG535" s="1" t="s">
        <v>1129</v>
      </c>
      <c r="AH535" s="1" t="s">
        <v>160</v>
      </c>
      <c r="AI535" s="7">
        <v>703</v>
      </c>
      <c r="AJ535" s="1">
        <v>250002365</v>
      </c>
      <c r="AK535" s="1" t="s">
        <v>431</v>
      </c>
      <c r="AL535" s="1">
        <v>2076</v>
      </c>
      <c r="AM535">
        <v>36.149355999999997</v>
      </c>
      <c r="AN535">
        <v>-5.3503420000000004</v>
      </c>
      <c r="AO535" s="5">
        <v>105</v>
      </c>
      <c r="AP535" s="5">
        <v>68</v>
      </c>
      <c r="AQ535" s="1" t="s">
        <v>2036</v>
      </c>
      <c r="AU535" s="1" t="s">
        <v>2037</v>
      </c>
      <c r="AV535" s="1" t="s">
        <v>430</v>
      </c>
      <c r="AW535" s="1" t="s">
        <v>463</v>
      </c>
      <c r="AX535" s="1" t="s">
        <v>463</v>
      </c>
      <c r="AY535" s="1" t="s">
        <v>463</v>
      </c>
      <c r="AZ535" s="1" t="s">
        <v>463</v>
      </c>
      <c r="BA535" s="1" t="s">
        <v>463</v>
      </c>
      <c r="BB535" t="s">
        <v>2100</v>
      </c>
      <c r="BC535">
        <v>0</v>
      </c>
    </row>
    <row r="536" spans="1:55" x14ac:dyDescent="0.35">
      <c r="A536" s="5">
        <v>2034441</v>
      </c>
      <c r="D536" t="s">
        <v>263</v>
      </c>
      <c r="E536" t="s">
        <v>117</v>
      </c>
      <c r="F536" s="4" t="s">
        <v>262</v>
      </c>
      <c r="G536" s="4" t="s">
        <v>116</v>
      </c>
      <c r="H536">
        <v>-3</v>
      </c>
      <c r="I536">
        <v>70000</v>
      </c>
      <c r="J536">
        <v>-3</v>
      </c>
      <c r="K536">
        <v>70000</v>
      </c>
      <c r="L536">
        <v>0</v>
      </c>
      <c r="M536">
        <v>2</v>
      </c>
      <c r="P536" s="4">
        <v>0</v>
      </c>
      <c r="Q536" s="4">
        <v>2</v>
      </c>
      <c r="R536" s="1" t="s">
        <v>116</v>
      </c>
      <c r="S536" s="1" t="s">
        <v>49</v>
      </c>
      <c r="T536" s="4">
        <v>2023</v>
      </c>
      <c r="U536" s="6">
        <v>44717</v>
      </c>
      <c r="V536" s="1" t="s">
        <v>2038</v>
      </c>
      <c r="W536" s="1">
        <v>2</v>
      </c>
      <c r="X536" s="1" t="s">
        <v>1734</v>
      </c>
      <c r="Y536" s="1" t="s">
        <v>372</v>
      </c>
      <c r="AE536" s="1" t="s">
        <v>50</v>
      </c>
      <c r="AF536" s="1" t="s">
        <v>159</v>
      </c>
      <c r="AG536" s="1" t="s">
        <v>1129</v>
      </c>
      <c r="AH536" s="1" t="s">
        <v>160</v>
      </c>
      <c r="AI536" s="7">
        <v>558</v>
      </c>
      <c r="AJ536" s="1">
        <v>62265</v>
      </c>
      <c r="AK536" s="1" t="s">
        <v>263</v>
      </c>
      <c r="AL536" s="1">
        <v>4798</v>
      </c>
      <c r="AM536">
        <v>43.971252800000002</v>
      </c>
      <c r="AN536">
        <v>12.4769694</v>
      </c>
      <c r="AO536" s="5">
        <v>105</v>
      </c>
      <c r="AP536" s="5">
        <v>68</v>
      </c>
      <c r="AQ536" s="1" t="s">
        <v>2039</v>
      </c>
      <c r="AU536" s="1" t="s">
        <v>2040</v>
      </c>
      <c r="AV536" s="1" t="s">
        <v>264</v>
      </c>
      <c r="AW536" s="1" t="s">
        <v>265</v>
      </c>
      <c r="AX536" s="1" t="s">
        <v>265</v>
      </c>
      <c r="AY536" s="1" t="s">
        <v>265</v>
      </c>
      <c r="AZ536" s="1" t="s">
        <v>265</v>
      </c>
      <c r="BA536" s="1" t="s">
        <v>265</v>
      </c>
      <c r="BB536" t="s">
        <v>2100</v>
      </c>
      <c r="BC536">
        <v>0</v>
      </c>
    </row>
    <row r="537" spans="1:55" x14ac:dyDescent="0.35">
      <c r="A537" s="5">
        <v>2034430</v>
      </c>
      <c r="D537" t="s">
        <v>65</v>
      </c>
      <c r="E537" t="s">
        <v>259</v>
      </c>
      <c r="F537" s="4" t="s">
        <v>2106</v>
      </c>
      <c r="G537" s="4" t="s">
        <v>258</v>
      </c>
      <c r="H537">
        <f>_xlfn.IFNA(VLOOKUP(F537,xg!C$2:N$25,12,FALSE),0)</f>
        <v>1.7</v>
      </c>
      <c r="I537">
        <f>_xlfn.IFNA(VLOOKUP(F537,odds!B$5:C$28,2,FALSE),0)</f>
        <v>5515</v>
      </c>
      <c r="J537">
        <v>-3</v>
      </c>
      <c r="K537">
        <v>70000</v>
      </c>
      <c r="L537">
        <v>4</v>
      </c>
      <c r="M537">
        <v>0</v>
      </c>
      <c r="P537" s="4">
        <v>4</v>
      </c>
      <c r="Q537" s="4">
        <v>0</v>
      </c>
      <c r="R537" s="1" t="s">
        <v>63</v>
      </c>
      <c r="S537" s="1" t="s">
        <v>49</v>
      </c>
      <c r="T537" s="4">
        <v>2023</v>
      </c>
      <c r="U537" s="6">
        <v>44716</v>
      </c>
      <c r="V537" s="1" t="s">
        <v>2041</v>
      </c>
      <c r="W537" s="1">
        <v>3</v>
      </c>
      <c r="X537" s="1" t="s">
        <v>1754</v>
      </c>
      <c r="Y537" s="1" t="s">
        <v>366</v>
      </c>
      <c r="AE537" s="1" t="s">
        <v>50</v>
      </c>
      <c r="AF537" s="1" t="s">
        <v>159</v>
      </c>
      <c r="AG537" s="1" t="s">
        <v>1129</v>
      </c>
      <c r="AH537" s="1" t="s">
        <v>160</v>
      </c>
      <c r="AI537" s="7">
        <v>9515</v>
      </c>
      <c r="AJ537" s="1">
        <v>250002631</v>
      </c>
      <c r="AK537" s="1" t="s">
        <v>65</v>
      </c>
      <c r="AL537" s="1">
        <v>17156</v>
      </c>
      <c r="AM537">
        <v>41.122889000000001</v>
      </c>
      <c r="AN537">
        <v>28.808582999999999</v>
      </c>
      <c r="AO537" s="5">
        <v>105</v>
      </c>
      <c r="AP537" s="5">
        <v>68</v>
      </c>
      <c r="AQ537" s="1" t="s">
        <v>2042</v>
      </c>
      <c r="AU537" s="1" t="s">
        <v>2043</v>
      </c>
      <c r="AV537" s="1" t="s">
        <v>73</v>
      </c>
      <c r="AW537" s="1" t="s">
        <v>1826</v>
      </c>
      <c r="AX537" s="1" t="s">
        <v>1827</v>
      </c>
      <c r="AY537" s="1" t="s">
        <v>1828</v>
      </c>
      <c r="AZ537" s="1" t="s">
        <v>1829</v>
      </c>
      <c r="BA537" s="1" t="s">
        <v>1826</v>
      </c>
      <c r="BB537" t="s">
        <v>2100</v>
      </c>
      <c r="BC537">
        <v>0</v>
      </c>
    </row>
    <row r="538" spans="1:55" x14ac:dyDescent="0.35">
      <c r="A538" s="5">
        <v>2034434</v>
      </c>
      <c r="D538" t="s">
        <v>139</v>
      </c>
      <c r="E538" t="s">
        <v>88</v>
      </c>
      <c r="F538" s="4" t="s">
        <v>138</v>
      </c>
      <c r="G538" s="4" t="s">
        <v>261</v>
      </c>
      <c r="H538">
        <f>_xlfn.IFNA(VLOOKUP(F538,xg!C$2:N$25,12,FALSE),0)</f>
        <v>1</v>
      </c>
      <c r="I538">
        <f>_xlfn.IFNA(VLOOKUP(F538,odds!B$5:C$28,2,FALSE),0)</f>
        <v>1971</v>
      </c>
      <c r="J538">
        <f>_xlfn.IFNA(VLOOKUP(G538,xg!C$2:N$25,12,FALSE),0)</f>
        <v>2.5</v>
      </c>
      <c r="K538">
        <f>_xlfn.IFNA(VLOOKUP(G538,odds!B$5:C$28,2,FALSE),0)</f>
        <v>398</v>
      </c>
      <c r="L538">
        <v>1</v>
      </c>
      <c r="M538">
        <v>1</v>
      </c>
      <c r="P538" s="4">
        <v>1</v>
      </c>
      <c r="Q538" s="4">
        <v>1</v>
      </c>
      <c r="S538" s="1" t="s">
        <v>67</v>
      </c>
      <c r="T538" s="4">
        <v>2023</v>
      </c>
      <c r="U538" s="6">
        <v>44716</v>
      </c>
      <c r="V538" s="1" t="s">
        <v>2041</v>
      </c>
      <c r="W538" s="1">
        <v>2</v>
      </c>
      <c r="X538" s="1" t="s">
        <v>1725</v>
      </c>
      <c r="Y538" s="1" t="s">
        <v>366</v>
      </c>
      <c r="AE538" s="1" t="s">
        <v>50</v>
      </c>
      <c r="AF538" s="1" t="s">
        <v>159</v>
      </c>
      <c r="AG538" s="1" t="s">
        <v>1129</v>
      </c>
      <c r="AH538" s="1" t="s">
        <v>160</v>
      </c>
      <c r="AI538" s="7">
        <v>23754</v>
      </c>
      <c r="AJ538" s="1">
        <v>62412</v>
      </c>
      <c r="AK538" s="1" t="s">
        <v>139</v>
      </c>
      <c r="AL538" s="1">
        <v>30790</v>
      </c>
      <c r="AM538">
        <v>44.492474999999999</v>
      </c>
      <c r="AN538">
        <v>11.30955</v>
      </c>
      <c r="AO538" s="5">
        <v>105</v>
      </c>
      <c r="AP538" s="5">
        <v>68</v>
      </c>
      <c r="AQ538" s="1" t="s">
        <v>2044</v>
      </c>
      <c r="AU538" s="1" t="s">
        <v>2045</v>
      </c>
      <c r="AV538" s="1" t="s">
        <v>140</v>
      </c>
      <c r="AW538" s="1" t="s">
        <v>142</v>
      </c>
      <c r="AX538" s="1" t="s">
        <v>141</v>
      </c>
      <c r="AY538" s="1" t="s">
        <v>141</v>
      </c>
      <c r="AZ538" s="1" t="s">
        <v>141</v>
      </c>
      <c r="BA538" s="1" t="s">
        <v>142</v>
      </c>
      <c r="BB538" t="s">
        <v>2100</v>
      </c>
      <c r="BC538">
        <v>0</v>
      </c>
    </row>
    <row r="539" spans="1:55" x14ac:dyDescent="0.35">
      <c r="A539" s="5">
        <v>2034437</v>
      </c>
      <c r="D539" t="s">
        <v>212</v>
      </c>
      <c r="E539" t="s">
        <v>64</v>
      </c>
      <c r="F539" s="4" t="s">
        <v>412</v>
      </c>
      <c r="G539" s="4" t="s">
        <v>62</v>
      </c>
      <c r="H539">
        <v>-3</v>
      </c>
      <c r="I539">
        <v>70000</v>
      </c>
      <c r="J539">
        <f>_xlfn.IFNA(VLOOKUP(G539,xg!C$2:N$25,12,FALSE),0)</f>
        <v>0.3</v>
      </c>
      <c r="K539">
        <f>_xlfn.IFNA(VLOOKUP(G539,odds!B$5:C$28,2,FALSE),0)</f>
        <v>12509</v>
      </c>
      <c r="L539">
        <v>2</v>
      </c>
      <c r="M539">
        <v>0</v>
      </c>
      <c r="P539" s="4">
        <v>2</v>
      </c>
      <c r="Q539" s="4">
        <v>0</v>
      </c>
      <c r="R539" s="1" t="s">
        <v>412</v>
      </c>
      <c r="S539" s="1" t="s">
        <v>49</v>
      </c>
      <c r="T539" s="4">
        <v>2023</v>
      </c>
      <c r="U539" s="6">
        <v>44716</v>
      </c>
      <c r="V539" s="1" t="s">
        <v>2041</v>
      </c>
      <c r="W539" s="1">
        <v>2</v>
      </c>
      <c r="X539" s="1" t="s">
        <v>1721</v>
      </c>
      <c r="Y539" s="1" t="s">
        <v>366</v>
      </c>
      <c r="AE539" s="1" t="s">
        <v>50</v>
      </c>
      <c r="AF539" s="1" t="s">
        <v>159</v>
      </c>
      <c r="AG539" s="1" t="s">
        <v>1129</v>
      </c>
      <c r="AH539" s="1" t="s">
        <v>160</v>
      </c>
      <c r="AI539" s="7">
        <v>3998</v>
      </c>
      <c r="AJ539" s="1">
        <v>62907</v>
      </c>
      <c r="AK539" s="1" t="s">
        <v>212</v>
      </c>
      <c r="AL539" s="1">
        <v>11563</v>
      </c>
      <c r="AM539">
        <v>42.445561099999999</v>
      </c>
      <c r="AN539">
        <v>19.264344399999999</v>
      </c>
      <c r="AO539" s="5">
        <v>105</v>
      </c>
      <c r="AP539" s="5">
        <v>68</v>
      </c>
      <c r="AQ539" s="1" t="s">
        <v>2046</v>
      </c>
      <c r="AU539" s="1" t="s">
        <v>2047</v>
      </c>
      <c r="AV539" s="1" t="s">
        <v>213</v>
      </c>
      <c r="AW539" s="1" t="s">
        <v>214</v>
      </c>
      <c r="AX539" s="1" t="s">
        <v>214</v>
      </c>
      <c r="AY539" s="1" t="s">
        <v>214</v>
      </c>
      <c r="AZ539" s="1" t="s">
        <v>214</v>
      </c>
      <c r="BA539" s="1" t="s">
        <v>214</v>
      </c>
      <c r="BB539" t="s">
        <v>2100</v>
      </c>
      <c r="BC539">
        <v>0</v>
      </c>
    </row>
    <row r="540" spans="1:55" x14ac:dyDescent="0.35">
      <c r="A540" s="5">
        <v>2034431</v>
      </c>
      <c r="D540" t="s">
        <v>48</v>
      </c>
      <c r="E540" t="s">
        <v>123</v>
      </c>
      <c r="F540" s="4" t="s">
        <v>47</v>
      </c>
      <c r="G540" s="4" t="s">
        <v>122</v>
      </c>
      <c r="H540">
        <f>_xlfn.IFNA(VLOOKUP(F540,xg!C$2:N$25,12,FALSE),0)</f>
        <v>-1.5</v>
      </c>
      <c r="I540">
        <f>_xlfn.IFNA(VLOOKUP(F540,odds!B$5:C$28,2,FALSE),0)</f>
        <v>40918</v>
      </c>
      <c r="J540">
        <f>_xlfn.IFNA(VLOOKUP(G540,xg!C$2:N$25,12,FALSE),0)</f>
        <v>0.3</v>
      </c>
      <c r="K540">
        <f>_xlfn.IFNA(VLOOKUP(G540,odds!B$5:C$28,2,FALSE),0)</f>
        <v>451</v>
      </c>
      <c r="L540">
        <v>1</v>
      </c>
      <c r="M540">
        <v>0</v>
      </c>
      <c r="P540" s="4">
        <v>1</v>
      </c>
      <c r="Q540" s="4">
        <v>0</v>
      </c>
      <c r="R540" s="1" t="s">
        <v>47</v>
      </c>
      <c r="S540" s="1" t="s">
        <v>49</v>
      </c>
      <c r="T540" s="4">
        <v>2023</v>
      </c>
      <c r="U540" s="6">
        <v>44716</v>
      </c>
      <c r="V540" s="1" t="s">
        <v>2048</v>
      </c>
      <c r="W540" s="1">
        <v>2</v>
      </c>
      <c r="X540" s="1" t="s">
        <v>1725</v>
      </c>
      <c r="Y540" s="1" t="s">
        <v>366</v>
      </c>
      <c r="AE540" s="1" t="s">
        <v>50</v>
      </c>
      <c r="AF540" s="1" t="s">
        <v>159</v>
      </c>
      <c r="AG540" s="1" t="s">
        <v>1129</v>
      </c>
      <c r="AH540" s="1" t="s">
        <v>160</v>
      </c>
      <c r="AI540" s="7">
        <v>26935</v>
      </c>
      <c r="AJ540" s="1">
        <v>250004078</v>
      </c>
      <c r="AK540" s="1" t="s">
        <v>48</v>
      </c>
      <c r="AL540" s="1">
        <v>65014</v>
      </c>
      <c r="AM540">
        <v>47.503110999999997</v>
      </c>
      <c r="AN540">
        <v>19.098023999999999</v>
      </c>
      <c r="AO540" s="5">
        <v>105</v>
      </c>
      <c r="AP540" s="5">
        <v>68</v>
      </c>
      <c r="AQ540" s="1" t="s">
        <v>2049</v>
      </c>
      <c r="AU540" s="1" t="s">
        <v>2050</v>
      </c>
      <c r="AV540" s="1" t="s">
        <v>102</v>
      </c>
      <c r="AW540" s="1" t="s">
        <v>103</v>
      </c>
      <c r="AX540" s="1" t="s">
        <v>103</v>
      </c>
      <c r="AY540" s="1" t="s">
        <v>103</v>
      </c>
      <c r="AZ540" s="1" t="s">
        <v>103</v>
      </c>
      <c r="BA540" s="1" t="s">
        <v>103</v>
      </c>
      <c r="BB540" t="s">
        <v>2100</v>
      </c>
      <c r="BC540">
        <v>0</v>
      </c>
    </row>
    <row r="541" spans="1:55" x14ac:dyDescent="0.35">
      <c r="A541" s="5">
        <v>2034432</v>
      </c>
      <c r="D541" t="s">
        <v>162</v>
      </c>
      <c r="E541" t="s">
        <v>257</v>
      </c>
      <c r="F541" s="4" t="s">
        <v>161</v>
      </c>
      <c r="G541" s="4" t="s">
        <v>323</v>
      </c>
      <c r="H541">
        <v>-3</v>
      </c>
      <c r="I541">
        <v>70000</v>
      </c>
      <c r="J541">
        <v>-3</v>
      </c>
      <c r="K541">
        <v>70000</v>
      </c>
      <c r="L541">
        <v>1</v>
      </c>
      <c r="M541">
        <v>1</v>
      </c>
      <c r="P541" s="4">
        <v>1</v>
      </c>
      <c r="Q541" s="4">
        <v>1</v>
      </c>
      <c r="S541" s="1" t="s">
        <v>67</v>
      </c>
      <c r="T541" s="4">
        <v>2023</v>
      </c>
      <c r="U541" s="6">
        <v>44716</v>
      </c>
      <c r="V541" s="1" t="s">
        <v>2048</v>
      </c>
      <c r="W541" s="1">
        <v>3</v>
      </c>
      <c r="X541" s="1" t="s">
        <v>1721</v>
      </c>
      <c r="Y541" s="1" t="s">
        <v>366</v>
      </c>
      <c r="AE541" s="1" t="s">
        <v>50</v>
      </c>
      <c r="AF541" s="1" t="s">
        <v>159</v>
      </c>
      <c r="AG541" s="1" t="s">
        <v>1129</v>
      </c>
      <c r="AH541" s="1" t="s">
        <v>160</v>
      </c>
      <c r="AI541" s="7">
        <v>20181</v>
      </c>
      <c r="AJ541" s="1">
        <v>62101</v>
      </c>
      <c r="AK541" s="1" t="s">
        <v>162</v>
      </c>
      <c r="AL541" s="1">
        <v>36251</v>
      </c>
      <c r="AM541">
        <v>60.186961099999998</v>
      </c>
      <c r="AN541">
        <v>24.927258299999998</v>
      </c>
      <c r="AO541" s="5">
        <v>105</v>
      </c>
      <c r="AP541" s="5">
        <v>68</v>
      </c>
      <c r="AQ541" s="1" t="s">
        <v>2051</v>
      </c>
      <c r="AU541" s="1" t="s">
        <v>2052</v>
      </c>
      <c r="AV541" s="1" t="s">
        <v>163</v>
      </c>
      <c r="AW541" s="1" t="s">
        <v>164</v>
      </c>
      <c r="AX541" s="1" t="s">
        <v>164</v>
      </c>
      <c r="AY541" s="1" t="s">
        <v>164</v>
      </c>
      <c r="AZ541" s="1" t="s">
        <v>165</v>
      </c>
      <c r="BA541" s="1" t="s">
        <v>164</v>
      </c>
      <c r="BB541" t="s">
        <v>2100</v>
      </c>
      <c r="BC541">
        <v>0</v>
      </c>
    </row>
    <row r="542" spans="1:55" x14ac:dyDescent="0.35">
      <c r="A542" s="5">
        <v>2034433</v>
      </c>
      <c r="D542" t="s">
        <v>300</v>
      </c>
      <c r="E542" t="s">
        <v>153</v>
      </c>
      <c r="F542" s="4" t="s">
        <v>299</v>
      </c>
      <c r="G542" s="4" t="s">
        <v>152</v>
      </c>
      <c r="H542">
        <v>-3</v>
      </c>
      <c r="I542">
        <v>70000</v>
      </c>
      <c r="J542">
        <v>-3</v>
      </c>
      <c r="K542">
        <v>70000</v>
      </c>
      <c r="L542">
        <v>0</v>
      </c>
      <c r="M542">
        <v>2</v>
      </c>
      <c r="P542" s="4">
        <v>0</v>
      </c>
      <c r="Q542" s="4">
        <v>2</v>
      </c>
      <c r="R542" s="1" t="s">
        <v>152</v>
      </c>
      <c r="S542" s="1" t="s">
        <v>49</v>
      </c>
      <c r="T542" s="4">
        <v>2023</v>
      </c>
      <c r="U542" s="6">
        <v>44716</v>
      </c>
      <c r="V542" s="1" t="s">
        <v>2048</v>
      </c>
      <c r="W542" s="1">
        <v>3</v>
      </c>
      <c r="X542" s="1" t="s">
        <v>1754</v>
      </c>
      <c r="Y542" s="1" t="s">
        <v>366</v>
      </c>
      <c r="AE542" s="1" t="s">
        <v>50</v>
      </c>
      <c r="AF542" s="1" t="s">
        <v>159</v>
      </c>
      <c r="AG542" s="1" t="s">
        <v>1129</v>
      </c>
      <c r="AH542" s="1" t="s">
        <v>160</v>
      </c>
      <c r="AI542" s="7">
        <v>3009</v>
      </c>
      <c r="AJ542" s="1">
        <v>85211</v>
      </c>
      <c r="AK542" s="1" t="s">
        <v>300</v>
      </c>
      <c r="AL542" s="1">
        <v>5067</v>
      </c>
      <c r="AM542">
        <v>54.668613999999998</v>
      </c>
      <c r="AN542">
        <v>25.294411</v>
      </c>
      <c r="AO542" s="5">
        <v>105</v>
      </c>
      <c r="AP542" s="5">
        <v>68</v>
      </c>
      <c r="AQ542" s="1" t="s">
        <v>2053</v>
      </c>
      <c r="AU542" s="1" t="s">
        <v>2054</v>
      </c>
      <c r="AV542" s="1" t="s">
        <v>316</v>
      </c>
      <c r="AW542" s="1" t="s">
        <v>437</v>
      </c>
      <c r="AX542" s="1" t="s">
        <v>438</v>
      </c>
      <c r="AY542" s="1" t="s">
        <v>437</v>
      </c>
      <c r="AZ542" s="1" t="s">
        <v>437</v>
      </c>
      <c r="BA542" s="1" t="s">
        <v>437</v>
      </c>
      <c r="BB542" t="s">
        <v>2100</v>
      </c>
      <c r="BC542">
        <v>0</v>
      </c>
    </row>
    <row r="543" spans="1:55" x14ac:dyDescent="0.35">
      <c r="A543" s="5">
        <v>2034457</v>
      </c>
      <c r="D543" t="s">
        <v>234</v>
      </c>
      <c r="E543" t="s">
        <v>71</v>
      </c>
      <c r="F543" s="4" t="s">
        <v>290</v>
      </c>
      <c r="G543" s="4" t="s">
        <v>70</v>
      </c>
      <c r="H543">
        <v>-3</v>
      </c>
      <c r="I543">
        <v>70000</v>
      </c>
      <c r="J543">
        <v>-3</v>
      </c>
      <c r="K543">
        <v>70000</v>
      </c>
      <c r="L543">
        <v>1</v>
      </c>
      <c r="M543">
        <v>0</v>
      </c>
      <c r="P543" s="4">
        <v>1</v>
      </c>
      <c r="Q543" s="4">
        <v>0</v>
      </c>
      <c r="R543" s="1" t="s">
        <v>290</v>
      </c>
      <c r="S543" s="1" t="s">
        <v>49</v>
      </c>
      <c r="T543" s="4">
        <v>2023</v>
      </c>
      <c r="U543" s="6">
        <v>44716</v>
      </c>
      <c r="V543" s="1" t="s">
        <v>2055</v>
      </c>
      <c r="W543" s="1">
        <v>4</v>
      </c>
      <c r="X543" s="1" t="s">
        <v>1693</v>
      </c>
      <c r="Y543" s="1" t="s">
        <v>366</v>
      </c>
      <c r="AE543" s="1" t="s">
        <v>50</v>
      </c>
      <c r="AF543" s="1" t="s">
        <v>159</v>
      </c>
      <c r="AG543" s="1" t="s">
        <v>1129</v>
      </c>
      <c r="AH543" s="1" t="s">
        <v>160</v>
      </c>
      <c r="AI543" s="7">
        <v>10600</v>
      </c>
      <c r="AJ543" s="1">
        <v>78014</v>
      </c>
      <c r="AK543" s="1" t="s">
        <v>234</v>
      </c>
      <c r="AL543" s="1">
        <v>14527</v>
      </c>
      <c r="AM543">
        <v>40.171930600000003</v>
      </c>
      <c r="AN543">
        <v>44.525680600000001</v>
      </c>
      <c r="AO543" s="5">
        <v>105</v>
      </c>
      <c r="AP543" s="5">
        <v>68</v>
      </c>
      <c r="AQ543" s="1" t="s">
        <v>2056</v>
      </c>
      <c r="AU543" s="1" t="s">
        <v>2057</v>
      </c>
      <c r="AV543" s="1" t="s">
        <v>235</v>
      </c>
      <c r="AW543" s="1" t="s">
        <v>345</v>
      </c>
      <c r="AX543" s="1" t="s">
        <v>345</v>
      </c>
      <c r="AY543" s="1" t="s">
        <v>345</v>
      </c>
      <c r="AZ543" s="1" t="s">
        <v>345</v>
      </c>
      <c r="BA543" s="1" t="s">
        <v>345</v>
      </c>
      <c r="BB543" t="s">
        <v>2100</v>
      </c>
      <c r="BC543">
        <v>0</v>
      </c>
    </row>
    <row r="544" spans="1:55" x14ac:dyDescent="0.35">
      <c r="A544" s="5">
        <v>2034423</v>
      </c>
      <c r="D544" t="s">
        <v>58</v>
      </c>
      <c r="E544" t="s">
        <v>98</v>
      </c>
      <c r="F544" s="4" t="s">
        <v>56</v>
      </c>
      <c r="G544" s="4" t="s">
        <v>97</v>
      </c>
      <c r="H544">
        <f>_xlfn.IFNA(VLOOKUP(F544,xg!C$2:N$25,12,FALSE),0)</f>
        <v>1.2</v>
      </c>
      <c r="I544">
        <f>_xlfn.IFNA(VLOOKUP(F544,odds!B$5:C$28,2,FALSE),0)</f>
        <v>401</v>
      </c>
      <c r="J544">
        <f>_xlfn.IFNA(VLOOKUP(G544,xg!C$2:N$25,12,FALSE),0)</f>
        <v>0.6</v>
      </c>
      <c r="K544">
        <f>_xlfn.IFNA(VLOOKUP(G544,odds!B$5:C$28,2,FALSE),0)</f>
        <v>5264</v>
      </c>
      <c r="L544">
        <v>1</v>
      </c>
      <c r="M544">
        <v>2</v>
      </c>
      <c r="P544" s="4">
        <v>1</v>
      </c>
      <c r="Q544" s="4">
        <v>2</v>
      </c>
      <c r="R544" s="1" t="s">
        <v>97</v>
      </c>
      <c r="S544" s="1" t="s">
        <v>49</v>
      </c>
      <c r="T544" s="4">
        <v>2023</v>
      </c>
      <c r="U544" s="6">
        <v>44715</v>
      </c>
      <c r="V544" s="1" t="s">
        <v>2058</v>
      </c>
      <c r="W544" s="1">
        <v>2</v>
      </c>
      <c r="X544" s="1" t="s">
        <v>1747</v>
      </c>
      <c r="Y544" s="1" t="s">
        <v>366</v>
      </c>
      <c r="AE544" s="1" t="s">
        <v>50</v>
      </c>
      <c r="AF544" s="1" t="s">
        <v>159</v>
      </c>
      <c r="AG544" s="1" t="s">
        <v>1129</v>
      </c>
      <c r="AH544" s="1" t="s">
        <v>160</v>
      </c>
      <c r="AI544" s="7">
        <v>75833</v>
      </c>
      <c r="AJ544" s="1">
        <v>70584</v>
      </c>
      <c r="AK544" s="1" t="s">
        <v>58</v>
      </c>
      <c r="AL544" s="1">
        <v>81286</v>
      </c>
      <c r="AM544">
        <v>48.924547199999999</v>
      </c>
      <c r="AN544">
        <v>2.3600667</v>
      </c>
      <c r="AO544" s="5">
        <v>105</v>
      </c>
      <c r="AP544" s="5">
        <v>68</v>
      </c>
      <c r="AQ544" s="1" t="s">
        <v>2059</v>
      </c>
      <c r="AU544" s="1" t="s">
        <v>2060</v>
      </c>
      <c r="AV544" s="1" t="s">
        <v>471</v>
      </c>
      <c r="AW544" s="1" t="s">
        <v>333</v>
      </c>
      <c r="AX544" s="1" t="s">
        <v>333</v>
      </c>
      <c r="AY544" s="1" t="s">
        <v>333</v>
      </c>
      <c r="AZ544" s="1" t="s">
        <v>333</v>
      </c>
      <c r="BA544" s="1" t="s">
        <v>333</v>
      </c>
      <c r="BB544" t="s">
        <v>2100</v>
      </c>
      <c r="BC544">
        <v>1</v>
      </c>
    </row>
    <row r="545" spans="1:55" x14ac:dyDescent="0.35">
      <c r="A545" s="5">
        <v>2034424</v>
      </c>
      <c r="D545" t="s">
        <v>127</v>
      </c>
      <c r="E545" t="s">
        <v>132</v>
      </c>
      <c r="F545" s="4" t="s">
        <v>126</v>
      </c>
      <c r="G545" s="4" t="s">
        <v>130</v>
      </c>
      <c r="H545">
        <f>_xlfn.IFNA(VLOOKUP(F545,xg!C$2:N$25,12,FALSE),0)</f>
        <v>1.1000000000000001</v>
      </c>
      <c r="I545">
        <f>_xlfn.IFNA(VLOOKUP(F545,odds!B$5:C$28,2,FALSE),0)</f>
        <v>2488</v>
      </c>
      <c r="J545">
        <f>_xlfn.IFNA(VLOOKUP(G545,xg!C$2:N$25,12,FALSE),0)</f>
        <v>0.1</v>
      </c>
      <c r="K545">
        <f>_xlfn.IFNA(VLOOKUP(G545,odds!B$5:C$28,2,FALSE),0)</f>
        <v>1553</v>
      </c>
      <c r="L545">
        <v>1</v>
      </c>
      <c r="M545">
        <v>4</v>
      </c>
      <c r="P545" s="4">
        <v>1</v>
      </c>
      <c r="Q545" s="4">
        <v>4</v>
      </c>
      <c r="R545" s="1" t="s">
        <v>130</v>
      </c>
      <c r="S545" s="1" t="s">
        <v>49</v>
      </c>
      <c r="T545" s="4">
        <v>2023</v>
      </c>
      <c r="U545" s="6">
        <v>44715</v>
      </c>
      <c r="V545" s="1" t="s">
        <v>2058</v>
      </c>
      <c r="W545" s="1">
        <v>2</v>
      </c>
      <c r="X545" s="1" t="s">
        <v>1744</v>
      </c>
      <c r="Y545" s="1" t="s">
        <v>366</v>
      </c>
      <c r="AE545" s="1" t="s">
        <v>50</v>
      </c>
      <c r="AF545" s="1" t="s">
        <v>159</v>
      </c>
      <c r="AG545" s="1" t="s">
        <v>1129</v>
      </c>
      <c r="AH545" s="1" t="s">
        <v>160</v>
      </c>
      <c r="AI545" s="7">
        <v>38327</v>
      </c>
      <c r="AJ545" s="1">
        <v>62073</v>
      </c>
      <c r="AK545" s="1" t="s">
        <v>127</v>
      </c>
      <c r="AL545" s="1">
        <v>48693</v>
      </c>
      <c r="AM545">
        <v>50.895758299999997</v>
      </c>
      <c r="AN545">
        <v>4.3339471999999999</v>
      </c>
      <c r="AO545" s="5">
        <v>105</v>
      </c>
      <c r="AP545" s="5">
        <v>68</v>
      </c>
      <c r="AQ545" s="1" t="s">
        <v>2061</v>
      </c>
      <c r="AU545" s="1" t="s">
        <v>2062</v>
      </c>
      <c r="AV545" s="1" t="s">
        <v>150</v>
      </c>
      <c r="AW545" s="1" t="s">
        <v>151</v>
      </c>
      <c r="AX545" s="1" t="s">
        <v>151</v>
      </c>
      <c r="AY545" s="1" t="s">
        <v>151</v>
      </c>
      <c r="AZ545" s="1" t="s">
        <v>151</v>
      </c>
      <c r="BA545" s="1" t="s">
        <v>151</v>
      </c>
      <c r="BB545" t="s">
        <v>2100</v>
      </c>
      <c r="BC545">
        <v>0</v>
      </c>
    </row>
    <row r="546" spans="1:55" x14ac:dyDescent="0.35">
      <c r="A546" s="5">
        <v>2034426</v>
      </c>
      <c r="D546" t="s">
        <v>200</v>
      </c>
      <c r="E546" t="s">
        <v>79</v>
      </c>
      <c r="F546" s="4" t="s">
        <v>280</v>
      </c>
      <c r="G546" s="4" t="s">
        <v>77</v>
      </c>
      <c r="H546">
        <f>_xlfn.IFNA(VLOOKUP(F546,xg!C$2:N$25,12,FALSE),0)</f>
        <v>1.3</v>
      </c>
      <c r="I546">
        <f>_xlfn.IFNA(VLOOKUP(F546,odds!B$5:C$28,2,FALSE),0)</f>
        <v>9340</v>
      </c>
      <c r="J546">
        <f>_xlfn.IFNA(VLOOKUP(G546,xg!C$2:N$25,12,FALSE),0)</f>
        <v>-1.2</v>
      </c>
      <c r="K546">
        <f>_xlfn.IFNA(VLOOKUP(G546,odds!B$5:C$28,2,FALSE),0)</f>
        <v>6048</v>
      </c>
      <c r="L546">
        <v>0</v>
      </c>
      <c r="M546">
        <v>3</v>
      </c>
      <c r="P546" s="4">
        <v>0</v>
      </c>
      <c r="Q546" s="4">
        <v>3</v>
      </c>
      <c r="R546" s="1" t="s">
        <v>77</v>
      </c>
      <c r="S546" s="1" t="s">
        <v>49</v>
      </c>
      <c r="T546" s="4">
        <v>2023</v>
      </c>
      <c r="U546" s="6">
        <v>44715</v>
      </c>
      <c r="V546" s="1" t="s">
        <v>2058</v>
      </c>
      <c r="W546" s="1">
        <v>2</v>
      </c>
      <c r="X546" s="1" t="s">
        <v>1747</v>
      </c>
      <c r="Y546" s="1" t="s">
        <v>366</v>
      </c>
      <c r="AE546" s="1" t="s">
        <v>50</v>
      </c>
      <c r="AF546" s="1" t="s">
        <v>159</v>
      </c>
      <c r="AG546" s="1" t="s">
        <v>1129</v>
      </c>
      <c r="AH546" s="1" t="s">
        <v>160</v>
      </c>
      <c r="AI546" s="7">
        <v>13994</v>
      </c>
      <c r="AJ546" s="1">
        <v>62323</v>
      </c>
      <c r="AK546" s="1" t="s">
        <v>200</v>
      </c>
      <c r="AL546" s="1">
        <v>17147</v>
      </c>
      <c r="AM546">
        <v>45.544953</v>
      </c>
      <c r="AN546">
        <v>18.695682999999999</v>
      </c>
      <c r="AO546" s="5">
        <v>105</v>
      </c>
      <c r="AP546" s="5">
        <v>68</v>
      </c>
      <c r="AQ546" s="1" t="s">
        <v>2063</v>
      </c>
      <c r="AU546" s="1" t="s">
        <v>2064</v>
      </c>
      <c r="AV546" s="1" t="s">
        <v>342</v>
      </c>
      <c r="AW546" s="1" t="s">
        <v>343</v>
      </c>
      <c r="AX546" s="1" t="s">
        <v>344</v>
      </c>
      <c r="AY546" s="1" t="s">
        <v>343</v>
      </c>
      <c r="AZ546" s="1" t="s">
        <v>343</v>
      </c>
      <c r="BA546" s="1" t="s">
        <v>343</v>
      </c>
      <c r="BB546" t="s">
        <v>2100</v>
      </c>
      <c r="BC546">
        <v>0</v>
      </c>
    </row>
    <row r="547" spans="1:55" x14ac:dyDescent="0.35">
      <c r="A547" s="5">
        <v>2034427</v>
      </c>
      <c r="D547" t="s">
        <v>292</v>
      </c>
      <c r="E547" t="s">
        <v>74</v>
      </c>
      <c r="F547" s="4" t="s">
        <v>291</v>
      </c>
      <c r="G547" s="4" t="s">
        <v>287</v>
      </c>
      <c r="H547">
        <v>-3</v>
      </c>
      <c r="I547">
        <v>70000</v>
      </c>
      <c r="J547">
        <f>_xlfn.IFNA(VLOOKUP(G547,xg!C$2:N$25,12,FALSE),0)</f>
        <v>-1.1000000000000001</v>
      </c>
      <c r="K547">
        <f>_xlfn.IFNA(VLOOKUP(G547,odds!B$5:C$28,2,FALSE),0)</f>
        <v>15850</v>
      </c>
      <c r="L547">
        <v>0</v>
      </c>
      <c r="M547">
        <v>1</v>
      </c>
      <c r="P547" s="4">
        <v>0</v>
      </c>
      <c r="Q547" s="4">
        <v>1</v>
      </c>
      <c r="R547" s="1" t="s">
        <v>287</v>
      </c>
      <c r="S547" s="1" t="s">
        <v>49</v>
      </c>
      <c r="T547" s="4">
        <v>2023</v>
      </c>
      <c r="U547" s="6">
        <v>44715</v>
      </c>
      <c r="V547" s="1" t="s">
        <v>2058</v>
      </c>
      <c r="W547" s="1">
        <v>2</v>
      </c>
      <c r="X547" s="1" t="s">
        <v>1760</v>
      </c>
      <c r="Y547" s="1" t="s">
        <v>366</v>
      </c>
      <c r="AE547" s="1" t="s">
        <v>50</v>
      </c>
      <c r="AF547" s="1" t="s">
        <v>159</v>
      </c>
      <c r="AG547" s="1" t="s">
        <v>1129</v>
      </c>
      <c r="AH547" s="1" t="s">
        <v>160</v>
      </c>
      <c r="AI547" s="7">
        <v>0</v>
      </c>
      <c r="AJ547" s="1">
        <v>65087</v>
      </c>
      <c r="AK547" s="1" t="s">
        <v>84</v>
      </c>
      <c r="AL547" s="1">
        <v>12300</v>
      </c>
      <c r="AM547">
        <v>45.246908300000001</v>
      </c>
      <c r="AN547">
        <v>19.8422944</v>
      </c>
      <c r="AO547" s="5">
        <v>105</v>
      </c>
      <c r="AP547" s="5">
        <v>68</v>
      </c>
      <c r="AQ547" s="1" t="s">
        <v>2065</v>
      </c>
      <c r="AU547" s="1" t="s">
        <v>2066</v>
      </c>
      <c r="AV547" s="1" t="s">
        <v>239</v>
      </c>
      <c r="AW547" s="1" t="s">
        <v>240</v>
      </c>
      <c r="AX547" s="1" t="s">
        <v>241</v>
      </c>
      <c r="AY547" s="1" t="s">
        <v>240</v>
      </c>
      <c r="AZ547" s="1" t="s">
        <v>240</v>
      </c>
      <c r="BA547" s="1" t="s">
        <v>240</v>
      </c>
      <c r="BB547" t="s">
        <v>2100</v>
      </c>
      <c r="BC547">
        <v>0</v>
      </c>
    </row>
    <row r="548" spans="1:55" x14ac:dyDescent="0.35">
      <c r="A548" s="5">
        <v>2034429</v>
      </c>
      <c r="D548" t="s">
        <v>278</v>
      </c>
      <c r="E548" t="s">
        <v>309</v>
      </c>
      <c r="F548" s="4" t="s">
        <v>277</v>
      </c>
      <c r="G548" s="4" t="s">
        <v>308</v>
      </c>
      <c r="H548">
        <v>-3</v>
      </c>
      <c r="I548">
        <v>70000</v>
      </c>
      <c r="J548">
        <v>-3</v>
      </c>
      <c r="K548">
        <v>70000</v>
      </c>
      <c r="L548">
        <v>0</v>
      </c>
      <c r="M548">
        <v>2</v>
      </c>
      <c r="P548" s="4">
        <v>0</v>
      </c>
      <c r="Q548" s="4">
        <v>2</v>
      </c>
      <c r="R548" s="1" t="s">
        <v>308</v>
      </c>
      <c r="S548" s="1" t="s">
        <v>49</v>
      </c>
      <c r="T548" s="4">
        <v>2023</v>
      </c>
      <c r="U548" s="6">
        <v>44715</v>
      </c>
      <c r="V548" s="1" t="s">
        <v>2058</v>
      </c>
      <c r="W548" s="1">
        <v>2</v>
      </c>
      <c r="X548" s="1" t="s">
        <v>1769</v>
      </c>
      <c r="Y548" s="1" t="s">
        <v>366</v>
      </c>
      <c r="AE548" s="1" t="s">
        <v>50</v>
      </c>
      <c r="AF548" s="1" t="s">
        <v>159</v>
      </c>
      <c r="AG548" s="1" t="s">
        <v>1129</v>
      </c>
      <c r="AH548" s="1" t="s">
        <v>160</v>
      </c>
      <c r="AI548" s="7">
        <v>903</v>
      </c>
      <c r="AJ548" s="1">
        <v>70078</v>
      </c>
      <c r="AK548" s="1" t="s">
        <v>278</v>
      </c>
      <c r="AL548" s="1">
        <v>5749</v>
      </c>
      <c r="AM548">
        <v>47.140081000000002</v>
      </c>
      <c r="AN548">
        <v>9.5102550000000008</v>
      </c>
      <c r="AO548" s="5">
        <v>105</v>
      </c>
      <c r="AP548" s="5">
        <v>68</v>
      </c>
      <c r="AQ548" s="1" t="s">
        <v>2067</v>
      </c>
      <c r="AU548" s="1" t="s">
        <v>2068</v>
      </c>
      <c r="AV548" s="1" t="s">
        <v>328</v>
      </c>
      <c r="AW548" s="1" t="s">
        <v>329</v>
      </c>
      <c r="AX548" s="1" t="s">
        <v>329</v>
      </c>
      <c r="AY548" s="1" t="s">
        <v>329</v>
      </c>
      <c r="AZ548" s="1" t="s">
        <v>329</v>
      </c>
      <c r="BA548" s="1" t="s">
        <v>329</v>
      </c>
      <c r="BB548" t="s">
        <v>2100</v>
      </c>
      <c r="BC548">
        <v>0</v>
      </c>
    </row>
    <row r="549" spans="1:55" x14ac:dyDescent="0.35">
      <c r="A549" s="5">
        <v>2034428</v>
      </c>
      <c r="D549" t="s">
        <v>294</v>
      </c>
      <c r="E549" t="s">
        <v>325</v>
      </c>
      <c r="F549" s="4" t="s">
        <v>293</v>
      </c>
      <c r="G549" s="4" t="s">
        <v>324</v>
      </c>
      <c r="H549">
        <v>-3</v>
      </c>
      <c r="I549">
        <v>70000</v>
      </c>
      <c r="J549">
        <v>-3</v>
      </c>
      <c r="K549">
        <v>70000</v>
      </c>
      <c r="L549">
        <v>3</v>
      </c>
      <c r="M549">
        <v>0</v>
      </c>
      <c r="P549" s="4">
        <v>3</v>
      </c>
      <c r="Q549" s="4">
        <v>0</v>
      </c>
      <c r="R549" s="1" t="s">
        <v>293</v>
      </c>
      <c r="S549" s="1" t="s">
        <v>49</v>
      </c>
      <c r="T549" s="4">
        <v>2023</v>
      </c>
      <c r="U549" s="6">
        <v>44715</v>
      </c>
      <c r="V549" s="1" t="s">
        <v>2069</v>
      </c>
      <c r="W549" s="1">
        <v>3</v>
      </c>
      <c r="X549" s="1" t="s">
        <v>1769</v>
      </c>
      <c r="Y549" s="1" t="s">
        <v>366</v>
      </c>
      <c r="AE549" s="1" t="s">
        <v>50</v>
      </c>
      <c r="AF549" s="1" t="s">
        <v>159</v>
      </c>
      <c r="AG549" s="1" t="s">
        <v>1129</v>
      </c>
      <c r="AH549" s="1" t="s">
        <v>160</v>
      </c>
      <c r="AI549" s="7">
        <v>5863</v>
      </c>
      <c r="AJ549" s="1">
        <v>250002482</v>
      </c>
      <c r="AK549" s="1" t="s">
        <v>294</v>
      </c>
      <c r="AL549" s="1">
        <v>10533</v>
      </c>
      <c r="AM549">
        <v>56.954996999999999</v>
      </c>
      <c r="AN549">
        <v>24.158839</v>
      </c>
      <c r="AO549" s="5">
        <v>105</v>
      </c>
      <c r="AP549" s="5">
        <v>68</v>
      </c>
      <c r="AQ549" s="1" t="s">
        <v>2070</v>
      </c>
      <c r="AU549" s="1" t="s">
        <v>2071</v>
      </c>
      <c r="AV549" s="1" t="s">
        <v>339</v>
      </c>
      <c r="AW549" s="1" t="s">
        <v>297</v>
      </c>
      <c r="AX549" s="1" t="s">
        <v>297</v>
      </c>
      <c r="AY549" s="1" t="s">
        <v>297</v>
      </c>
      <c r="AZ549" s="1" t="s">
        <v>297</v>
      </c>
      <c r="BA549" s="1" t="s">
        <v>297</v>
      </c>
      <c r="BB549" t="s">
        <v>2100</v>
      </c>
      <c r="BC549">
        <v>0</v>
      </c>
    </row>
    <row r="550" spans="1:55" x14ac:dyDescent="0.35">
      <c r="A550" s="5">
        <v>2034422</v>
      </c>
      <c r="D550" t="s">
        <v>369</v>
      </c>
      <c r="E550" t="s">
        <v>306</v>
      </c>
      <c r="F550" s="4" t="s">
        <v>368</v>
      </c>
      <c r="G550" s="4" t="s">
        <v>305</v>
      </c>
      <c r="H550">
        <v>-3</v>
      </c>
      <c r="I550">
        <v>70000</v>
      </c>
      <c r="J550">
        <v>-3</v>
      </c>
      <c r="K550">
        <v>70000</v>
      </c>
      <c r="L550">
        <v>2</v>
      </c>
      <c r="M550">
        <v>0</v>
      </c>
      <c r="P550" s="4">
        <v>2</v>
      </c>
      <c r="Q550" s="4">
        <v>0</v>
      </c>
      <c r="R550" s="1" t="s">
        <v>368</v>
      </c>
      <c r="S550" s="1" t="s">
        <v>49</v>
      </c>
      <c r="T550" s="4">
        <v>2023</v>
      </c>
      <c r="U550" s="6">
        <v>44715</v>
      </c>
      <c r="V550" s="1" t="s">
        <v>2072</v>
      </c>
      <c r="W550" s="1">
        <v>6</v>
      </c>
      <c r="X550" s="1" t="s">
        <v>1760</v>
      </c>
      <c r="Y550" s="1" t="s">
        <v>366</v>
      </c>
      <c r="AE550" s="1" t="s">
        <v>50</v>
      </c>
      <c r="AF550" s="1" t="s">
        <v>159</v>
      </c>
      <c r="AG550" s="1" t="s">
        <v>1129</v>
      </c>
      <c r="AH550" s="1" t="s">
        <v>160</v>
      </c>
      <c r="AI550" s="7">
        <v>19823</v>
      </c>
      <c r="AJ550" s="1">
        <v>250000409</v>
      </c>
      <c r="AK550" s="1" t="s">
        <v>369</v>
      </c>
      <c r="AL550" s="1">
        <v>29741</v>
      </c>
      <c r="AM550">
        <v>51.1083</v>
      </c>
      <c r="AN550">
        <v>71.402631</v>
      </c>
      <c r="AO550" s="5">
        <v>105</v>
      </c>
      <c r="AP550" s="5">
        <v>68</v>
      </c>
      <c r="AQ550" s="1" t="s">
        <v>2073</v>
      </c>
      <c r="AU550" s="1" t="s">
        <v>2074</v>
      </c>
      <c r="AV550" s="1" t="s">
        <v>410</v>
      </c>
      <c r="AW550" s="1" t="s">
        <v>411</v>
      </c>
      <c r="AX550" s="1" t="s">
        <v>411</v>
      </c>
      <c r="AY550" s="1" t="s">
        <v>411</v>
      </c>
      <c r="AZ550" s="1" t="s">
        <v>411</v>
      </c>
      <c r="BA550" s="1" t="s">
        <v>411</v>
      </c>
      <c r="BB550" t="s">
        <v>2100</v>
      </c>
      <c r="BC550">
        <v>0</v>
      </c>
    </row>
    <row r="551" spans="1:55" x14ac:dyDescent="0.35">
      <c r="A551" s="5">
        <v>2034412</v>
      </c>
      <c r="D551" t="s">
        <v>94</v>
      </c>
      <c r="E551" t="s">
        <v>87</v>
      </c>
      <c r="F551" s="4" t="s">
        <v>92</v>
      </c>
      <c r="G551" s="4" t="s">
        <v>86</v>
      </c>
      <c r="H551">
        <f>_xlfn.IFNA(VLOOKUP(F551,xg!C$2:N$25,12,FALSE),0)</f>
        <v>-0.1</v>
      </c>
      <c r="I551">
        <f>_xlfn.IFNA(VLOOKUP(F551,odds!B$5:C$28,2,FALSE),0)</f>
        <v>545</v>
      </c>
      <c r="J551">
        <f>_xlfn.IFNA(VLOOKUP(G551,xg!C$2:N$25,12,FALSE),0)</f>
        <v>1.4</v>
      </c>
      <c r="K551">
        <f>_xlfn.IFNA(VLOOKUP(G551,odds!B$5:C$28,2,FALSE),0)</f>
        <v>601</v>
      </c>
      <c r="L551">
        <v>1</v>
      </c>
      <c r="M551">
        <v>1</v>
      </c>
      <c r="P551" s="4">
        <v>1</v>
      </c>
      <c r="Q551" s="4">
        <v>1</v>
      </c>
      <c r="S551" s="1" t="s">
        <v>67</v>
      </c>
      <c r="T551" s="4">
        <v>2023</v>
      </c>
      <c r="U551" s="6">
        <v>44714</v>
      </c>
      <c r="V551" s="1" t="s">
        <v>2075</v>
      </c>
      <c r="W551" s="1">
        <v>2</v>
      </c>
      <c r="X551" s="1" t="s">
        <v>1700</v>
      </c>
      <c r="Y551" s="1" t="s">
        <v>366</v>
      </c>
      <c r="AE551" s="1" t="s">
        <v>50</v>
      </c>
      <c r="AF551" s="1" t="s">
        <v>159</v>
      </c>
      <c r="AG551" s="1" t="s">
        <v>1129</v>
      </c>
      <c r="AH551" s="1" t="s">
        <v>160</v>
      </c>
      <c r="AI551" s="7">
        <v>41236</v>
      </c>
      <c r="AJ551" s="1">
        <v>92049</v>
      </c>
      <c r="AK551" s="1" t="s">
        <v>94</v>
      </c>
      <c r="AL551" s="1">
        <v>59268</v>
      </c>
      <c r="AM551">
        <v>37.356805999999999</v>
      </c>
      <c r="AN551">
        <v>-5.98102</v>
      </c>
      <c r="AO551" s="5">
        <v>105</v>
      </c>
      <c r="AP551" s="5">
        <v>68</v>
      </c>
      <c r="AQ551" s="1" t="s">
        <v>2076</v>
      </c>
      <c r="AU551" s="1" t="s">
        <v>2077</v>
      </c>
      <c r="AV551" s="1" t="s">
        <v>157</v>
      </c>
      <c r="AW551" s="1" t="s">
        <v>256</v>
      </c>
      <c r="AX551" s="1" t="s">
        <v>255</v>
      </c>
      <c r="AY551" s="1" t="s">
        <v>255</v>
      </c>
      <c r="AZ551" s="1" t="s">
        <v>255</v>
      </c>
      <c r="BA551" s="1" t="s">
        <v>256</v>
      </c>
      <c r="BB551" t="s">
        <v>2100</v>
      </c>
      <c r="BC551">
        <v>1</v>
      </c>
    </row>
    <row r="552" spans="1:55" x14ac:dyDescent="0.35">
      <c r="A552" s="5">
        <v>2034413</v>
      </c>
      <c r="D552" t="s">
        <v>107</v>
      </c>
      <c r="E552" t="s">
        <v>133</v>
      </c>
      <c r="F552" s="4" t="s">
        <v>286</v>
      </c>
      <c r="G552" s="4" t="s">
        <v>131</v>
      </c>
      <c r="H552">
        <f>_xlfn.IFNA(VLOOKUP(F552,xg!C$2:N$25,12,FALSE),0)</f>
        <v>-1.4</v>
      </c>
      <c r="I552">
        <f>_xlfn.IFNA(VLOOKUP(F552,odds!B$5:C$28,2,FALSE),0)</f>
        <v>15861</v>
      </c>
      <c r="J552">
        <f>_xlfn.IFNA(VLOOKUP(G552,xg!C$2:N$25,12,FALSE),0)</f>
        <v>1.4</v>
      </c>
      <c r="K552">
        <f>_xlfn.IFNA(VLOOKUP(G552,odds!B$5:C$28,2,FALSE),0)</f>
        <v>4995</v>
      </c>
      <c r="L552">
        <v>2</v>
      </c>
      <c r="M552">
        <v>1</v>
      </c>
      <c r="P552" s="4">
        <v>2</v>
      </c>
      <c r="Q552" s="4">
        <v>1</v>
      </c>
      <c r="R552" s="1" t="s">
        <v>286</v>
      </c>
      <c r="S552" s="1" t="s">
        <v>49</v>
      </c>
      <c r="T552" s="4">
        <v>2023</v>
      </c>
      <c r="U552" s="6">
        <v>44714</v>
      </c>
      <c r="V552" s="1" t="s">
        <v>2075</v>
      </c>
      <c r="W552" s="1">
        <v>2</v>
      </c>
      <c r="X552" s="1" t="s">
        <v>1700</v>
      </c>
      <c r="Y552" s="1" t="s">
        <v>366</v>
      </c>
      <c r="AE552" s="1" t="s">
        <v>50</v>
      </c>
      <c r="AF552" s="1" t="s">
        <v>159</v>
      </c>
      <c r="AG552" s="1" t="s">
        <v>1129</v>
      </c>
      <c r="AH552" s="1" t="s">
        <v>160</v>
      </c>
      <c r="AI552" s="7">
        <v>12236</v>
      </c>
      <c r="AJ552" s="1">
        <v>64009</v>
      </c>
      <c r="AK552" s="1" t="s">
        <v>107</v>
      </c>
      <c r="AL552" s="1">
        <v>19370</v>
      </c>
      <c r="AM552">
        <v>50.067475000000002</v>
      </c>
      <c r="AN552">
        <v>14.4714861</v>
      </c>
      <c r="AO552" s="5">
        <v>105</v>
      </c>
      <c r="AP552" s="5">
        <v>68</v>
      </c>
      <c r="AQ552" s="1" t="s">
        <v>2078</v>
      </c>
      <c r="AU552" s="1" t="s">
        <v>2079</v>
      </c>
      <c r="AV552" s="1" t="s">
        <v>149</v>
      </c>
      <c r="AW552" s="1" t="s">
        <v>188</v>
      </c>
      <c r="AX552" s="1" t="s">
        <v>187</v>
      </c>
      <c r="AY552" s="1" t="s">
        <v>186</v>
      </c>
      <c r="AZ552" s="1" t="s">
        <v>187</v>
      </c>
      <c r="BA552" s="1" t="s">
        <v>188</v>
      </c>
      <c r="BB552" t="s">
        <v>2100</v>
      </c>
      <c r="BC552">
        <v>0</v>
      </c>
    </row>
    <row r="553" spans="1:55" x14ac:dyDescent="0.35">
      <c r="A553" s="5">
        <v>2034414</v>
      </c>
      <c r="D553" t="s">
        <v>125</v>
      </c>
      <c r="E553" t="s">
        <v>59</v>
      </c>
      <c r="F553" s="4" t="s">
        <v>124</v>
      </c>
      <c r="G553" s="4" t="s">
        <v>57</v>
      </c>
      <c r="H553">
        <v>-3</v>
      </c>
      <c r="I553">
        <v>70000</v>
      </c>
      <c r="J553">
        <v>-3</v>
      </c>
      <c r="K553">
        <v>70000</v>
      </c>
      <c r="L553">
        <v>0</v>
      </c>
      <c r="M553">
        <v>1</v>
      </c>
      <c r="P553" s="4">
        <v>0</v>
      </c>
      <c r="Q553" s="4">
        <v>1</v>
      </c>
      <c r="R553" s="1" t="s">
        <v>57</v>
      </c>
      <c r="S553" s="1" t="s">
        <v>49</v>
      </c>
      <c r="T553" s="4">
        <v>2023</v>
      </c>
      <c r="U553" s="6">
        <v>44714</v>
      </c>
      <c r="V553" s="1" t="s">
        <v>2075</v>
      </c>
      <c r="W553" s="1">
        <v>1</v>
      </c>
      <c r="X553" s="1" t="s">
        <v>1713</v>
      </c>
      <c r="Y553" s="1" t="s">
        <v>366</v>
      </c>
      <c r="AE553" s="1" t="s">
        <v>50</v>
      </c>
      <c r="AF553" s="1" t="s">
        <v>159</v>
      </c>
      <c r="AG553" s="1" t="s">
        <v>1129</v>
      </c>
      <c r="AH553" s="1" t="s">
        <v>160</v>
      </c>
      <c r="AI553" s="7">
        <v>16977</v>
      </c>
      <c r="AJ553" s="1">
        <v>62414</v>
      </c>
      <c r="AK553" s="1" t="s">
        <v>125</v>
      </c>
      <c r="AL553" s="1">
        <v>18434</v>
      </c>
      <c r="AM553">
        <v>54.582627799999997</v>
      </c>
      <c r="AN553">
        <v>-5.9551778000000004</v>
      </c>
      <c r="AO553" s="5">
        <v>105</v>
      </c>
      <c r="AP553" s="5">
        <v>68</v>
      </c>
      <c r="AQ553" s="1" t="s">
        <v>2080</v>
      </c>
      <c r="AU553" s="1" t="s">
        <v>2081</v>
      </c>
      <c r="AV553" s="1" t="s">
        <v>135</v>
      </c>
      <c r="AW553" s="1" t="s">
        <v>137</v>
      </c>
      <c r="AX553" s="1" t="s">
        <v>136</v>
      </c>
      <c r="AY553" s="1" t="s">
        <v>136</v>
      </c>
      <c r="AZ553" s="1" t="s">
        <v>136</v>
      </c>
      <c r="BA553" s="1" t="s">
        <v>137</v>
      </c>
      <c r="BB553" t="s">
        <v>2100</v>
      </c>
      <c r="BC553">
        <v>0</v>
      </c>
    </row>
    <row r="554" spans="1:55" x14ac:dyDescent="0.35">
      <c r="A554" s="5">
        <v>2034416</v>
      </c>
      <c r="D554" t="s">
        <v>284</v>
      </c>
      <c r="E554" t="s">
        <v>119</v>
      </c>
      <c r="F554" s="4" t="s">
        <v>283</v>
      </c>
      <c r="G554" s="4" t="s">
        <v>118</v>
      </c>
      <c r="H554">
        <v>-3</v>
      </c>
      <c r="I554">
        <v>70000</v>
      </c>
      <c r="J554">
        <v>-3</v>
      </c>
      <c r="K554">
        <v>70000</v>
      </c>
      <c r="L554">
        <v>2</v>
      </c>
      <c r="M554">
        <v>2</v>
      </c>
      <c r="P554" s="4">
        <v>2</v>
      </c>
      <c r="Q554" s="4">
        <v>2</v>
      </c>
      <c r="S554" s="1" t="s">
        <v>67</v>
      </c>
      <c r="T554" s="4">
        <v>2023</v>
      </c>
      <c r="U554" s="6">
        <v>44714</v>
      </c>
      <c r="V554" s="1" t="s">
        <v>2075</v>
      </c>
      <c r="W554" s="1">
        <v>3</v>
      </c>
      <c r="X554" s="1" t="s">
        <v>1706</v>
      </c>
      <c r="Y554" s="1" t="s">
        <v>366</v>
      </c>
      <c r="AE554" s="1" t="s">
        <v>50</v>
      </c>
      <c r="AF554" s="1" t="s">
        <v>159</v>
      </c>
      <c r="AG554" s="1" t="s">
        <v>1129</v>
      </c>
      <c r="AH554" s="1" t="s">
        <v>160</v>
      </c>
      <c r="AI554" s="7">
        <v>13150</v>
      </c>
      <c r="AJ554" s="1">
        <v>250001761</v>
      </c>
      <c r="AK554" s="1" t="s">
        <v>284</v>
      </c>
      <c r="AL554" s="1">
        <v>30874</v>
      </c>
      <c r="AM554">
        <v>32.783127999999998</v>
      </c>
      <c r="AN554">
        <v>34.965079000000003</v>
      </c>
      <c r="AO554" s="5">
        <v>105</v>
      </c>
      <c r="AP554" s="5">
        <v>68</v>
      </c>
      <c r="AQ554" s="1" t="s">
        <v>2082</v>
      </c>
      <c r="AU554" s="1" t="s">
        <v>2083</v>
      </c>
      <c r="AV554" s="1" t="s">
        <v>446</v>
      </c>
      <c r="AW554" s="1" t="s">
        <v>447</v>
      </c>
      <c r="AX554" s="1" t="s">
        <v>447</v>
      </c>
      <c r="AY554" s="1" t="s">
        <v>447</v>
      </c>
      <c r="AZ554" s="1" t="s">
        <v>447</v>
      </c>
      <c r="BA554" s="1" t="s">
        <v>447</v>
      </c>
      <c r="BB554" t="s">
        <v>2100</v>
      </c>
      <c r="BC554">
        <v>0</v>
      </c>
    </row>
    <row r="555" spans="1:55" x14ac:dyDescent="0.35">
      <c r="A555" s="5">
        <v>2034418</v>
      </c>
      <c r="D555" t="s">
        <v>289</v>
      </c>
      <c r="E555" t="s">
        <v>115</v>
      </c>
      <c r="F555" s="4" t="s">
        <v>288</v>
      </c>
      <c r="G555" s="4" t="s">
        <v>114</v>
      </c>
      <c r="H555">
        <f>_xlfn.IFNA(VLOOKUP(F555,xg!C$2:N$25,12,FALSE),0)</f>
        <v>-0.6</v>
      </c>
      <c r="I555">
        <f>_xlfn.IFNA(VLOOKUP(F555,odds!B$5:C$28,2,FALSE),0)</f>
        <v>18358</v>
      </c>
      <c r="J555">
        <v>-3</v>
      </c>
      <c r="K555">
        <v>70000</v>
      </c>
      <c r="L555">
        <v>0</v>
      </c>
      <c r="M555">
        <v>2</v>
      </c>
      <c r="P555" s="4">
        <v>0</v>
      </c>
      <c r="Q555" s="4">
        <v>2</v>
      </c>
      <c r="R555" s="1" t="s">
        <v>114</v>
      </c>
      <c r="S555" s="1" t="s">
        <v>49</v>
      </c>
      <c r="T555" s="4">
        <v>2023</v>
      </c>
      <c r="U555" s="6">
        <v>44714</v>
      </c>
      <c r="V555" s="1" t="s">
        <v>2075</v>
      </c>
      <c r="W555" s="1">
        <v>2</v>
      </c>
      <c r="X555" s="1" t="s">
        <v>1707</v>
      </c>
      <c r="Y555" s="1" t="s">
        <v>366</v>
      </c>
      <c r="AE555" s="1" t="s">
        <v>50</v>
      </c>
      <c r="AF555" s="1" t="s">
        <v>159</v>
      </c>
      <c r="AG555" s="1" t="s">
        <v>1129</v>
      </c>
      <c r="AH555" s="1" t="s">
        <v>160</v>
      </c>
      <c r="AI555" s="7">
        <v>5123</v>
      </c>
      <c r="AJ555" s="1">
        <v>250001140</v>
      </c>
      <c r="AK555" s="1" t="s">
        <v>289</v>
      </c>
      <c r="AL555" s="1">
        <v>15796</v>
      </c>
      <c r="AM555">
        <v>46.080641</v>
      </c>
      <c r="AN555">
        <v>14.52444</v>
      </c>
      <c r="AO555" s="5">
        <v>105</v>
      </c>
      <c r="AP555" s="5">
        <v>68</v>
      </c>
      <c r="AQ555" s="1" t="s">
        <v>2084</v>
      </c>
      <c r="AU555" s="1" t="s">
        <v>2085</v>
      </c>
      <c r="AV555" s="1" t="s">
        <v>317</v>
      </c>
      <c r="AW555" s="1" t="s">
        <v>418</v>
      </c>
      <c r="AX555" s="1" t="s">
        <v>418</v>
      </c>
      <c r="AY555" s="1" t="s">
        <v>418</v>
      </c>
      <c r="AZ555" s="1" t="s">
        <v>418</v>
      </c>
      <c r="BA555" s="1" t="s">
        <v>418</v>
      </c>
      <c r="BB555" t="s">
        <v>2100</v>
      </c>
      <c r="BC555">
        <v>0</v>
      </c>
    </row>
    <row r="556" spans="1:55" x14ac:dyDescent="0.35">
      <c r="A556" s="5">
        <v>2034421</v>
      </c>
      <c r="D556" t="s">
        <v>84</v>
      </c>
      <c r="E556" t="s">
        <v>78</v>
      </c>
      <c r="F556" s="4" t="s">
        <v>378</v>
      </c>
      <c r="G556" s="4" t="s">
        <v>76</v>
      </c>
      <c r="H556">
        <f>_xlfn.IFNA(VLOOKUP(F556,xg!C$2:N$25,12,FALSE),0)</f>
        <v>-0.3</v>
      </c>
      <c r="I556">
        <f>_xlfn.IFNA(VLOOKUP(F556,odds!B$5:C$28,2,FALSE),0)</f>
        <v>15858</v>
      </c>
      <c r="J556">
        <v>-3</v>
      </c>
      <c r="K556">
        <v>70000</v>
      </c>
      <c r="L556">
        <v>0</v>
      </c>
      <c r="M556">
        <v>1</v>
      </c>
      <c r="P556" s="4">
        <v>0</v>
      </c>
      <c r="Q556" s="4">
        <v>1</v>
      </c>
      <c r="R556" s="1" t="s">
        <v>76</v>
      </c>
      <c r="S556" s="1" t="s">
        <v>49</v>
      </c>
      <c r="T556" s="4">
        <v>2023</v>
      </c>
      <c r="U556" s="6">
        <v>44714</v>
      </c>
      <c r="V556" s="1" t="s">
        <v>2075</v>
      </c>
      <c r="W556" s="1">
        <v>2</v>
      </c>
      <c r="X556" s="1" t="s">
        <v>1707</v>
      </c>
      <c r="Y556" s="1" t="s">
        <v>366</v>
      </c>
      <c r="AE556" s="1" t="s">
        <v>50</v>
      </c>
      <c r="AF556" s="1" t="s">
        <v>159</v>
      </c>
      <c r="AG556" s="1" t="s">
        <v>1129</v>
      </c>
      <c r="AH556" s="1" t="s">
        <v>160</v>
      </c>
      <c r="AI556" s="7">
        <v>9726</v>
      </c>
      <c r="AJ556" s="1">
        <v>53479</v>
      </c>
      <c r="AK556" s="1" t="s">
        <v>84</v>
      </c>
      <c r="AL556" s="1">
        <v>49450</v>
      </c>
      <c r="AM556">
        <v>44.783202799999998</v>
      </c>
      <c r="AN556">
        <v>20.4649167</v>
      </c>
      <c r="AO556" s="5">
        <v>105</v>
      </c>
      <c r="AP556" s="5">
        <v>68</v>
      </c>
      <c r="AQ556" s="1" t="s">
        <v>2086</v>
      </c>
      <c r="AU556" s="1" t="s">
        <v>2087</v>
      </c>
      <c r="AV556" s="1" t="s">
        <v>85</v>
      </c>
      <c r="AW556" s="1" t="s">
        <v>223</v>
      </c>
      <c r="AX556" s="1" t="s">
        <v>224</v>
      </c>
      <c r="AY556" s="1" t="s">
        <v>223</v>
      </c>
      <c r="AZ556" s="1" t="s">
        <v>223</v>
      </c>
      <c r="BA556" s="1" t="s">
        <v>223</v>
      </c>
      <c r="BB556" t="s">
        <v>2100</v>
      </c>
      <c r="BC556">
        <v>0</v>
      </c>
    </row>
    <row r="557" spans="1:55" x14ac:dyDescent="0.35">
      <c r="A557" s="5">
        <v>2034411</v>
      </c>
      <c r="D557" t="s">
        <v>180</v>
      </c>
      <c r="E557" t="s">
        <v>431</v>
      </c>
      <c r="F557" s="4" t="s">
        <v>307</v>
      </c>
      <c r="G557" s="4" t="s">
        <v>430</v>
      </c>
      <c r="H557">
        <f>_xlfn.IFNA(VLOOKUP(F557,xg!C$2:N$25,12,FALSE),0)</f>
        <v>-1.7</v>
      </c>
      <c r="I557">
        <f>_xlfn.IFNA(VLOOKUP(F557,odds!B$5:C$28,2,FALSE),0)</f>
        <v>66820</v>
      </c>
      <c r="J557">
        <v>-3</v>
      </c>
      <c r="K557">
        <v>70000</v>
      </c>
      <c r="L557">
        <v>4</v>
      </c>
      <c r="M557">
        <v>0</v>
      </c>
      <c r="P557" s="4">
        <v>4</v>
      </c>
      <c r="Q557" s="4">
        <v>0</v>
      </c>
      <c r="R557" s="1" t="s">
        <v>307</v>
      </c>
      <c r="S557" s="1" t="s">
        <v>49</v>
      </c>
      <c r="T557" s="4">
        <v>2023</v>
      </c>
      <c r="U557" s="6">
        <v>44714</v>
      </c>
      <c r="V557" s="1" t="s">
        <v>2088</v>
      </c>
      <c r="W557" s="1">
        <v>4</v>
      </c>
      <c r="X557" s="1" t="s">
        <v>1737</v>
      </c>
      <c r="Y557" s="1" t="s">
        <v>366</v>
      </c>
      <c r="AE557" s="1" t="s">
        <v>50</v>
      </c>
      <c r="AF557" s="1" t="s">
        <v>159</v>
      </c>
      <c r="AG557" s="1" t="s">
        <v>1129</v>
      </c>
      <c r="AH557" s="1" t="s">
        <v>160</v>
      </c>
      <c r="AI557" s="7">
        <v>43412</v>
      </c>
      <c r="AJ557" s="1">
        <v>62104</v>
      </c>
      <c r="AK557" s="1" t="s">
        <v>180</v>
      </c>
      <c r="AL557" s="1">
        <v>44000</v>
      </c>
      <c r="AM557">
        <v>41.7229472</v>
      </c>
      <c r="AN557">
        <v>44.7897806</v>
      </c>
      <c r="AO557" s="5">
        <v>105</v>
      </c>
      <c r="AP557" s="5">
        <v>68</v>
      </c>
      <c r="AQ557" s="1" t="s">
        <v>2089</v>
      </c>
      <c r="AU557" s="1" t="s">
        <v>2090</v>
      </c>
      <c r="AV557" s="1" t="s">
        <v>181</v>
      </c>
      <c r="AW557" s="1" t="s">
        <v>183</v>
      </c>
      <c r="AX557" s="1" t="s">
        <v>183</v>
      </c>
      <c r="AY557" s="1" t="s">
        <v>182</v>
      </c>
      <c r="AZ557" s="1" t="s">
        <v>184</v>
      </c>
      <c r="BA557" s="1" t="s">
        <v>183</v>
      </c>
      <c r="BB557" t="s">
        <v>2100</v>
      </c>
      <c r="BC557">
        <v>0</v>
      </c>
    </row>
    <row r="558" spans="1:55" x14ac:dyDescent="0.35">
      <c r="A558" s="5">
        <v>2034417</v>
      </c>
      <c r="D558" t="s">
        <v>175</v>
      </c>
      <c r="E558" t="s">
        <v>468</v>
      </c>
      <c r="F558" s="4" t="s">
        <v>174</v>
      </c>
      <c r="G558" s="4" t="s">
        <v>467</v>
      </c>
      <c r="H558">
        <v>-3</v>
      </c>
      <c r="I558">
        <v>70000</v>
      </c>
      <c r="J558">
        <v>-3</v>
      </c>
      <c r="K558">
        <v>70000</v>
      </c>
      <c r="L558">
        <v>0</v>
      </c>
      <c r="M558">
        <v>2</v>
      </c>
      <c r="P558" s="4">
        <v>0</v>
      </c>
      <c r="Q558" s="4">
        <v>2</v>
      </c>
      <c r="R558" s="1" t="s">
        <v>467</v>
      </c>
      <c r="S558" s="1" t="s">
        <v>49</v>
      </c>
      <c r="T558" s="4">
        <v>2023</v>
      </c>
      <c r="U558" s="6">
        <v>44714</v>
      </c>
      <c r="V558" s="1" t="s">
        <v>2088</v>
      </c>
      <c r="W558" s="1">
        <v>3</v>
      </c>
      <c r="X558" s="1" t="s">
        <v>1713</v>
      </c>
      <c r="Y558" s="1" t="s">
        <v>366</v>
      </c>
      <c r="AE558" s="1" t="s">
        <v>50</v>
      </c>
      <c r="AF558" s="1" t="s">
        <v>159</v>
      </c>
      <c r="AG558" s="1" t="s">
        <v>1129</v>
      </c>
      <c r="AH558" s="1" t="s">
        <v>160</v>
      </c>
      <c r="AI558" s="7">
        <v>1550</v>
      </c>
      <c r="AJ558" s="1">
        <v>250003355</v>
      </c>
      <c r="AK558" s="1" t="s">
        <v>175</v>
      </c>
      <c r="AL558" s="1">
        <v>8056</v>
      </c>
      <c r="AM558">
        <v>34.927106999999999</v>
      </c>
      <c r="AN558">
        <v>33.597839999999998</v>
      </c>
      <c r="AO558" s="5">
        <v>105</v>
      </c>
      <c r="AP558" s="5">
        <v>68</v>
      </c>
      <c r="AQ558" s="1" t="s">
        <v>2091</v>
      </c>
      <c r="AU558" s="1" t="s">
        <v>2092</v>
      </c>
      <c r="AV558" s="1" t="s">
        <v>272</v>
      </c>
      <c r="AW558" s="1" t="s">
        <v>643</v>
      </c>
      <c r="AX558" s="1" t="s">
        <v>643</v>
      </c>
      <c r="AY558" s="1" t="s">
        <v>643</v>
      </c>
      <c r="AZ558" s="1" t="s">
        <v>643</v>
      </c>
      <c r="BA558" s="1" t="s">
        <v>643</v>
      </c>
      <c r="BB558" t="s">
        <v>2100</v>
      </c>
      <c r="BC558">
        <v>0</v>
      </c>
    </row>
    <row r="559" spans="1:55" x14ac:dyDescent="0.35">
      <c r="A559" s="5">
        <v>2034419</v>
      </c>
      <c r="D559" t="s">
        <v>83</v>
      </c>
      <c r="E559" t="s">
        <v>301</v>
      </c>
      <c r="F559" s="4" t="s">
        <v>82</v>
      </c>
      <c r="G559" s="4" t="s">
        <v>461</v>
      </c>
      <c r="H559">
        <v>-3</v>
      </c>
      <c r="I559">
        <v>70000</v>
      </c>
      <c r="J559">
        <v>-3</v>
      </c>
      <c r="K559">
        <v>70000</v>
      </c>
      <c r="L559">
        <v>1</v>
      </c>
      <c r="M559">
        <v>1</v>
      </c>
      <c r="P559" s="4">
        <v>1</v>
      </c>
      <c r="Q559" s="4">
        <v>1</v>
      </c>
      <c r="S559" s="1" t="s">
        <v>67</v>
      </c>
      <c r="T559" s="4">
        <v>2023</v>
      </c>
      <c r="U559" s="6">
        <v>44714</v>
      </c>
      <c r="V559" s="1" t="s">
        <v>2088</v>
      </c>
      <c r="W559" s="1">
        <v>3</v>
      </c>
      <c r="X559" s="1" t="s">
        <v>1737</v>
      </c>
      <c r="Y559" s="1" t="s">
        <v>366</v>
      </c>
      <c r="AE559" s="1" t="s">
        <v>50</v>
      </c>
      <c r="AF559" s="1" t="s">
        <v>159</v>
      </c>
      <c r="AG559" s="1" t="s">
        <v>1129</v>
      </c>
      <c r="AH559" s="1" t="s">
        <v>160</v>
      </c>
      <c r="AI559" s="7">
        <v>8275</v>
      </c>
      <c r="AJ559" s="1">
        <v>250001569</v>
      </c>
      <c r="AK559" s="1" t="s">
        <v>83</v>
      </c>
      <c r="AL559" s="1">
        <v>10423</v>
      </c>
      <c r="AM559">
        <v>43.534722000000002</v>
      </c>
      <c r="AN559">
        <v>26.527221999999998</v>
      </c>
      <c r="AO559" s="5">
        <v>105</v>
      </c>
      <c r="AP559" s="5">
        <v>68</v>
      </c>
      <c r="AQ559" s="1" t="s">
        <v>2093</v>
      </c>
      <c r="AU559" s="1" t="s">
        <v>2094</v>
      </c>
      <c r="AV559" s="1" t="s">
        <v>513</v>
      </c>
      <c r="AW559" s="1" t="s">
        <v>514</v>
      </c>
      <c r="AX559" s="1" t="s">
        <v>515</v>
      </c>
      <c r="AY559" s="1" t="s">
        <v>515</v>
      </c>
      <c r="AZ559" s="1" t="s">
        <v>516</v>
      </c>
      <c r="BA559" s="1" t="s">
        <v>514</v>
      </c>
      <c r="BB559" t="s">
        <v>2100</v>
      </c>
      <c r="BC559">
        <v>0</v>
      </c>
    </row>
    <row r="560" spans="1:55" x14ac:dyDescent="0.35">
      <c r="A560" s="5">
        <v>2034420</v>
      </c>
      <c r="D560" t="s">
        <v>281</v>
      </c>
      <c r="E560" t="s">
        <v>263</v>
      </c>
      <c r="F560" s="4" t="s">
        <v>279</v>
      </c>
      <c r="G560" s="4" t="s">
        <v>262</v>
      </c>
      <c r="H560">
        <v>-3</v>
      </c>
      <c r="I560">
        <v>70000</v>
      </c>
      <c r="J560">
        <v>-3</v>
      </c>
      <c r="K560">
        <v>70000</v>
      </c>
      <c r="L560">
        <v>2</v>
      </c>
      <c r="M560">
        <v>0</v>
      </c>
      <c r="P560" s="4">
        <v>2</v>
      </c>
      <c r="Q560" s="4">
        <v>0</v>
      </c>
      <c r="R560" s="1" t="s">
        <v>279</v>
      </c>
      <c r="S560" s="1" t="s">
        <v>49</v>
      </c>
      <c r="T560" s="4">
        <v>2023</v>
      </c>
      <c r="U560" s="6">
        <v>44714</v>
      </c>
      <c r="V560" s="1" t="s">
        <v>2088</v>
      </c>
      <c r="W560" s="1">
        <v>3</v>
      </c>
      <c r="X560" s="1" t="s">
        <v>1734</v>
      </c>
      <c r="Y560" s="1" t="s">
        <v>366</v>
      </c>
      <c r="AE560" s="1" t="s">
        <v>50</v>
      </c>
      <c r="AF560" s="1" t="s">
        <v>159</v>
      </c>
      <c r="AG560" s="1" t="s">
        <v>1129</v>
      </c>
      <c r="AH560" s="1" t="s">
        <v>160</v>
      </c>
      <c r="AI560" s="7">
        <v>3533</v>
      </c>
      <c r="AJ560" s="1">
        <v>77966</v>
      </c>
      <c r="AK560" s="1" t="s">
        <v>281</v>
      </c>
      <c r="AL560" s="1">
        <v>14336</v>
      </c>
      <c r="AM560">
        <v>59.421358300000001</v>
      </c>
      <c r="AN560">
        <v>24.732155599999999</v>
      </c>
      <c r="AO560" s="5">
        <v>105</v>
      </c>
      <c r="AP560" s="5">
        <v>68</v>
      </c>
      <c r="AQ560" s="1" t="s">
        <v>2095</v>
      </c>
      <c r="AU560" s="1" t="s">
        <v>2096</v>
      </c>
      <c r="AV560" s="1" t="s">
        <v>282</v>
      </c>
      <c r="AW560" s="1" t="s">
        <v>353</v>
      </c>
      <c r="AX560" s="1" t="s">
        <v>353</v>
      </c>
      <c r="AY560" s="1" t="s">
        <v>352</v>
      </c>
      <c r="AZ560" s="1" t="s">
        <v>352</v>
      </c>
      <c r="BA560" s="1" t="s">
        <v>353</v>
      </c>
      <c r="BB560" t="s">
        <v>2100</v>
      </c>
      <c r="BC560">
        <v>0</v>
      </c>
    </row>
    <row r="561" spans="1:55" x14ac:dyDescent="0.35">
      <c r="A561" s="5">
        <v>2034425</v>
      </c>
      <c r="D561" t="s">
        <v>93</v>
      </c>
      <c r="E561" t="s">
        <v>129</v>
      </c>
      <c r="F561" s="4" t="s">
        <v>91</v>
      </c>
      <c r="G561" s="4" t="s">
        <v>128</v>
      </c>
      <c r="H561">
        <f>_xlfn.IFNA(VLOOKUP(F561,xg!C$2:N$25,12,FALSE),0)</f>
        <v>-0.1</v>
      </c>
      <c r="I561">
        <f>_xlfn.IFNA(VLOOKUP(F561,odds!B$5:C$28,2,FALSE),0)</f>
        <v>17538</v>
      </c>
      <c r="J561">
        <v>-3</v>
      </c>
      <c r="K561">
        <v>70000</v>
      </c>
      <c r="L561">
        <v>2</v>
      </c>
      <c r="M561">
        <v>1</v>
      </c>
      <c r="P561" s="4">
        <v>2</v>
      </c>
      <c r="Q561" s="4">
        <v>1</v>
      </c>
      <c r="R561" s="1" t="s">
        <v>91</v>
      </c>
      <c r="S561" s="1" t="s">
        <v>49</v>
      </c>
      <c r="T561" s="4">
        <v>2023</v>
      </c>
      <c r="U561" s="6">
        <v>44713</v>
      </c>
      <c r="V561" s="1" t="s">
        <v>2097</v>
      </c>
      <c r="W561" s="1">
        <v>2</v>
      </c>
      <c r="X561" s="1" t="s">
        <v>1744</v>
      </c>
      <c r="Y561" s="1" t="s">
        <v>366</v>
      </c>
      <c r="AE561" s="1" t="s">
        <v>50</v>
      </c>
      <c r="AF561" s="1" t="s">
        <v>159</v>
      </c>
      <c r="AG561" s="1" t="s">
        <v>1129</v>
      </c>
      <c r="AH561" s="1" t="s">
        <v>160</v>
      </c>
      <c r="AI561" s="7">
        <v>35214</v>
      </c>
      <c r="AJ561" s="1">
        <v>250001179</v>
      </c>
      <c r="AK561" s="1" t="s">
        <v>93</v>
      </c>
      <c r="AL561" s="1">
        <v>41837</v>
      </c>
      <c r="AM561">
        <v>51.143056000000001</v>
      </c>
      <c r="AN561">
        <v>16.942222000000001</v>
      </c>
      <c r="AO561" s="5">
        <v>105</v>
      </c>
      <c r="AP561" s="5">
        <v>68</v>
      </c>
      <c r="AQ561" s="1" t="s">
        <v>2098</v>
      </c>
      <c r="AU561" s="1" t="s">
        <v>2099</v>
      </c>
      <c r="AV561" s="1" t="s">
        <v>236</v>
      </c>
      <c r="AW561" s="1" t="s">
        <v>780</v>
      </c>
      <c r="AX561" s="1" t="s">
        <v>310</v>
      </c>
      <c r="AY561" s="1" t="s">
        <v>781</v>
      </c>
      <c r="AZ561" s="1" t="s">
        <v>781</v>
      </c>
      <c r="BA561" s="1" t="s">
        <v>780</v>
      </c>
      <c r="BB561" t="s">
        <v>2100</v>
      </c>
      <c r="BC561">
        <v>0</v>
      </c>
    </row>
    <row r="563" spans="1:55" x14ac:dyDescent="0.35">
      <c r="AO563" s="5" t="s">
        <v>2154</v>
      </c>
      <c r="AP563" s="5" t="s">
        <v>2154</v>
      </c>
    </row>
    <row r="564" spans="1:55" x14ac:dyDescent="0.35">
      <c r="J564" s="9" t="s">
        <v>2167</v>
      </c>
      <c r="AO564" s="5">
        <f>MEDIAN(AO2:AO561)</f>
        <v>105</v>
      </c>
      <c r="AP564" s="5">
        <f>MEDIAN(AP2:AP561)</f>
        <v>68</v>
      </c>
    </row>
    <row r="565" spans="1:55" x14ac:dyDescent="0.35">
      <c r="B565" s="5" t="s">
        <v>2156</v>
      </c>
      <c r="C565" s="5" t="s">
        <v>2157</v>
      </c>
      <c r="D565" t="s">
        <v>2158</v>
      </c>
      <c r="E565" t="s">
        <v>2108</v>
      </c>
      <c r="F565" s="4" t="s">
        <v>2163</v>
      </c>
      <c r="G565" s="4" t="s">
        <v>2164</v>
      </c>
      <c r="H565" t="s">
        <v>2165</v>
      </c>
      <c r="I565" t="s">
        <v>2166</v>
      </c>
      <c r="J565" t="s">
        <v>2168</v>
      </c>
    </row>
    <row r="566" spans="1:55" x14ac:dyDescent="0.35">
      <c r="A566" s="5">
        <v>2036436</v>
      </c>
      <c r="B566" s="5" t="s">
        <v>2159</v>
      </c>
      <c r="C566" s="5" t="s">
        <v>2160</v>
      </c>
      <c r="D566">
        <v>-1.4</v>
      </c>
      <c r="E566">
        <v>15861</v>
      </c>
    </row>
    <row r="567" spans="1:55" x14ac:dyDescent="0.35">
      <c r="A567" s="5">
        <v>2036436</v>
      </c>
      <c r="B567" s="5" t="s">
        <v>2161</v>
      </c>
      <c r="C567" s="5" t="s">
        <v>2162</v>
      </c>
      <c r="D567">
        <v>-2.2000000000000002</v>
      </c>
      <c r="E567">
        <v>48468</v>
      </c>
    </row>
  </sheetData>
  <autoFilter ref="A1:BC561" xr:uid="{0E415FA6-DAE5-41ED-9605-895724301857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3B4-F431-4DF4-A5E9-93D7E26E6274}">
  <dimension ref="A1:D28"/>
  <sheetViews>
    <sheetView workbookViewId="0">
      <selection activeCell="I16" sqref="I16"/>
    </sheetView>
  </sheetViews>
  <sheetFormatPr defaultRowHeight="14.5" x14ac:dyDescent="0.35"/>
  <cols>
    <col min="2" max="2" width="13.7265625" bestFit="1" customWidth="1"/>
  </cols>
  <sheetData>
    <row r="1" spans="1:4" x14ac:dyDescent="0.35">
      <c r="A1" t="s">
        <v>2105</v>
      </c>
    </row>
    <row r="4" spans="1:4" x14ac:dyDescent="0.35">
      <c r="B4" t="s">
        <v>2107</v>
      </c>
      <c r="C4" t="s">
        <v>2108</v>
      </c>
      <c r="D4" t="s">
        <v>2109</v>
      </c>
    </row>
    <row r="5" spans="1:4" x14ac:dyDescent="0.35">
      <c r="B5" t="s">
        <v>261</v>
      </c>
      <c r="C5">
        <v>398</v>
      </c>
      <c r="D5" t="str">
        <f>VLOOKUP(B5,'uefa 2024 training data'!F$5:F$561,1,FALSE)</f>
        <v>Germany</v>
      </c>
    </row>
    <row r="6" spans="1:4" x14ac:dyDescent="0.35">
      <c r="B6" t="s">
        <v>56</v>
      </c>
      <c r="C6">
        <v>401</v>
      </c>
      <c r="D6" t="str">
        <f>VLOOKUP(B6,'uefa 2024 training data'!F$5:F$561,1,FALSE)</f>
        <v>France</v>
      </c>
    </row>
    <row r="7" spans="1:4" x14ac:dyDescent="0.35">
      <c r="B7" t="s">
        <v>122</v>
      </c>
      <c r="C7">
        <v>451</v>
      </c>
      <c r="D7" t="str">
        <f>VLOOKUP(B7,'uefa 2024 training data'!F$5:F$561,1,FALSE)</f>
        <v>England</v>
      </c>
    </row>
    <row r="8" spans="1:4" x14ac:dyDescent="0.35">
      <c r="B8" t="s">
        <v>92</v>
      </c>
      <c r="C8">
        <v>545</v>
      </c>
      <c r="D8" t="str">
        <f>VLOOKUP(B8,'uefa 2024 training data'!F$5:F$561,1,FALSE)</f>
        <v>Spain</v>
      </c>
    </row>
    <row r="9" spans="1:4" x14ac:dyDescent="0.35">
      <c r="B9" t="s">
        <v>86</v>
      </c>
      <c r="C9">
        <v>601</v>
      </c>
      <c r="D9" t="str">
        <f>VLOOKUP(B9,'uefa 2024 training data'!F$5:F$561,1,FALSE)</f>
        <v>Portugal</v>
      </c>
    </row>
    <row r="10" spans="1:4" x14ac:dyDescent="0.35">
      <c r="B10" t="s">
        <v>130</v>
      </c>
      <c r="C10">
        <v>1553</v>
      </c>
      <c r="D10" t="str">
        <f>VLOOKUP(B10,'uefa 2024 training data'!F$5:F$561,1,FALSE)</f>
        <v>Netherlands</v>
      </c>
    </row>
    <row r="11" spans="1:4" x14ac:dyDescent="0.35">
      <c r="B11" t="s">
        <v>138</v>
      </c>
      <c r="C11">
        <v>1971</v>
      </c>
      <c r="D11" t="str">
        <f>VLOOKUP(B11,'uefa 2024 training data'!F$5:F$561,1,FALSE)</f>
        <v>Italy</v>
      </c>
    </row>
    <row r="12" spans="1:4" x14ac:dyDescent="0.35">
      <c r="B12" t="s">
        <v>126</v>
      </c>
      <c r="C12">
        <v>2488</v>
      </c>
      <c r="D12" t="str">
        <f>VLOOKUP(B12,'uefa 2024 training data'!F$5:F$561,1,FALSE)</f>
        <v>Belgium</v>
      </c>
    </row>
    <row r="13" spans="1:4" x14ac:dyDescent="0.35">
      <c r="B13" t="s">
        <v>131</v>
      </c>
      <c r="C13">
        <v>4995</v>
      </c>
      <c r="D13" t="str">
        <f>VLOOKUP(B13,'uefa 2024 training data'!F$5:F$561,1,FALSE)</f>
        <v>Switzerland</v>
      </c>
    </row>
    <row r="14" spans="1:4" x14ac:dyDescent="0.35">
      <c r="B14" t="s">
        <v>97</v>
      </c>
      <c r="C14">
        <v>5264</v>
      </c>
      <c r="D14" t="str">
        <f>VLOOKUP(B14,'uefa 2024 training data'!F$5:F$561,1,FALSE)</f>
        <v>Denmark</v>
      </c>
    </row>
    <row r="15" spans="1:4" x14ac:dyDescent="0.35">
      <c r="B15" t="s">
        <v>2106</v>
      </c>
      <c r="C15">
        <v>5515</v>
      </c>
      <c r="D15" t="str">
        <f>VLOOKUP(B15,'uefa 2024 training data'!F$5:F$561,1,FALSE)</f>
        <v>Turkey</v>
      </c>
    </row>
    <row r="16" spans="1:4" x14ac:dyDescent="0.35">
      <c r="B16" t="s">
        <v>77</v>
      </c>
      <c r="C16">
        <v>6048</v>
      </c>
      <c r="D16" t="str">
        <f>VLOOKUP(B16,'uefa 2024 training data'!F$5:F$561,1,FALSE)</f>
        <v>Austria</v>
      </c>
    </row>
    <row r="17" spans="2:4" x14ac:dyDescent="0.35">
      <c r="B17" t="s">
        <v>280</v>
      </c>
      <c r="C17">
        <v>9340</v>
      </c>
      <c r="D17" t="str">
        <f>VLOOKUP(B17,'uefa 2024 training data'!F$5:F$561,1,FALSE)</f>
        <v>Croatia</v>
      </c>
    </row>
    <row r="18" spans="2:4" x14ac:dyDescent="0.35">
      <c r="B18" t="s">
        <v>62</v>
      </c>
      <c r="C18">
        <v>12509</v>
      </c>
      <c r="D18" t="str">
        <f>VLOOKUP(B18,'uefa 2024 training data'!F$5:F$561,1,FALSE)</f>
        <v>Romania</v>
      </c>
    </row>
    <row r="19" spans="2:4" x14ac:dyDescent="0.35">
      <c r="B19" t="s">
        <v>287</v>
      </c>
      <c r="C19">
        <v>15850</v>
      </c>
      <c r="D19" t="str">
        <f>VLOOKUP(B19,'uefa 2024 training data'!F$5:F$561,1,FALSE)</f>
        <v>Slovakia</v>
      </c>
    </row>
    <row r="20" spans="2:4" x14ac:dyDescent="0.35">
      <c r="B20" t="s">
        <v>378</v>
      </c>
      <c r="C20">
        <v>15858</v>
      </c>
      <c r="D20" t="str">
        <f>VLOOKUP(B20,'uefa 2024 training data'!F$5:F$561,1,FALSE)</f>
        <v>Serbia</v>
      </c>
    </row>
    <row r="21" spans="2:4" x14ac:dyDescent="0.35">
      <c r="B21" t="s">
        <v>286</v>
      </c>
      <c r="C21">
        <v>15861</v>
      </c>
      <c r="D21" t="str">
        <f>VLOOKUP(B21,'uefa 2024 training data'!F$5:F$561,1,FALSE)</f>
        <v>Czechia</v>
      </c>
    </row>
    <row r="22" spans="2:4" x14ac:dyDescent="0.35">
      <c r="B22" t="s">
        <v>91</v>
      </c>
      <c r="C22">
        <v>17538</v>
      </c>
      <c r="D22" t="str">
        <f>VLOOKUP(B22,'uefa 2024 training data'!F$5:F$561,1,FALSE)</f>
        <v>Poland</v>
      </c>
    </row>
    <row r="23" spans="2:4" x14ac:dyDescent="0.35">
      <c r="B23" t="s">
        <v>288</v>
      </c>
      <c r="C23">
        <v>18358</v>
      </c>
      <c r="D23" t="str">
        <f>VLOOKUP(B23,'uefa 2024 training data'!F$5:F$561,1,FALSE)</f>
        <v>Slovenia</v>
      </c>
    </row>
    <row r="24" spans="2:4" x14ac:dyDescent="0.35">
      <c r="B24" t="s">
        <v>298</v>
      </c>
      <c r="C24">
        <v>20062</v>
      </c>
      <c r="D24" t="str">
        <f>VLOOKUP(B24,'uefa 2024 training data'!F$5:F$561,1,FALSE)</f>
        <v>Ukraine</v>
      </c>
    </row>
    <row r="25" spans="2:4" x14ac:dyDescent="0.35">
      <c r="B25" t="s">
        <v>166</v>
      </c>
      <c r="C25">
        <v>20868</v>
      </c>
      <c r="D25" t="str">
        <f>VLOOKUP(B25,'uefa 2024 training data'!F$5:F$561,1,FALSE)</f>
        <v>Scotland</v>
      </c>
    </row>
    <row r="26" spans="2:4" x14ac:dyDescent="0.35">
      <c r="B26" t="s">
        <v>47</v>
      </c>
      <c r="C26">
        <v>40918</v>
      </c>
      <c r="D26" t="str">
        <f>VLOOKUP(B26,'uefa 2024 training data'!F$5:F$561,1,FALSE)</f>
        <v>Hungary</v>
      </c>
    </row>
    <row r="27" spans="2:4" x14ac:dyDescent="0.35">
      <c r="B27" t="s">
        <v>112</v>
      </c>
      <c r="C27">
        <v>48468</v>
      </c>
      <c r="D27" t="str">
        <f>VLOOKUP(B27,'uefa 2024 training data'!F$5:F$561,1,FALSE)</f>
        <v>Albania</v>
      </c>
    </row>
    <row r="28" spans="2:4" x14ac:dyDescent="0.35">
      <c r="B28" t="s">
        <v>307</v>
      </c>
      <c r="C28">
        <v>66820</v>
      </c>
      <c r="D28" t="str">
        <f>VLOOKUP(B28,'uefa 2024 training data'!F$5:F$561,1,FALSE)</f>
        <v>Georgia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B76A-5147-4F93-AEDD-9B04A34C49E6}">
  <dimension ref="A1:Q25"/>
  <sheetViews>
    <sheetView workbookViewId="0">
      <selection activeCell="O28" sqref="O28"/>
    </sheetView>
  </sheetViews>
  <sheetFormatPr defaultRowHeight="14.5" x14ac:dyDescent="0.35"/>
  <cols>
    <col min="3" max="3" width="13.453125" bestFit="1" customWidth="1"/>
    <col min="16" max="16" width="10.36328125" bestFit="1" customWidth="1"/>
  </cols>
  <sheetData>
    <row r="1" spans="1:17" x14ac:dyDescent="0.35">
      <c r="A1" t="s">
        <v>2148</v>
      </c>
      <c r="B1" t="s">
        <v>2147</v>
      </c>
      <c r="C1" t="s">
        <v>2146</v>
      </c>
      <c r="D1" t="s">
        <v>2145</v>
      </c>
      <c r="E1" t="s">
        <v>2144</v>
      </c>
      <c r="F1" t="s">
        <v>2143</v>
      </c>
      <c r="G1" t="s">
        <v>2142</v>
      </c>
      <c r="H1" t="s">
        <v>2141</v>
      </c>
      <c r="I1" t="s">
        <v>2140</v>
      </c>
      <c r="J1" t="s">
        <v>2139</v>
      </c>
      <c r="K1" t="s">
        <v>2138</v>
      </c>
      <c r="L1" t="s">
        <v>2137</v>
      </c>
      <c r="M1" t="s">
        <v>2136</v>
      </c>
      <c r="N1" t="s">
        <v>2135</v>
      </c>
      <c r="O1" t="s">
        <v>2134</v>
      </c>
      <c r="P1" t="s">
        <v>2133</v>
      </c>
      <c r="Q1" t="s">
        <v>2109</v>
      </c>
    </row>
    <row r="2" spans="1:17" x14ac:dyDescent="0.35">
      <c r="A2">
        <v>1</v>
      </c>
      <c r="B2" t="str">
        <f t="shared" ref="B2:B25" si="0">UPPER(LEFT(C2,3))</f>
        <v>GER</v>
      </c>
      <c r="C2" t="s">
        <v>261</v>
      </c>
      <c r="D2">
        <v>2</v>
      </c>
      <c r="E2">
        <v>2</v>
      </c>
      <c r="F2">
        <v>0</v>
      </c>
      <c r="G2">
        <v>0</v>
      </c>
      <c r="H2">
        <v>7</v>
      </c>
      <c r="I2">
        <v>1</v>
      </c>
      <c r="J2">
        <v>6</v>
      </c>
      <c r="K2">
        <v>6</v>
      </c>
      <c r="L2">
        <v>3.5</v>
      </c>
      <c r="M2">
        <v>1</v>
      </c>
      <c r="N2">
        <v>2.5</v>
      </c>
      <c r="O2">
        <v>1.25</v>
      </c>
      <c r="P2" t="s">
        <v>2132</v>
      </c>
      <c r="Q2" t="str">
        <f>VLOOKUP(C2,'uefa 2024 training data'!F$2:F$561,1,FALSE)</f>
        <v>Germany</v>
      </c>
    </row>
    <row r="3" spans="1:17" x14ac:dyDescent="0.35">
      <c r="A3">
        <v>2</v>
      </c>
      <c r="B3" t="str">
        <f t="shared" si="0"/>
        <v>SWI</v>
      </c>
      <c r="C3" t="s">
        <v>131</v>
      </c>
      <c r="D3">
        <v>2</v>
      </c>
      <c r="E3">
        <v>1</v>
      </c>
      <c r="F3">
        <v>1</v>
      </c>
      <c r="G3">
        <v>0</v>
      </c>
      <c r="H3">
        <v>4</v>
      </c>
      <c r="I3">
        <v>2</v>
      </c>
      <c r="J3">
        <v>2</v>
      </c>
      <c r="K3">
        <v>4</v>
      </c>
      <c r="L3">
        <v>3.4</v>
      </c>
      <c r="M3">
        <v>2</v>
      </c>
      <c r="N3">
        <v>1.4</v>
      </c>
      <c r="O3">
        <v>0.72</v>
      </c>
      <c r="P3" t="s">
        <v>2131</v>
      </c>
      <c r="Q3" t="str">
        <f>VLOOKUP(C3,'uefa 2024 training data'!F$2:F$561,1,FALSE)</f>
        <v>Switzerland</v>
      </c>
    </row>
    <row r="4" spans="1:17" x14ac:dyDescent="0.35">
      <c r="A4">
        <v>3</v>
      </c>
      <c r="B4" t="str">
        <f t="shared" si="0"/>
        <v>SCO</v>
      </c>
      <c r="C4" t="s">
        <v>166</v>
      </c>
      <c r="D4">
        <v>2</v>
      </c>
      <c r="E4">
        <v>0</v>
      </c>
      <c r="F4">
        <v>1</v>
      </c>
      <c r="G4">
        <v>1</v>
      </c>
      <c r="H4">
        <v>2</v>
      </c>
      <c r="I4">
        <v>6</v>
      </c>
      <c r="J4">
        <v>-4</v>
      </c>
      <c r="K4">
        <v>1</v>
      </c>
      <c r="L4">
        <v>0.8</v>
      </c>
      <c r="M4">
        <v>3.2</v>
      </c>
      <c r="N4">
        <v>-2.4</v>
      </c>
      <c r="O4">
        <v>-1.21</v>
      </c>
      <c r="P4" t="s">
        <v>2130</v>
      </c>
      <c r="Q4" t="str">
        <f>VLOOKUP(C4,'uefa 2024 training data'!F$2:F$561,1,FALSE)</f>
        <v>Scotland</v>
      </c>
    </row>
    <row r="5" spans="1:17" x14ac:dyDescent="0.35">
      <c r="A5">
        <v>4</v>
      </c>
      <c r="B5" t="str">
        <f t="shared" si="0"/>
        <v>HUN</v>
      </c>
      <c r="C5" t="s">
        <v>47</v>
      </c>
      <c r="D5">
        <v>2</v>
      </c>
      <c r="E5">
        <v>0</v>
      </c>
      <c r="F5">
        <v>0</v>
      </c>
      <c r="G5">
        <v>2</v>
      </c>
      <c r="H5">
        <v>1</v>
      </c>
      <c r="I5">
        <v>5</v>
      </c>
      <c r="J5">
        <v>-4</v>
      </c>
      <c r="K5">
        <v>0</v>
      </c>
      <c r="L5">
        <v>2.2999999999999998</v>
      </c>
      <c r="M5">
        <v>3.8</v>
      </c>
      <c r="N5">
        <v>-1.5</v>
      </c>
      <c r="O5">
        <v>-0.76</v>
      </c>
      <c r="P5" t="s">
        <v>2129</v>
      </c>
      <c r="Q5" t="str">
        <f>VLOOKUP(C5,'uefa 2024 training data'!F$2:F$561,1,FALSE)</f>
        <v>Hungary</v>
      </c>
    </row>
    <row r="6" spans="1:17" x14ac:dyDescent="0.35">
      <c r="A6">
        <v>1</v>
      </c>
      <c r="B6" t="str">
        <f t="shared" si="0"/>
        <v>SPA</v>
      </c>
      <c r="C6" t="s">
        <v>92</v>
      </c>
      <c r="D6">
        <v>1</v>
      </c>
      <c r="E6">
        <v>1</v>
      </c>
      <c r="F6">
        <v>0</v>
      </c>
      <c r="G6">
        <v>0</v>
      </c>
      <c r="H6">
        <v>3</v>
      </c>
      <c r="I6">
        <v>0</v>
      </c>
      <c r="J6">
        <v>3</v>
      </c>
      <c r="K6">
        <v>3</v>
      </c>
      <c r="L6">
        <v>2</v>
      </c>
      <c r="M6">
        <v>2.1</v>
      </c>
      <c r="N6">
        <v>-0.1</v>
      </c>
      <c r="O6">
        <v>-0.09</v>
      </c>
      <c r="P6" t="s">
        <v>2116</v>
      </c>
      <c r="Q6" t="str">
        <f>VLOOKUP(C6,'uefa 2024 training data'!F$2:F$561,1,FALSE)</f>
        <v>Spain</v>
      </c>
    </row>
    <row r="7" spans="1:17" x14ac:dyDescent="0.35">
      <c r="A7">
        <v>2</v>
      </c>
      <c r="B7" t="str">
        <f t="shared" si="0"/>
        <v>ITA</v>
      </c>
      <c r="C7" t="s">
        <v>138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1</v>
      </c>
      <c r="K7">
        <v>3</v>
      </c>
      <c r="L7">
        <v>1.5</v>
      </c>
      <c r="M7">
        <v>0.5</v>
      </c>
      <c r="N7">
        <v>1</v>
      </c>
      <c r="O7">
        <v>1.04</v>
      </c>
      <c r="P7" t="s">
        <v>2128</v>
      </c>
      <c r="Q7" t="str">
        <f>VLOOKUP(C7,'uefa 2024 training data'!F$2:F$561,1,FALSE)</f>
        <v>Italy</v>
      </c>
    </row>
    <row r="8" spans="1:17" x14ac:dyDescent="0.35">
      <c r="A8">
        <v>3</v>
      </c>
      <c r="B8" t="str">
        <f t="shared" si="0"/>
        <v>ALB</v>
      </c>
      <c r="C8" t="s">
        <v>112</v>
      </c>
      <c r="D8">
        <v>2</v>
      </c>
      <c r="E8">
        <v>0</v>
      </c>
      <c r="F8">
        <v>1</v>
      </c>
      <c r="G8">
        <v>1</v>
      </c>
      <c r="H8">
        <v>3</v>
      </c>
      <c r="I8">
        <v>4</v>
      </c>
      <c r="J8">
        <v>-1</v>
      </c>
      <c r="K8">
        <v>1</v>
      </c>
      <c r="L8">
        <v>2</v>
      </c>
      <c r="M8">
        <v>4.2</v>
      </c>
      <c r="N8">
        <v>-2.2000000000000002</v>
      </c>
      <c r="O8">
        <v>-1.1000000000000001</v>
      </c>
      <c r="P8" t="s">
        <v>2127</v>
      </c>
      <c r="Q8" t="str">
        <f>VLOOKUP(C8,'uefa 2024 training data'!F$2:F$561,1,FALSE)</f>
        <v>Albania</v>
      </c>
    </row>
    <row r="9" spans="1:17" x14ac:dyDescent="0.35">
      <c r="A9">
        <v>4</v>
      </c>
      <c r="B9" t="str">
        <f t="shared" si="0"/>
        <v>CRO</v>
      </c>
      <c r="C9" t="s">
        <v>280</v>
      </c>
      <c r="D9">
        <v>2</v>
      </c>
      <c r="E9">
        <v>0</v>
      </c>
      <c r="F9">
        <v>1</v>
      </c>
      <c r="G9">
        <v>1</v>
      </c>
      <c r="H9">
        <v>2</v>
      </c>
      <c r="I9">
        <v>5</v>
      </c>
      <c r="J9">
        <v>-3</v>
      </c>
      <c r="K9">
        <v>1</v>
      </c>
      <c r="L9">
        <v>4.7</v>
      </c>
      <c r="M9">
        <v>3.5</v>
      </c>
      <c r="N9">
        <v>1.3</v>
      </c>
      <c r="O9">
        <v>0.63</v>
      </c>
      <c r="P9" t="s">
        <v>2126</v>
      </c>
      <c r="Q9" t="str">
        <f>VLOOKUP(C9,'uefa 2024 training data'!F$2:F$561,1,FALSE)</f>
        <v>Croatia</v>
      </c>
    </row>
    <row r="10" spans="1:17" x14ac:dyDescent="0.35">
      <c r="A10">
        <v>1</v>
      </c>
      <c r="B10" t="str">
        <f t="shared" si="0"/>
        <v>ENG</v>
      </c>
      <c r="C10" t="s">
        <v>122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0.5</v>
      </c>
      <c r="M10">
        <v>0.2</v>
      </c>
      <c r="N10">
        <v>0.3</v>
      </c>
      <c r="O10">
        <v>0.34</v>
      </c>
      <c r="P10" t="s">
        <v>2125</v>
      </c>
      <c r="Q10" t="str">
        <f>VLOOKUP(C10,'uefa 2024 training data'!F$2:F$561,1,FALSE)</f>
        <v>England</v>
      </c>
    </row>
    <row r="11" spans="1:17" x14ac:dyDescent="0.35">
      <c r="A11">
        <v>2</v>
      </c>
      <c r="B11" t="str">
        <f t="shared" si="0"/>
        <v>DEN</v>
      </c>
      <c r="C11" t="s">
        <v>97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1.7</v>
      </c>
      <c r="M11">
        <v>1.1000000000000001</v>
      </c>
      <c r="N11">
        <v>0.6</v>
      </c>
      <c r="O11">
        <v>0.57999999999999996</v>
      </c>
      <c r="P11" t="s">
        <v>2124</v>
      </c>
      <c r="Q11" t="str">
        <f>VLOOKUP(C11,'uefa 2024 training data'!F$2:F$561,1,FALSE)</f>
        <v>Denmark</v>
      </c>
    </row>
    <row r="12" spans="1:17" x14ac:dyDescent="0.35">
      <c r="A12">
        <v>3</v>
      </c>
      <c r="B12" t="str">
        <f t="shared" si="0"/>
        <v>SLO</v>
      </c>
      <c r="C12" t="s">
        <v>288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1.1000000000000001</v>
      </c>
      <c r="M12">
        <v>1.7</v>
      </c>
      <c r="N12">
        <v>-0.6</v>
      </c>
      <c r="O12">
        <v>-0.57999999999999996</v>
      </c>
      <c r="P12" t="s">
        <v>2123</v>
      </c>
      <c r="Q12" t="str">
        <f>VLOOKUP(C12,'uefa 2024 training data'!F$2:F$561,1,FALSE)</f>
        <v>Slovenia</v>
      </c>
    </row>
    <row r="13" spans="1:17" x14ac:dyDescent="0.35">
      <c r="A13">
        <v>4</v>
      </c>
      <c r="B13" t="str">
        <f t="shared" si="0"/>
        <v>SER</v>
      </c>
      <c r="C13" t="s">
        <v>378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-1</v>
      </c>
      <c r="K13">
        <v>0</v>
      </c>
      <c r="L13">
        <v>0.2</v>
      </c>
      <c r="M13">
        <v>0.5</v>
      </c>
      <c r="N13">
        <v>-0.3</v>
      </c>
      <c r="O13">
        <v>-0.34</v>
      </c>
      <c r="P13" t="s">
        <v>2122</v>
      </c>
      <c r="Q13" t="str">
        <f>VLOOKUP(C13,'uefa 2024 training data'!F$2:F$561,1,FALSE)</f>
        <v>Serbia</v>
      </c>
    </row>
    <row r="14" spans="1:17" x14ac:dyDescent="0.35">
      <c r="A14">
        <v>1</v>
      </c>
      <c r="B14" t="str">
        <f t="shared" si="0"/>
        <v>NET</v>
      </c>
      <c r="C14" t="s">
        <v>130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3</v>
      </c>
      <c r="L14">
        <v>1.4</v>
      </c>
      <c r="M14">
        <v>1.3</v>
      </c>
      <c r="N14">
        <v>0.1</v>
      </c>
      <c r="O14">
        <v>0.13</v>
      </c>
      <c r="P14" t="s">
        <v>2121</v>
      </c>
      <c r="Q14" t="str">
        <f>VLOOKUP(C14,'uefa 2024 training data'!F$2:F$561,1,FALSE)</f>
        <v>Netherlands</v>
      </c>
    </row>
    <row r="15" spans="1:17" x14ac:dyDescent="0.35">
      <c r="A15">
        <v>2</v>
      </c>
      <c r="B15" t="str">
        <f t="shared" si="0"/>
        <v>FRA</v>
      </c>
      <c r="C15" t="s">
        <v>56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3</v>
      </c>
      <c r="L15">
        <v>2</v>
      </c>
      <c r="M15">
        <v>0.8</v>
      </c>
      <c r="N15">
        <v>1.2</v>
      </c>
      <c r="O15">
        <v>1.25</v>
      </c>
      <c r="P15" t="s">
        <v>2120</v>
      </c>
      <c r="Q15" t="str">
        <f>VLOOKUP(C15,'uefa 2024 training data'!F$2:F$561,1,FALSE)</f>
        <v>France</v>
      </c>
    </row>
    <row r="16" spans="1:17" x14ac:dyDescent="0.35">
      <c r="A16">
        <v>3</v>
      </c>
      <c r="B16" t="str">
        <f t="shared" si="0"/>
        <v>POL</v>
      </c>
      <c r="C16" t="s">
        <v>91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-1</v>
      </c>
      <c r="K16">
        <v>0</v>
      </c>
      <c r="L16">
        <v>1.3</v>
      </c>
      <c r="M16">
        <v>1.4</v>
      </c>
      <c r="N16">
        <v>-0.1</v>
      </c>
      <c r="O16">
        <v>-0.13</v>
      </c>
      <c r="P16" t="s">
        <v>2119</v>
      </c>
      <c r="Q16" t="str">
        <f>VLOOKUP(C16,'uefa 2024 training data'!F$2:F$561,1,FALSE)</f>
        <v>Poland</v>
      </c>
    </row>
    <row r="17" spans="1:17" x14ac:dyDescent="0.35">
      <c r="A17">
        <v>4</v>
      </c>
      <c r="B17" t="str">
        <f t="shared" si="0"/>
        <v>AUS</v>
      </c>
      <c r="C17" t="s">
        <v>77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-1</v>
      </c>
      <c r="K17">
        <v>0</v>
      </c>
      <c r="L17">
        <v>0.8</v>
      </c>
      <c r="M17">
        <v>2</v>
      </c>
      <c r="N17">
        <v>-1.2</v>
      </c>
      <c r="O17">
        <v>-1.25</v>
      </c>
      <c r="P17" t="s">
        <v>2118</v>
      </c>
      <c r="Q17" t="str">
        <f>VLOOKUP(C17,'uefa 2024 training data'!F$2:F$561,1,FALSE)</f>
        <v>Austria</v>
      </c>
    </row>
    <row r="18" spans="1:17" x14ac:dyDescent="0.35">
      <c r="A18">
        <v>1</v>
      </c>
      <c r="B18" t="str">
        <f t="shared" si="0"/>
        <v>ROM</v>
      </c>
      <c r="C18" t="s">
        <v>62</v>
      </c>
      <c r="D18">
        <v>1</v>
      </c>
      <c r="E18">
        <v>1</v>
      </c>
      <c r="F18">
        <v>0</v>
      </c>
      <c r="G18">
        <v>0</v>
      </c>
      <c r="H18">
        <v>3</v>
      </c>
      <c r="I18">
        <v>0</v>
      </c>
      <c r="J18">
        <v>3</v>
      </c>
      <c r="K18">
        <v>3</v>
      </c>
      <c r="L18">
        <v>1.1000000000000001</v>
      </c>
      <c r="M18">
        <v>0.7</v>
      </c>
      <c r="N18">
        <v>0.3</v>
      </c>
      <c r="O18">
        <v>0.34</v>
      </c>
      <c r="P18" t="s">
        <v>2117</v>
      </c>
      <c r="Q18" t="str">
        <f>VLOOKUP(C18,'uefa 2024 training data'!F$2:F$561,1,FALSE)</f>
        <v>Romania</v>
      </c>
    </row>
    <row r="19" spans="1:17" x14ac:dyDescent="0.35">
      <c r="A19">
        <v>2</v>
      </c>
      <c r="B19" t="str">
        <f t="shared" si="0"/>
        <v>SLO</v>
      </c>
      <c r="C19" t="s">
        <v>287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3</v>
      </c>
      <c r="L19">
        <v>0.6</v>
      </c>
      <c r="M19">
        <v>1.6</v>
      </c>
      <c r="N19">
        <v>-1.1000000000000001</v>
      </c>
      <c r="O19">
        <v>-1.07</v>
      </c>
      <c r="P19" t="s">
        <v>2116</v>
      </c>
      <c r="Q19" t="str">
        <f>VLOOKUP(C19,'uefa 2024 training data'!F$2:F$561,1,FALSE)</f>
        <v>Slovakia</v>
      </c>
    </row>
    <row r="20" spans="1:17" x14ac:dyDescent="0.35">
      <c r="A20">
        <v>3</v>
      </c>
      <c r="B20" t="str">
        <f t="shared" si="0"/>
        <v>BEL</v>
      </c>
      <c r="C20" t="s">
        <v>126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-1</v>
      </c>
      <c r="K20">
        <v>0</v>
      </c>
      <c r="L20">
        <v>1.6</v>
      </c>
      <c r="M20">
        <v>0.6</v>
      </c>
      <c r="N20">
        <v>1.1000000000000001</v>
      </c>
      <c r="O20">
        <v>1.07</v>
      </c>
      <c r="P20" t="s">
        <v>2115</v>
      </c>
      <c r="Q20" t="str">
        <f>VLOOKUP(C20,'uefa 2024 training data'!F$2:F$561,1,FALSE)</f>
        <v>Belgium</v>
      </c>
    </row>
    <row r="21" spans="1:17" x14ac:dyDescent="0.35">
      <c r="A21">
        <v>4</v>
      </c>
      <c r="B21" t="str">
        <f t="shared" si="0"/>
        <v>UKR</v>
      </c>
      <c r="C21" t="s">
        <v>298</v>
      </c>
      <c r="D21">
        <v>1</v>
      </c>
      <c r="E21">
        <v>0</v>
      </c>
      <c r="F21">
        <v>0</v>
      </c>
      <c r="G21">
        <v>1</v>
      </c>
      <c r="H21">
        <v>0</v>
      </c>
      <c r="I21">
        <v>3</v>
      </c>
      <c r="J21">
        <v>-3</v>
      </c>
      <c r="K21">
        <v>0</v>
      </c>
      <c r="L21">
        <v>0.7</v>
      </c>
      <c r="M21">
        <v>1.1000000000000001</v>
      </c>
      <c r="N21">
        <v>-0.3</v>
      </c>
      <c r="O21">
        <v>-0.34</v>
      </c>
      <c r="P21" t="s">
        <v>2114</v>
      </c>
      <c r="Q21" t="str">
        <f>VLOOKUP(C21,'uefa 2024 training data'!F$2:F$561,1,FALSE)</f>
        <v>Ukraine</v>
      </c>
    </row>
    <row r="22" spans="1:17" x14ac:dyDescent="0.35">
      <c r="A22">
        <v>1</v>
      </c>
      <c r="B22" t="str">
        <f t="shared" si="0"/>
        <v>TUR</v>
      </c>
      <c r="C22" t="s">
        <v>2106</v>
      </c>
      <c r="D22">
        <v>1</v>
      </c>
      <c r="E22">
        <v>1</v>
      </c>
      <c r="F22">
        <v>0</v>
      </c>
      <c r="G22">
        <v>0</v>
      </c>
      <c r="H22">
        <v>3</v>
      </c>
      <c r="I22">
        <v>1</v>
      </c>
      <c r="J22">
        <v>2</v>
      </c>
      <c r="K22">
        <v>3</v>
      </c>
      <c r="L22">
        <v>3</v>
      </c>
      <c r="M22">
        <v>1.4</v>
      </c>
      <c r="N22">
        <v>1.7</v>
      </c>
      <c r="O22">
        <v>1.65</v>
      </c>
      <c r="P22" t="s">
        <v>2113</v>
      </c>
      <c r="Q22" t="str">
        <f>VLOOKUP(C22,'uefa 2024 training data'!F$2:F$561,1,FALSE)</f>
        <v>Turkey</v>
      </c>
    </row>
    <row r="23" spans="1:17" x14ac:dyDescent="0.35">
      <c r="A23">
        <v>2</v>
      </c>
      <c r="B23" t="str">
        <f t="shared" si="0"/>
        <v>POR</v>
      </c>
      <c r="C23" t="s">
        <v>86</v>
      </c>
      <c r="D23">
        <v>1</v>
      </c>
      <c r="E23">
        <v>1</v>
      </c>
      <c r="F23">
        <v>0</v>
      </c>
      <c r="G23">
        <v>0</v>
      </c>
      <c r="H23">
        <v>2</v>
      </c>
      <c r="I23">
        <v>1</v>
      </c>
      <c r="J23">
        <v>1</v>
      </c>
      <c r="K23">
        <v>3</v>
      </c>
      <c r="L23">
        <v>1.9</v>
      </c>
      <c r="M23">
        <v>0.4</v>
      </c>
      <c r="N23">
        <v>1.4</v>
      </c>
      <c r="O23">
        <v>1.44</v>
      </c>
      <c r="P23" t="s">
        <v>2112</v>
      </c>
      <c r="Q23" t="str">
        <f>VLOOKUP(C23,'uefa 2024 training data'!F$2:F$561,1,FALSE)</f>
        <v>Portugal</v>
      </c>
    </row>
    <row r="24" spans="1:17" x14ac:dyDescent="0.35">
      <c r="A24">
        <v>3</v>
      </c>
      <c r="B24" t="str">
        <f t="shared" si="0"/>
        <v>CZE</v>
      </c>
      <c r="C24" t="s">
        <v>286</v>
      </c>
      <c r="D24">
        <v>1</v>
      </c>
      <c r="E24">
        <v>0</v>
      </c>
      <c r="F24">
        <v>0</v>
      </c>
      <c r="G24">
        <v>1</v>
      </c>
      <c r="H24">
        <v>1</v>
      </c>
      <c r="I24">
        <v>2</v>
      </c>
      <c r="J24">
        <v>-1</v>
      </c>
      <c r="K24">
        <v>0</v>
      </c>
      <c r="L24">
        <v>0.4</v>
      </c>
      <c r="M24">
        <v>1.9</v>
      </c>
      <c r="N24">
        <v>-1.4</v>
      </c>
      <c r="O24">
        <v>-1.44</v>
      </c>
      <c r="P24" t="s">
        <v>2111</v>
      </c>
      <c r="Q24" t="str">
        <f>VLOOKUP(C24,'uefa 2024 training data'!F$2:F$561,1,FALSE)</f>
        <v>Czechia</v>
      </c>
    </row>
    <row r="25" spans="1:17" x14ac:dyDescent="0.35">
      <c r="A25">
        <v>4</v>
      </c>
      <c r="B25" t="str">
        <f t="shared" si="0"/>
        <v>GEO</v>
      </c>
      <c r="C25" t="s">
        <v>307</v>
      </c>
      <c r="D25">
        <v>1</v>
      </c>
      <c r="E25">
        <v>0</v>
      </c>
      <c r="F25">
        <v>0</v>
      </c>
      <c r="G25">
        <v>1</v>
      </c>
      <c r="H25">
        <v>1</v>
      </c>
      <c r="I25">
        <v>3</v>
      </c>
      <c r="J25">
        <v>-2</v>
      </c>
      <c r="K25">
        <v>0</v>
      </c>
      <c r="L25">
        <v>1.4</v>
      </c>
      <c r="M25">
        <v>3</v>
      </c>
      <c r="N25">
        <v>-1.7</v>
      </c>
      <c r="O25">
        <v>-1.65</v>
      </c>
      <c r="P25" t="s">
        <v>2110</v>
      </c>
      <c r="Q25" t="str">
        <f>VLOOKUP(C25,'uefa 2024 training data'!F$2:F$561,1,FALSE)</f>
        <v>Georgia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Calculating target</vt:lpstr>
      <vt:lpstr>uefa 2024 training data</vt:lpstr>
      <vt:lpstr>odds</vt:lpstr>
      <vt:lpstr>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Szumski</dc:creator>
  <cp:lastModifiedBy>Michael Szumski</cp:lastModifiedBy>
  <dcterms:created xsi:type="dcterms:W3CDTF">2024-06-19T20:07:09Z</dcterms:created>
  <dcterms:modified xsi:type="dcterms:W3CDTF">2024-06-25T00:04:16Z</dcterms:modified>
</cp:coreProperties>
</file>