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talfmsolutions-my.sharepoint.com/personal/thomsonm_tfmc_co_za/Documents/Documents/LocalDevelopment/Pstracker2023Aug/Documents/"/>
    </mc:Choice>
  </mc:AlternateContent>
  <xr:revisionPtr revIDLastSave="92" documentId="8_{CBE430C9-F7EC-46F6-9CFB-468028C39847}" xr6:coauthVersionLast="47" xr6:coauthVersionMax="47" xr10:uidLastSave="{B328DF82-2ED4-4CB2-BE47-115201280D5A}"/>
  <bookViews>
    <workbookView xWindow="-28920" yWindow="-120" windowWidth="29040" windowHeight="15840" activeTab="1" xr2:uid="{5E6C1684-01AC-481D-B449-E5061105C78E}"/>
  </bookViews>
  <sheets>
    <sheet name="Tasks" sheetId="1" r:id="rId1"/>
    <sheet name="Bigview Template" sheetId="2" r:id="rId2"/>
  </sheets>
  <definedNames>
    <definedName name="projdates">'Bigview Template'!$AA$2:$AA$40</definedName>
    <definedName name="PROJREQS">'Bigview Template'!$W$2:$W$72</definedName>
    <definedName name="psfunding">'Bigview Template'!$Y$2:$Y$27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" i="1"/>
</calcChain>
</file>

<file path=xl/sharedStrings.xml><?xml version="1.0" encoding="utf-8"?>
<sst xmlns="http://schemas.openxmlformats.org/spreadsheetml/2006/main" count="769" uniqueCount="275">
  <si>
    <t>REFERENCE</t>
  </si>
  <si>
    <t>PHASE</t>
  </si>
  <si>
    <t>TASKNO</t>
  </si>
  <si>
    <t>LINKEDTYPE</t>
  </si>
  <si>
    <t>LINKEDOBJNR</t>
  </si>
  <si>
    <t>ACTIONTYPE</t>
  </si>
  <si>
    <t>DELEGATENAME</t>
  </si>
  <si>
    <t>TASK_STATUS</t>
  </si>
  <si>
    <t>SENTDATE</t>
  </si>
  <si>
    <t>STARTDATE</t>
  </si>
  <si>
    <t>SENTTIME</t>
  </si>
  <si>
    <t>SENTBY</t>
  </si>
  <si>
    <t>INSTRUCTION</t>
  </si>
  <si>
    <t>DUEDATE</t>
  </si>
  <si>
    <t>DUETIME</t>
  </si>
  <si>
    <t>DONEDATE</t>
  </si>
  <si>
    <t>DONETIME</t>
  </si>
  <si>
    <t>ACTION_REPLY</t>
  </si>
  <si>
    <t>DECISION</t>
  </si>
  <si>
    <t>NEXTSTATUS</t>
  </si>
  <si>
    <t>SHORT_INSTRUCTION</t>
  </si>
  <si>
    <t>PARENT</t>
  </si>
  <si>
    <t>Input</t>
  </si>
  <si>
    <t>Inherit</t>
  </si>
  <si>
    <t>SAP_Provides</t>
  </si>
  <si>
    <t>User</t>
  </si>
  <si>
    <t>Select</t>
  </si>
  <si>
    <t>Textarea</t>
  </si>
  <si>
    <t>ONReply</t>
  </si>
  <si>
    <t>X</t>
  </si>
  <si>
    <t>Reply</t>
  </si>
  <si>
    <t>Workflow</t>
  </si>
  <si>
    <t>ABSAREQNO</t>
  </si>
  <si>
    <t>ZABSA_REQNO</t>
  </si>
  <si>
    <t>NUMC</t>
  </si>
  <si>
    <t>Absa Project Request Number</t>
  </si>
  <si>
    <t>TITLE</t>
  </si>
  <si>
    <t>ZDESCRIPTION255</t>
  </si>
  <si>
    <t>CHAR</t>
  </si>
  <si>
    <t>Description 255 long</t>
  </si>
  <si>
    <t>DETAILS</t>
  </si>
  <si>
    <t>ZJSON</t>
  </si>
  <si>
    <t>STRING</t>
  </si>
  <si>
    <t>JSON string with unlimited length</t>
  </si>
  <si>
    <t>BACKGROUND</t>
  </si>
  <si>
    <t>EPRIORITY</t>
  </si>
  <si>
    <t>ZPRIORITY</t>
  </si>
  <si>
    <t>Priority</t>
  </si>
  <si>
    <t>REGION</t>
  </si>
  <si>
    <t>ZCLIENT_REGION</t>
  </si>
  <si>
    <t>Client Region</t>
  </si>
  <si>
    <t>PROVREGION</t>
  </si>
  <si>
    <t>ONEVIEW</t>
  </si>
  <si>
    <t>ZONEVIEW</t>
  </si>
  <si>
    <t>Absa One View Number for Building</t>
  </si>
  <si>
    <t>BUILDINGID</t>
  </si>
  <si>
    <t>ZLOCATION</t>
  </si>
  <si>
    <t>Location</t>
  </si>
  <si>
    <t>KNOWNAS</t>
  </si>
  <si>
    <t>ENDOFLIFE</t>
  </si>
  <si>
    <t>CHAR1</t>
  </si>
  <si>
    <t>Single-Character Indicator</t>
  </si>
  <si>
    <t>PROPSTARTDATE</t>
  </si>
  <si>
    <t>/MRSS/T_SGU_BEG_DEF_D</t>
  </si>
  <si>
    <t>DATS</t>
  </si>
  <si>
    <t>Planned Start Date</t>
  </si>
  <si>
    <t>PROPENDDATE</t>
  </si>
  <si>
    <t>/MRSS/T_SGU_END_DEF_D</t>
  </si>
  <si>
    <t>Planned End Date</t>
  </si>
  <si>
    <t>PLANNEDQUARTER</t>
  </si>
  <si>
    <t>CHAR10</t>
  </si>
  <si>
    <t>Character Field Length = 10</t>
  </si>
  <si>
    <t>APPREQLINK</t>
  </si>
  <si>
    <t>IMA_POSNR</t>
  </si>
  <si>
    <t>Internal number for appropriation request</t>
  </si>
  <si>
    <t>PROJLINK</t>
  </si>
  <si>
    <t>PS_PSPID</t>
  </si>
  <si>
    <t>Project Definition</t>
  </si>
  <si>
    <t>STATUS</t>
  </si>
  <si>
    <t>ZZZSTATUS1</t>
  </si>
  <si>
    <t>Condition of Asset</t>
  </si>
  <si>
    <t>SAPUSER</t>
  </si>
  <si>
    <t>UNAME</t>
  </si>
  <si>
    <t>User Name</t>
  </si>
  <si>
    <t>RETROSPECTIVE</t>
  </si>
  <si>
    <t>VARIOUSSITES</t>
  </si>
  <si>
    <t>SITES</t>
  </si>
  <si>
    <t>PMANAGER</t>
  </si>
  <si>
    <t>ZDESCRIPTION40</t>
  </si>
  <si>
    <t>Description</t>
  </si>
  <si>
    <t>PLANSTATUS</t>
  </si>
  <si>
    <t>ZVSTATUS</t>
  </si>
  <si>
    <t>Status</t>
  </si>
  <si>
    <t>SITENOTES</t>
  </si>
  <si>
    <t>EXECUTIONYEAR</t>
  </si>
  <si>
    <t>ZYEAR</t>
  </si>
  <si>
    <t>Year</t>
  </si>
  <si>
    <t>OHSRISK</t>
  </si>
  <si>
    <t>LEASED_FREE</t>
  </si>
  <si>
    <t>LEASEEND</t>
  </si>
  <si>
    <t>Field of type DATS</t>
  </si>
  <si>
    <t>CREATEDBY</t>
  </si>
  <si>
    <t>ZUSER</t>
  </si>
  <si>
    <t>CREATEDON</t>
  </si>
  <si>
    <t>LOADTYPE</t>
  </si>
  <si>
    <t>CIPLINEBUDGET</t>
  </si>
  <si>
    <t>WRBTR</t>
  </si>
  <si>
    <t>CURR</t>
  </si>
  <si>
    <t>Amount in document currency</t>
  </si>
  <si>
    <t>APPROVAL_MOTIVATE</t>
  </si>
  <si>
    <t>APPROVAL_STATUS</t>
  </si>
  <si>
    <t>APPROVAL_SUBMITDATE</t>
  </si>
  <si>
    <t>APPROVAL_DATE</t>
  </si>
  <si>
    <t>APPROVED_AMT</t>
  </si>
  <si>
    <t>APPROVAL_NOTE</t>
  </si>
  <si>
    <t>APPROVALTOLEGAL</t>
  </si>
  <si>
    <t>APPROVEDBYLEGAL</t>
  </si>
  <si>
    <t>PODATE</t>
  </si>
  <si>
    <t>POVALUE</t>
  </si>
  <si>
    <t>PYVALUE</t>
  </si>
  <si>
    <t>DATES</t>
  </si>
  <si>
    <t>APPRO_REQUEST</t>
  </si>
  <si>
    <t>FUNDINGSUMMARY</t>
  </si>
  <si>
    <t>APPROVAL</t>
  </si>
  <si>
    <t>PONUMBER</t>
  </si>
  <si>
    <t>INITIATIVE</t>
  </si>
  <si>
    <t>CIPGROUP</t>
  </si>
  <si>
    <t>CIPNAME</t>
  </si>
  <si>
    <t>CIPCODE</t>
  </si>
  <si>
    <t>CATEGORY</t>
  </si>
  <si>
    <t>WORKSTREAM</t>
  </si>
  <si>
    <t>ZDESCRIPTION80</t>
  </si>
  <si>
    <t>REALLOCATION</t>
  </si>
  <si>
    <t>CHAR01</t>
  </si>
  <si>
    <t>Character Field Length 1</t>
  </si>
  <si>
    <t>BUDGETPROGRAM</t>
  </si>
  <si>
    <t>ESTIMATEDBUDGET</t>
  </si>
  <si>
    <t>QUOTEAMT</t>
  </si>
  <si>
    <t>BASELINEBUDGET</t>
  </si>
  <si>
    <t>QUOTATION</t>
  </si>
  <si>
    <t>APPROVEDAMT</t>
  </si>
  <si>
    <t>INVOICEDAMT</t>
  </si>
  <si>
    <t>AUTHORIZER</t>
  </si>
  <si>
    <t>PRIORITY</t>
  </si>
  <si>
    <t>DISCRETIONARY</t>
  </si>
  <si>
    <t>ZCORRECT</t>
  </si>
  <si>
    <t>All correct</t>
  </si>
  <si>
    <t>CAPEX_OPEX</t>
  </si>
  <si>
    <t>FUNDINGYEAR</t>
  </si>
  <si>
    <t>BUDGETDIF</t>
  </si>
  <si>
    <t>FUND_COMMENT</t>
  </si>
  <si>
    <t>FUNDING_SOURCES</t>
  </si>
  <si>
    <t>DATE01</t>
  </si>
  <si>
    <t>DATE02</t>
  </si>
  <si>
    <t>DATE03</t>
  </si>
  <si>
    <t>DATE04</t>
  </si>
  <si>
    <t>DATE05</t>
  </si>
  <si>
    <t>DATE06</t>
  </si>
  <si>
    <t>DATE07</t>
  </si>
  <si>
    <t>DATE08</t>
  </si>
  <si>
    <t>DATE09</t>
  </si>
  <si>
    <t>DATE10</t>
  </si>
  <si>
    <t>DATABAG</t>
  </si>
  <si>
    <t>LAST_TRACKDATE</t>
  </si>
  <si>
    <t>FORECAST_START</t>
  </si>
  <si>
    <t>FORECAST_END</t>
  </si>
  <si>
    <t>PROG01</t>
  </si>
  <si>
    <t>INT4</t>
  </si>
  <si>
    <t>Natural Number</t>
  </si>
  <si>
    <t>PROG02</t>
  </si>
  <si>
    <t>PROG03</t>
  </si>
  <si>
    <t>PROG04</t>
  </si>
  <si>
    <t>PROG05</t>
  </si>
  <si>
    <t>PROG06</t>
  </si>
  <si>
    <t>PROG07</t>
  </si>
  <si>
    <t>PROG08</t>
  </si>
  <si>
    <t>PROG09</t>
  </si>
  <si>
    <t>PROG10</t>
  </si>
  <si>
    <t>PROGRESS</t>
  </si>
  <si>
    <t>ZRECAL</t>
  </si>
  <si>
    <t>INT1</t>
  </si>
  <si>
    <t>Calendar Month Restored</t>
  </si>
  <si>
    <t>RATING</t>
  </si>
  <si>
    <t>ZZZRATING</t>
  </si>
  <si>
    <t>Prelim OHS Risk Rating</t>
  </si>
  <si>
    <t>BUDGETAMT</t>
  </si>
  <si>
    <t>LAST_COMMENT</t>
  </si>
  <si>
    <t>BUDGET</t>
  </si>
  <si>
    <t>WTGXXX</t>
  </si>
  <si>
    <t>Total Value in Transaction Currency</t>
  </si>
  <si>
    <t>COSTFEE</t>
  </si>
  <si>
    <t>TRAVEL</t>
  </si>
  <si>
    <t>COMMITMENT</t>
  </si>
  <si>
    <t>REVENUE</t>
  </si>
  <si>
    <t>M_FEE</t>
  </si>
  <si>
    <t>VARIANCE</t>
  </si>
  <si>
    <t>BUDGETGROUP</t>
  </si>
  <si>
    <t>ZSOURCE</t>
  </si>
  <si>
    <t>Source ID</t>
  </si>
  <si>
    <t>APPTOBFMLEGAL</t>
  </si>
  <si>
    <t>APPBYBFMLEGAL</t>
  </si>
  <si>
    <t>FCAST_START</t>
  </si>
  <si>
    <t>FCAST_END</t>
  </si>
  <si>
    <t>PORTFOLIOMGR</t>
  </si>
  <si>
    <t>ACCOUNTANT</t>
  </si>
  <si>
    <t>STITLE</t>
  </si>
  <si>
    <t>SKNOWNAS</t>
  </si>
  <si>
    <t>TRACKERCODE</t>
  </si>
  <si>
    <t>TRACKNOTE</t>
  </si>
  <si>
    <t>CONTINGENCY</t>
  </si>
  <si>
    <t>OHS</t>
  </si>
  <si>
    <t>CYCOSTFEE</t>
  </si>
  <si>
    <t>CYTRAVEL</t>
  </si>
  <si>
    <t>CYREVENUE</t>
  </si>
  <si>
    <t>CYM_FEE</t>
  </si>
  <si>
    <t>PYCOSTFEE</t>
  </si>
  <si>
    <t>PYTRAVEL</t>
  </si>
  <si>
    <t>PYREVENUE</t>
  </si>
  <si>
    <t>PYM_FEE</t>
  </si>
  <si>
    <t>CONTINGENCYUSED</t>
  </si>
  <si>
    <t>CONTINGENCYLEFT</t>
  </si>
  <si>
    <t>ORIGINALPO</t>
  </si>
  <si>
    <t>ZDOCNO</t>
  </si>
  <si>
    <t>Document Number</t>
  </si>
  <si>
    <t>ORIGINALPOVALUE</t>
  </si>
  <si>
    <t>ROLLOVERPO</t>
  </si>
  <si>
    <t>ROLLOVERPOVAL</t>
  </si>
  <si>
    <t>POC_DATESENT</t>
  </si>
  <si>
    <t>POC_DATEREC</t>
  </si>
  <si>
    <t>ORIGINALPODT</t>
  </si>
  <si>
    <t>ROLLOVERPODT</t>
  </si>
  <si>
    <t>______________________________</t>
  </si>
  <si>
    <t>____________________________________________________________________________________________________________________________________</t>
  </si>
  <si>
    <t>______</t>
  </si>
  <si>
    <t>____________________________________________________________</t>
  </si>
  <si>
    <t>ZPSTRACKER_VIEW</t>
  </si>
  <si>
    <t>ZABSA_PROJ_REQS</t>
  </si>
  <si>
    <t>ZPSFUNDING</t>
  </si>
  <si>
    <t>ZPROJDATES</t>
  </si>
  <si>
    <t>ZPS_ABSABUDGET</t>
  </si>
  <si>
    <t>ZPS_FINVIEW</t>
  </si>
  <si>
    <t>ZPROJOHS</t>
  </si>
  <si>
    <t>SAP_PO</t>
  </si>
  <si>
    <t>SAP_POVALUE</t>
  </si>
  <si>
    <t>ABSATRACKNO</t>
  </si>
  <si>
    <t>REFYEAR</t>
  </si>
  <si>
    <t>BUDGETYEAR</t>
  </si>
  <si>
    <t>IM_POSITION</t>
  </si>
  <si>
    <t>DATE11</t>
  </si>
  <si>
    <t>DATE12</t>
  </si>
  <si>
    <t>PROG11</t>
  </si>
  <si>
    <t>PROG12</t>
  </si>
  <si>
    <t>DATE_A</t>
  </si>
  <si>
    <t>FORECASTDATES</t>
  </si>
  <si>
    <t>CHANGEDON</t>
  </si>
  <si>
    <t>TOPLEVEL</t>
  </si>
  <si>
    <t>AGREEDRISK</t>
  </si>
  <si>
    <t>PROJSCREENING</t>
  </si>
  <si>
    <t>VENDORVETTED</t>
  </si>
  <si>
    <t>SWMS_OHS_REQ</t>
  </si>
  <si>
    <t>SWMS_OHS_NA</t>
  </si>
  <si>
    <t>SWMS_OHS_AP_DATE</t>
  </si>
  <si>
    <t>ABSA_OHS_SUBMIT</t>
  </si>
  <si>
    <t>COMPLIANCE_CONTACT</t>
  </si>
  <si>
    <t>COMMENTS</t>
  </si>
  <si>
    <t>PROJSCREENING_TXT</t>
  </si>
  <si>
    <t>VENDORVETTED_TXT</t>
  </si>
  <si>
    <t>SWMS_OHS_REQ_TXT</t>
  </si>
  <si>
    <t>SWMS_OHS_NA_TXT</t>
  </si>
  <si>
    <t>SWMS_OHS_AP_DATE_TXT</t>
  </si>
  <si>
    <t>ABSA_OHS_SUBMIT_TXT</t>
  </si>
  <si>
    <t>PROJSCREENDATE</t>
  </si>
  <si>
    <t>SUPPLIER</t>
  </si>
  <si>
    <t>DIRECT</t>
  </si>
  <si>
    <t>JSON_VIEW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</si>
</sst>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2" applyNumberFormat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6" borderId="2" xfId="3"/>
    <xf numFmtId="0" fontId="3" fillId="5" borderId="0" xfId="2"/>
    <xf numFmtId="0" fontId="2" fillId="4" borderId="0" xfId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09C56-2EC5-46FF-8D2B-B02749D9079F}">
  <dimension ref="B1:I23"/>
  <sheetViews>
    <sheetView workbookViewId="0">
      <selection activeCell="I2" sqref="I2:I23"/>
    </sheetView>
  </sheetViews>
  <sheetFormatPr defaultRowHeight="15" x14ac:dyDescent="0.25"/>
  <cols>
    <col min="2" max="2" width="22.85546875" customWidth="1"/>
    <col min="3" max="3" width="11.140625" customWidth="1"/>
    <col min="5" max="5" width="13.5703125" customWidth="1"/>
    <col min="8" max="8" width="24" bestFit="1" customWidth="1"/>
    <col min="9" max="9" width="27.85546875" bestFit="1" customWidth="1"/>
  </cols>
  <sheetData>
    <row r="1" spans="2:9" ht="23.25" customHeight="1" x14ac:dyDescent="0.25">
      <c r="B1" s="1"/>
      <c r="C1" s="6" t="s">
        <v>22</v>
      </c>
      <c r="D1" s="6" t="s">
        <v>23</v>
      </c>
      <c r="E1" s="6" t="s">
        <v>24</v>
      </c>
      <c r="F1" s="6" t="s">
        <v>25</v>
      </c>
    </row>
    <row r="2" spans="2:9" x14ac:dyDescent="0.25">
      <c r="B2" s="1" t="s">
        <v>0</v>
      </c>
      <c r="C2" s="2"/>
      <c r="D2" s="2" t="s">
        <v>29</v>
      </c>
      <c r="E2" s="2"/>
      <c r="F2" s="2"/>
      <c r="H2" t="str">
        <f>B2&amp;": ' "&amp; "'  ,"</f>
        <v>REFERENCE: ' '  ,</v>
      </c>
      <c r="I2" t="str">
        <f>B2&amp;": string  ,"</f>
        <v>REFERENCE: string  ,</v>
      </c>
    </row>
    <row r="3" spans="2:9" x14ac:dyDescent="0.25">
      <c r="B3" s="1" t="s">
        <v>1</v>
      </c>
      <c r="C3" s="2"/>
      <c r="D3" s="2" t="s">
        <v>29</v>
      </c>
      <c r="E3" s="2"/>
      <c r="F3" s="2"/>
      <c r="H3" t="str">
        <f t="shared" ref="H3:H23" si="0">B3&amp;": ' "&amp; "'  ,"</f>
        <v>PHASE: ' '  ,</v>
      </c>
      <c r="I3" t="str">
        <f t="shared" ref="I3:I23" si="1">B3&amp;": string  ,"</f>
        <v>PHASE: string  ,</v>
      </c>
    </row>
    <row r="4" spans="2:9" x14ac:dyDescent="0.25">
      <c r="B4" s="1" t="s">
        <v>2</v>
      </c>
      <c r="C4" s="2"/>
      <c r="D4" s="2"/>
      <c r="E4" s="2" t="s">
        <v>29</v>
      </c>
      <c r="F4" s="2"/>
      <c r="H4" t="str">
        <f t="shared" si="0"/>
        <v>TASKNO: ' '  ,</v>
      </c>
      <c r="I4" t="str">
        <f t="shared" si="1"/>
        <v>TASKNO: string  ,</v>
      </c>
    </row>
    <row r="5" spans="2:9" x14ac:dyDescent="0.25">
      <c r="B5" s="4" t="s">
        <v>3</v>
      </c>
      <c r="C5" s="5"/>
      <c r="D5" s="5"/>
      <c r="E5" s="5"/>
      <c r="F5" s="5"/>
      <c r="H5" t="str">
        <f t="shared" si="0"/>
        <v>LINKEDTYPE: ' '  ,</v>
      </c>
      <c r="I5" t="str">
        <f t="shared" si="1"/>
        <v>LINKEDTYPE: string  ,</v>
      </c>
    </row>
    <row r="6" spans="2:9" x14ac:dyDescent="0.25">
      <c r="B6" s="4" t="s">
        <v>4</v>
      </c>
      <c r="C6" s="5"/>
      <c r="D6" s="5"/>
      <c r="E6" s="5"/>
      <c r="F6" s="5"/>
      <c r="H6" t="str">
        <f t="shared" si="0"/>
        <v>LINKEDOBJNR: ' '  ,</v>
      </c>
      <c r="I6" t="str">
        <f t="shared" si="1"/>
        <v>LINKEDOBJNR: string  ,</v>
      </c>
    </row>
    <row r="7" spans="2:9" x14ac:dyDescent="0.25">
      <c r="B7" s="1" t="s">
        <v>5</v>
      </c>
      <c r="C7" s="2" t="s">
        <v>26</v>
      </c>
      <c r="D7" s="2"/>
      <c r="E7" s="2"/>
      <c r="F7" s="2"/>
      <c r="H7" t="str">
        <f t="shared" si="0"/>
        <v>ACTIONTYPE: ' '  ,</v>
      </c>
      <c r="I7" t="str">
        <f t="shared" si="1"/>
        <v>ACTIONTYPE: string  ,</v>
      </c>
    </row>
    <row r="8" spans="2:9" x14ac:dyDescent="0.25">
      <c r="B8" s="1" t="s">
        <v>6</v>
      </c>
      <c r="C8" s="2" t="s">
        <v>26</v>
      </c>
      <c r="D8" s="2"/>
      <c r="E8" s="2"/>
      <c r="F8" s="2"/>
      <c r="H8" t="str">
        <f t="shared" si="0"/>
        <v>DELEGATENAME: ' '  ,</v>
      </c>
      <c r="I8" t="str">
        <f t="shared" si="1"/>
        <v>DELEGATENAME: string  ,</v>
      </c>
    </row>
    <row r="9" spans="2:9" x14ac:dyDescent="0.25">
      <c r="B9" s="1" t="s">
        <v>7</v>
      </c>
      <c r="C9" s="2" t="s">
        <v>30</v>
      </c>
      <c r="D9" s="2"/>
      <c r="E9" s="2"/>
      <c r="F9" s="2"/>
      <c r="H9" t="str">
        <f t="shared" si="0"/>
        <v>TASK_STATUS: ' '  ,</v>
      </c>
      <c r="I9" t="str">
        <f t="shared" si="1"/>
        <v>TASK_STATUS: string  ,</v>
      </c>
    </row>
    <row r="10" spans="2:9" x14ac:dyDescent="0.25">
      <c r="B10" s="1" t="s">
        <v>8</v>
      </c>
      <c r="C10" s="2"/>
      <c r="D10" s="2"/>
      <c r="E10" s="2" t="s">
        <v>29</v>
      </c>
      <c r="F10" s="2"/>
      <c r="H10" t="str">
        <f t="shared" si="0"/>
        <v>SENTDATE: ' '  ,</v>
      </c>
      <c r="I10" t="str">
        <f t="shared" si="1"/>
        <v>SENTDATE: string  ,</v>
      </c>
    </row>
    <row r="11" spans="2:9" x14ac:dyDescent="0.25">
      <c r="B11" s="1" t="s">
        <v>9</v>
      </c>
      <c r="C11" s="2"/>
      <c r="D11" s="2"/>
      <c r="E11" s="2" t="s">
        <v>29</v>
      </c>
      <c r="F11" s="2"/>
      <c r="H11" t="str">
        <f t="shared" si="0"/>
        <v>STARTDATE: ' '  ,</v>
      </c>
      <c r="I11" t="str">
        <f t="shared" si="1"/>
        <v>STARTDATE: string  ,</v>
      </c>
    </row>
    <row r="12" spans="2:9" x14ac:dyDescent="0.25">
      <c r="B12" s="1" t="s">
        <v>10</v>
      </c>
      <c r="C12" s="2"/>
      <c r="D12" s="2"/>
      <c r="E12" s="2" t="s">
        <v>29</v>
      </c>
      <c r="F12" s="2"/>
      <c r="H12" t="str">
        <f t="shared" si="0"/>
        <v>SENTTIME: ' '  ,</v>
      </c>
      <c r="I12" t="str">
        <f t="shared" si="1"/>
        <v>SENTTIME: string  ,</v>
      </c>
    </row>
    <row r="13" spans="2:9" x14ac:dyDescent="0.25">
      <c r="B13" s="1" t="s">
        <v>11</v>
      </c>
      <c r="C13" s="2"/>
      <c r="D13" s="2"/>
      <c r="E13" s="2"/>
      <c r="F13" s="2" t="s">
        <v>29</v>
      </c>
      <c r="H13" t="str">
        <f t="shared" si="0"/>
        <v>SENTBY: ' '  ,</v>
      </c>
      <c r="I13" t="str">
        <f t="shared" si="1"/>
        <v>SENTBY: string  ,</v>
      </c>
    </row>
    <row r="14" spans="2:9" x14ac:dyDescent="0.25">
      <c r="B14" s="1" t="s">
        <v>12</v>
      </c>
      <c r="C14" s="2" t="s">
        <v>27</v>
      </c>
      <c r="D14" s="2"/>
      <c r="E14" s="2"/>
      <c r="F14" s="2"/>
      <c r="H14" t="str">
        <f t="shared" si="0"/>
        <v>INSTRUCTION: ' '  ,</v>
      </c>
      <c r="I14" t="str">
        <f t="shared" si="1"/>
        <v>INSTRUCTION: string  ,</v>
      </c>
    </row>
    <row r="15" spans="2:9" x14ac:dyDescent="0.25">
      <c r="B15" s="1" t="s">
        <v>13</v>
      </c>
      <c r="C15" s="2" t="s">
        <v>22</v>
      </c>
      <c r="D15" s="2"/>
      <c r="E15" s="2"/>
      <c r="F15" s="2"/>
      <c r="H15" t="str">
        <f t="shared" si="0"/>
        <v>DUEDATE: ' '  ,</v>
      </c>
      <c r="I15" t="str">
        <f t="shared" si="1"/>
        <v>DUEDATE: string  ,</v>
      </c>
    </row>
    <row r="16" spans="2:9" x14ac:dyDescent="0.25">
      <c r="B16" s="1" t="s">
        <v>14</v>
      </c>
      <c r="C16" s="2" t="s">
        <v>22</v>
      </c>
      <c r="D16" s="2"/>
      <c r="E16" s="2"/>
      <c r="F16" s="2"/>
      <c r="H16" t="str">
        <f t="shared" si="0"/>
        <v>DUETIME: ' '  ,</v>
      </c>
      <c r="I16" t="str">
        <f t="shared" si="1"/>
        <v>DUETIME: string  ,</v>
      </c>
    </row>
    <row r="17" spans="2:9" x14ac:dyDescent="0.25">
      <c r="B17" s="1" t="s">
        <v>15</v>
      </c>
      <c r="C17" s="2"/>
      <c r="D17" s="2"/>
      <c r="E17" s="2" t="s">
        <v>29</v>
      </c>
      <c r="F17" s="2"/>
      <c r="H17" t="str">
        <f t="shared" si="0"/>
        <v>DONEDATE: ' '  ,</v>
      </c>
      <c r="I17" t="str">
        <f t="shared" si="1"/>
        <v>DONEDATE: string  ,</v>
      </c>
    </row>
    <row r="18" spans="2:9" x14ac:dyDescent="0.25">
      <c r="B18" s="1" t="s">
        <v>16</v>
      </c>
      <c r="C18" s="2"/>
      <c r="D18" s="2"/>
      <c r="E18" s="2" t="s">
        <v>29</v>
      </c>
      <c r="F18" s="2"/>
      <c r="H18" t="str">
        <f t="shared" si="0"/>
        <v>DONETIME: ' '  ,</v>
      </c>
      <c r="I18" t="str">
        <f t="shared" si="1"/>
        <v>DONETIME: string  ,</v>
      </c>
    </row>
    <row r="19" spans="2:9" x14ac:dyDescent="0.25">
      <c r="B19" s="1" t="s">
        <v>17</v>
      </c>
      <c r="C19" s="3" t="s">
        <v>28</v>
      </c>
      <c r="D19" s="2"/>
      <c r="E19" s="2"/>
      <c r="F19" s="2"/>
      <c r="H19" t="str">
        <f t="shared" si="0"/>
        <v>ACTION_REPLY: ' '  ,</v>
      </c>
      <c r="I19" t="str">
        <f t="shared" si="1"/>
        <v>ACTION_REPLY: string  ,</v>
      </c>
    </row>
    <row r="20" spans="2:9" x14ac:dyDescent="0.25">
      <c r="B20" s="4" t="s">
        <v>18</v>
      </c>
      <c r="C20" s="5" t="s">
        <v>31</v>
      </c>
      <c r="D20" s="5"/>
      <c r="E20" s="5"/>
      <c r="F20" s="5"/>
      <c r="H20" t="str">
        <f t="shared" si="0"/>
        <v>DECISION: ' '  ,</v>
      </c>
      <c r="I20" t="str">
        <f t="shared" si="1"/>
        <v>DECISION: string  ,</v>
      </c>
    </row>
    <row r="21" spans="2:9" x14ac:dyDescent="0.25">
      <c r="B21" s="4" t="s">
        <v>19</v>
      </c>
      <c r="C21" s="5" t="s">
        <v>31</v>
      </c>
      <c r="D21" s="5"/>
      <c r="E21" s="5"/>
      <c r="F21" s="5"/>
      <c r="H21" t="str">
        <f t="shared" si="0"/>
        <v>NEXTSTATUS: ' '  ,</v>
      </c>
      <c r="I21" t="str">
        <f t="shared" si="1"/>
        <v>NEXTSTATUS: string  ,</v>
      </c>
    </row>
    <row r="22" spans="2:9" x14ac:dyDescent="0.25">
      <c r="B22" s="1" t="s">
        <v>20</v>
      </c>
      <c r="C22" s="2" t="s">
        <v>22</v>
      </c>
      <c r="D22" s="2"/>
      <c r="E22" s="2"/>
      <c r="F22" s="2"/>
      <c r="H22" t="str">
        <f t="shared" si="0"/>
        <v>SHORT_INSTRUCTION: ' '  ,</v>
      </c>
      <c r="I22" t="str">
        <f t="shared" si="1"/>
        <v>SHORT_INSTRUCTION: string  ,</v>
      </c>
    </row>
    <row r="23" spans="2:9" x14ac:dyDescent="0.25">
      <c r="B23" s="1" t="s">
        <v>21</v>
      </c>
      <c r="C23" s="2"/>
      <c r="D23" s="2" t="s">
        <v>29</v>
      </c>
      <c r="E23" s="2"/>
      <c r="F23" s="2"/>
      <c r="H23" t="str">
        <f t="shared" si="0"/>
        <v>PARENT: ' '  ,</v>
      </c>
      <c r="I23" t="str">
        <f t="shared" si="1"/>
        <v>PARENT: string  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C71E6-005F-46AB-81C0-BEC37F5C5102}">
  <dimension ref="A1:AC139"/>
  <sheetViews>
    <sheetView tabSelected="1" workbookViewId="0">
      <pane xSplit="6" ySplit="1" topLeftCell="G89" activePane="bottomRight" state="frozen"/>
      <selection pane="topRight" activeCell="G1" sqref="G1"/>
      <selection pane="bottomLeft" activeCell="A2" sqref="A2"/>
      <selection pane="bottomRight" activeCell="R107" sqref="R107"/>
    </sheetView>
  </sheetViews>
  <sheetFormatPr defaultRowHeight="15" x14ac:dyDescent="0.25"/>
  <cols>
    <col min="1" max="1" width="31.7109375" bestFit="1" customWidth="1"/>
    <col min="2" max="6" width="0" hidden="1" customWidth="1"/>
    <col min="7" max="7" width="24.28515625" customWidth="1"/>
    <col min="8" max="8" width="29.140625" customWidth="1"/>
    <col min="9" max="9" width="19.28515625" customWidth="1"/>
    <col min="10" max="10" width="23.7109375" customWidth="1"/>
    <col min="11" max="11" width="23.5703125" customWidth="1"/>
    <col min="12" max="12" width="18.140625" customWidth="1"/>
    <col min="13" max="22" width="1.140625" customWidth="1"/>
    <col min="23" max="23" width="23.28515625" bestFit="1" customWidth="1"/>
    <col min="25" max="25" width="18.5703125" bestFit="1" customWidth="1"/>
    <col min="27" max="27" width="16.5703125" bestFit="1" customWidth="1"/>
    <col min="29" max="29" width="24.85546875" bestFit="1" customWidth="1"/>
  </cols>
  <sheetData>
    <row r="1" spans="1:29" ht="19.5" customHeight="1" x14ac:dyDescent="0.25">
      <c r="A1" s="7" t="s">
        <v>235</v>
      </c>
      <c r="B1" s="7"/>
      <c r="C1" s="7"/>
      <c r="D1" s="7"/>
      <c r="E1" s="7"/>
      <c r="F1" s="7"/>
      <c r="G1" s="7" t="s">
        <v>236</v>
      </c>
      <c r="H1" s="7" t="s">
        <v>237</v>
      </c>
      <c r="I1" s="7" t="s">
        <v>238</v>
      </c>
      <c r="J1" s="7" t="s">
        <v>239</v>
      </c>
      <c r="K1" s="7" t="s">
        <v>240</v>
      </c>
      <c r="L1" s="7" t="s">
        <v>241</v>
      </c>
      <c r="M1" s="7"/>
      <c r="N1" s="7"/>
      <c r="O1" s="7"/>
      <c r="P1" s="7"/>
      <c r="Q1" s="7"/>
      <c r="R1" s="7"/>
      <c r="S1" s="7"/>
      <c r="T1" s="7"/>
      <c r="U1" s="7"/>
      <c r="V1" s="7"/>
      <c r="W1" s="7" t="s">
        <v>236</v>
      </c>
      <c r="Y1" s="7" t="s">
        <v>237</v>
      </c>
      <c r="AA1" s="7" t="s">
        <v>238</v>
      </c>
      <c r="AC1" s="7" t="s">
        <v>241</v>
      </c>
    </row>
    <row r="2" spans="1:29" x14ac:dyDescent="0.25">
      <c r="A2" t="s">
        <v>32</v>
      </c>
      <c r="B2" t="s">
        <v>33</v>
      </c>
      <c r="C2" t="s">
        <v>34</v>
      </c>
      <c r="D2">
        <v>8</v>
      </c>
      <c r="E2">
        <v>0</v>
      </c>
      <c r="F2" t="s">
        <v>35</v>
      </c>
      <c r="G2" t="str">
        <f>VLOOKUP(A2,PROJREQS,1,FALSE)</f>
        <v>ABSAREQNO</v>
      </c>
      <c r="H2" t="e">
        <f>VLOOKUP(A2,psfunding,1,FALSE)</f>
        <v>#N/A</v>
      </c>
      <c r="I2" t="e">
        <f>VLOOKUP(A2,projdates,1,FALSE)</f>
        <v>#N/A</v>
      </c>
      <c r="W2" t="s">
        <v>32</v>
      </c>
      <c r="Y2" t="s">
        <v>0</v>
      </c>
      <c r="AA2" t="s">
        <v>0</v>
      </c>
      <c r="AC2" s="8" t="s">
        <v>0</v>
      </c>
    </row>
    <row r="3" spans="1:29" x14ac:dyDescent="0.25">
      <c r="A3" s="8" t="s">
        <v>36</v>
      </c>
      <c r="B3" t="s">
        <v>37</v>
      </c>
      <c r="C3" t="s">
        <v>38</v>
      </c>
      <c r="D3">
        <v>255</v>
      </c>
      <c r="E3">
        <v>0</v>
      </c>
      <c r="F3" t="s">
        <v>39</v>
      </c>
      <c r="G3" t="str">
        <f>VLOOKUP(A3,PROJREQS,1,FALSE)</f>
        <v>TITLE</v>
      </c>
      <c r="H3" t="e">
        <f>VLOOKUP(A3,psfunding,1,FALSE)</f>
        <v>#N/A</v>
      </c>
      <c r="I3" t="e">
        <f>VLOOKUP(A3,projdates,1,FALSE)</f>
        <v>#N/A</v>
      </c>
      <c r="W3" t="s">
        <v>244</v>
      </c>
      <c r="Y3" t="s">
        <v>245</v>
      </c>
      <c r="AA3" t="s">
        <v>52</v>
      </c>
      <c r="AC3" s="8" t="s">
        <v>97</v>
      </c>
    </row>
    <row r="4" spans="1:29" x14ac:dyDescent="0.25">
      <c r="A4" s="8" t="s">
        <v>40</v>
      </c>
      <c r="B4" t="s">
        <v>41</v>
      </c>
      <c r="C4" t="s">
        <v>42</v>
      </c>
      <c r="D4">
        <v>0</v>
      </c>
      <c r="E4">
        <v>0</v>
      </c>
      <c r="F4" t="s">
        <v>43</v>
      </c>
      <c r="G4" t="str">
        <f>VLOOKUP(A4,PROJREQS,1,FALSE)</f>
        <v>DETAILS</v>
      </c>
      <c r="H4" t="e">
        <f>VLOOKUP(A4,psfunding,1,FALSE)</f>
        <v>#N/A</v>
      </c>
      <c r="I4" t="e">
        <f>VLOOKUP(A4,projdates,1,FALSE)</f>
        <v>#N/A</v>
      </c>
      <c r="W4" t="s">
        <v>204</v>
      </c>
      <c r="Y4" t="s">
        <v>246</v>
      </c>
      <c r="AA4" t="s">
        <v>152</v>
      </c>
      <c r="AC4" s="8" t="s">
        <v>256</v>
      </c>
    </row>
    <row r="5" spans="1:29" x14ac:dyDescent="0.25">
      <c r="A5" t="s">
        <v>44</v>
      </c>
      <c r="B5" t="s">
        <v>41</v>
      </c>
      <c r="C5" t="s">
        <v>42</v>
      </c>
      <c r="D5">
        <v>0</v>
      </c>
      <c r="E5">
        <v>0</v>
      </c>
      <c r="F5" t="s">
        <v>43</v>
      </c>
      <c r="G5" t="str">
        <f>VLOOKUP(A5,PROJREQS,1,FALSE)</f>
        <v>BACKGROUND</v>
      </c>
      <c r="H5" t="e">
        <f>VLOOKUP(A5,psfunding,1,FALSE)</f>
        <v>#N/A</v>
      </c>
      <c r="I5" t="e">
        <f>VLOOKUP(A5,projdates,1,FALSE)</f>
        <v>#N/A</v>
      </c>
      <c r="W5" t="s">
        <v>200</v>
      </c>
      <c r="Y5" t="s">
        <v>135</v>
      </c>
      <c r="AA5" t="s">
        <v>153</v>
      </c>
      <c r="AC5" s="8" t="s">
        <v>257</v>
      </c>
    </row>
    <row r="6" spans="1:29" x14ac:dyDescent="0.25">
      <c r="A6" t="s">
        <v>45</v>
      </c>
      <c r="B6" t="s">
        <v>46</v>
      </c>
      <c r="C6" t="s">
        <v>38</v>
      </c>
      <c r="D6">
        <v>1</v>
      </c>
      <c r="E6">
        <v>0</v>
      </c>
      <c r="F6" t="s">
        <v>47</v>
      </c>
      <c r="G6" t="str">
        <f>VLOOKUP(A6,PROJREQS,1,FALSE)</f>
        <v>EPRIORITY</v>
      </c>
      <c r="H6" t="e">
        <f>VLOOKUP(A6,psfunding,1,FALSE)</f>
        <v>#N/A</v>
      </c>
      <c r="I6" t="e">
        <f>VLOOKUP(A6,projdates,1,FALSE)</f>
        <v>#N/A</v>
      </c>
      <c r="W6" t="s">
        <v>121</v>
      </c>
      <c r="Y6" t="s">
        <v>126</v>
      </c>
      <c r="AA6" t="s">
        <v>154</v>
      </c>
      <c r="AC6" s="8" t="s">
        <v>258</v>
      </c>
    </row>
    <row r="7" spans="1:29" x14ac:dyDescent="0.25">
      <c r="A7" t="s">
        <v>48</v>
      </c>
      <c r="B7" t="s">
        <v>49</v>
      </c>
      <c r="C7" t="s">
        <v>38</v>
      </c>
      <c r="D7">
        <v>20</v>
      </c>
      <c r="E7">
        <v>0</v>
      </c>
      <c r="F7" t="s">
        <v>50</v>
      </c>
      <c r="G7" t="str">
        <f>VLOOKUP(A7,PROJREQS,1,FALSE)</f>
        <v>REGION</v>
      </c>
      <c r="H7" t="e">
        <f>VLOOKUP(A7,psfunding,1,FALSE)</f>
        <v>#N/A</v>
      </c>
      <c r="I7" t="e">
        <f>VLOOKUP(A7,projdates,1,FALSE)</f>
        <v>#N/A</v>
      </c>
      <c r="W7" t="s">
        <v>112</v>
      </c>
      <c r="Y7" t="s">
        <v>127</v>
      </c>
      <c r="AA7" t="s">
        <v>155</v>
      </c>
      <c r="AC7" s="8" t="s">
        <v>259</v>
      </c>
    </row>
    <row r="8" spans="1:29" x14ac:dyDescent="0.25">
      <c r="A8" t="s">
        <v>51</v>
      </c>
      <c r="B8" t="s">
        <v>49</v>
      </c>
      <c r="C8" t="s">
        <v>38</v>
      </c>
      <c r="D8">
        <v>20</v>
      </c>
      <c r="E8">
        <v>0</v>
      </c>
      <c r="F8" t="s">
        <v>50</v>
      </c>
      <c r="G8" t="str">
        <f>VLOOKUP(A8,PROJREQS,1,FALSE)</f>
        <v>PROVREGION</v>
      </c>
      <c r="H8" t="e">
        <f>VLOOKUP(A8,psfunding,1,FALSE)</f>
        <v>#N/A</v>
      </c>
      <c r="I8" t="e">
        <f>VLOOKUP(A8,projdates,1,FALSE)</f>
        <v>#N/A</v>
      </c>
      <c r="W8" t="s">
        <v>109</v>
      </c>
      <c r="Y8" t="s">
        <v>128</v>
      </c>
      <c r="AA8" t="s">
        <v>156</v>
      </c>
      <c r="AC8" s="8" t="s">
        <v>260</v>
      </c>
    </row>
    <row r="9" spans="1:29" x14ac:dyDescent="0.25">
      <c r="A9" t="s">
        <v>52</v>
      </c>
      <c r="B9" t="s">
        <v>53</v>
      </c>
      <c r="C9" t="s">
        <v>38</v>
      </c>
      <c r="D9">
        <v>40</v>
      </c>
      <c r="E9">
        <v>0</v>
      </c>
      <c r="F9" t="s">
        <v>54</v>
      </c>
      <c r="G9" t="str">
        <f>VLOOKUP(A9,PROJREQS,1,FALSE)</f>
        <v>ONEVIEW</v>
      </c>
      <c r="H9" t="e">
        <f>VLOOKUP(A9,psfunding,1,FALSE)</f>
        <v>#N/A</v>
      </c>
      <c r="I9" t="str">
        <f>VLOOKUP(A9,projdates,1,FALSE)</f>
        <v>ONEVIEW</v>
      </c>
      <c r="W9" t="s">
        <v>114</v>
      </c>
      <c r="Y9" t="s">
        <v>130</v>
      </c>
      <c r="AA9" t="s">
        <v>157</v>
      </c>
      <c r="AC9" s="8" t="s">
        <v>261</v>
      </c>
    </row>
    <row r="10" spans="1:29" x14ac:dyDescent="0.25">
      <c r="A10" t="s">
        <v>55</v>
      </c>
      <c r="B10" t="s">
        <v>56</v>
      </c>
      <c r="C10" t="s">
        <v>38</v>
      </c>
      <c r="D10">
        <v>20</v>
      </c>
      <c r="E10">
        <v>0</v>
      </c>
      <c r="F10" t="s">
        <v>57</v>
      </c>
      <c r="G10" t="str">
        <f>VLOOKUP(A10,PROJREQS,1,FALSE)</f>
        <v>BUILDINGID</v>
      </c>
      <c r="H10" t="e">
        <f>VLOOKUP(A10,psfunding,1,FALSE)</f>
        <v>#N/A</v>
      </c>
      <c r="I10" t="e">
        <f>VLOOKUP(A10,projdates,1,FALSE)</f>
        <v>#N/A</v>
      </c>
      <c r="W10" t="s">
        <v>110</v>
      </c>
      <c r="Y10" t="s">
        <v>247</v>
      </c>
      <c r="AA10" t="s">
        <v>158</v>
      </c>
      <c r="AC10" s="8" t="s">
        <v>262</v>
      </c>
    </row>
    <row r="11" spans="1:29" x14ac:dyDescent="0.25">
      <c r="A11" s="8" t="s">
        <v>58</v>
      </c>
      <c r="B11" t="s">
        <v>37</v>
      </c>
      <c r="C11" t="s">
        <v>38</v>
      </c>
      <c r="D11">
        <v>255</v>
      </c>
      <c r="E11">
        <v>0</v>
      </c>
      <c r="F11" t="s">
        <v>39</v>
      </c>
      <c r="G11" t="str">
        <f>VLOOKUP(A11,PROJREQS,1,FALSE)</f>
        <v>KNOWNAS</v>
      </c>
      <c r="H11" t="e">
        <f>VLOOKUP(A11,psfunding,1,FALSE)</f>
        <v>#N/A</v>
      </c>
      <c r="I11" t="e">
        <f>VLOOKUP(A11,projdates,1,FALSE)</f>
        <v>#N/A</v>
      </c>
      <c r="W11" t="s">
        <v>111</v>
      </c>
      <c r="Y11" t="s">
        <v>136</v>
      </c>
      <c r="AA11" t="s">
        <v>159</v>
      </c>
      <c r="AC11" s="8" t="s">
        <v>263</v>
      </c>
    </row>
    <row r="12" spans="1:29" x14ac:dyDescent="0.25">
      <c r="A12" t="s">
        <v>59</v>
      </c>
      <c r="B12" t="s">
        <v>60</v>
      </c>
      <c r="C12" t="s">
        <v>38</v>
      </c>
      <c r="D12">
        <v>1</v>
      </c>
      <c r="E12">
        <v>0</v>
      </c>
      <c r="F12" t="s">
        <v>61</v>
      </c>
      <c r="G12" t="str">
        <f>VLOOKUP(A12,PROJREQS,1,FALSE)</f>
        <v>ENDOFLIFE</v>
      </c>
      <c r="H12" t="e">
        <f>VLOOKUP(A12,psfunding,1,FALSE)</f>
        <v>#N/A</v>
      </c>
      <c r="I12" t="e">
        <f>VLOOKUP(A12,projdates,1,FALSE)</f>
        <v>#N/A</v>
      </c>
      <c r="W12" t="s">
        <v>115</v>
      </c>
      <c r="Y12" t="s">
        <v>137</v>
      </c>
      <c r="AA12" t="s">
        <v>160</v>
      </c>
      <c r="AC12" s="8" t="s">
        <v>264</v>
      </c>
    </row>
    <row r="13" spans="1:29" x14ac:dyDescent="0.25">
      <c r="A13" t="s">
        <v>62</v>
      </c>
      <c r="B13" t="s">
        <v>63</v>
      </c>
      <c r="C13" t="s">
        <v>64</v>
      </c>
      <c r="D13">
        <v>8</v>
      </c>
      <c r="E13">
        <v>0</v>
      </c>
      <c r="F13" t="s">
        <v>65</v>
      </c>
      <c r="G13" t="str">
        <f>VLOOKUP(A13,PROJREQS,1,FALSE)</f>
        <v>PROPSTARTDATE</v>
      </c>
      <c r="H13" t="e">
        <f>VLOOKUP(A13,psfunding,1,FALSE)</f>
        <v>#N/A</v>
      </c>
      <c r="I13" t="e">
        <f>VLOOKUP(A13,projdates,1,FALSE)</f>
        <v>#N/A</v>
      </c>
      <c r="W13" t="s">
        <v>113</v>
      </c>
      <c r="Y13" t="s">
        <v>138</v>
      </c>
      <c r="AA13" t="s">
        <v>161</v>
      </c>
      <c r="AC13" s="8" t="s">
        <v>178</v>
      </c>
    </row>
    <row r="14" spans="1:29" x14ac:dyDescent="0.25">
      <c r="A14" t="s">
        <v>66</v>
      </c>
      <c r="B14" t="s">
        <v>67</v>
      </c>
      <c r="C14" t="s">
        <v>64</v>
      </c>
      <c r="D14">
        <v>8</v>
      </c>
      <c r="E14">
        <v>0</v>
      </c>
      <c r="F14" t="s">
        <v>68</v>
      </c>
      <c r="G14" t="str">
        <f>VLOOKUP(A14,PROJREQS,1,FALSE)</f>
        <v>PROPENDDATE</v>
      </c>
      <c r="H14" t="e">
        <f>VLOOKUP(A14,psfunding,1,FALSE)</f>
        <v>#N/A</v>
      </c>
      <c r="I14" t="e">
        <f>VLOOKUP(A14,projdates,1,FALSE)</f>
        <v>#N/A</v>
      </c>
      <c r="W14" t="s">
        <v>116</v>
      </c>
      <c r="Y14" t="s">
        <v>139</v>
      </c>
      <c r="AA14" t="s">
        <v>248</v>
      </c>
      <c r="AC14" s="8" t="s">
        <v>265</v>
      </c>
    </row>
    <row r="15" spans="1:29" x14ac:dyDescent="0.25">
      <c r="A15" t="s">
        <v>69</v>
      </c>
      <c r="B15" t="s">
        <v>70</v>
      </c>
      <c r="C15" t="s">
        <v>38</v>
      </c>
      <c r="D15">
        <v>10</v>
      </c>
      <c r="E15">
        <v>0</v>
      </c>
      <c r="F15" t="s">
        <v>71</v>
      </c>
      <c r="G15" t="str">
        <f>VLOOKUP(A15,PROJREQS,1,FALSE)</f>
        <v>PLANNEDQUARTER</v>
      </c>
      <c r="H15" t="e">
        <f>VLOOKUP(A15,psfunding,1,FALSE)</f>
        <v>#N/A</v>
      </c>
      <c r="I15" t="e">
        <f>VLOOKUP(A15,projdates,1,FALSE)</f>
        <v>#N/A</v>
      </c>
      <c r="W15" t="s">
        <v>199</v>
      </c>
      <c r="Y15" t="s">
        <v>140</v>
      </c>
      <c r="AA15" t="s">
        <v>249</v>
      </c>
      <c r="AC15" s="8" t="s">
        <v>266</v>
      </c>
    </row>
    <row r="16" spans="1:29" x14ac:dyDescent="0.25">
      <c r="A16" t="s">
        <v>72</v>
      </c>
      <c r="B16" t="s">
        <v>73</v>
      </c>
      <c r="C16" t="s">
        <v>38</v>
      </c>
      <c r="D16">
        <v>12</v>
      </c>
      <c r="E16">
        <v>0</v>
      </c>
      <c r="F16" t="s">
        <v>74</v>
      </c>
      <c r="G16" t="e">
        <f>VLOOKUP(A16,PROJREQS,1,FALSE)</f>
        <v>#N/A</v>
      </c>
      <c r="H16" t="e">
        <f>VLOOKUP(A16,psfunding,1,FALSE)</f>
        <v>#N/A</v>
      </c>
      <c r="I16" t="e">
        <f>VLOOKUP(A16,projdates,1,FALSE)</f>
        <v>#N/A</v>
      </c>
      <c r="W16" t="s">
        <v>44</v>
      </c>
      <c r="Y16" t="s">
        <v>141</v>
      </c>
      <c r="AA16" t="s">
        <v>166</v>
      </c>
      <c r="AC16" s="8" t="s">
        <v>267</v>
      </c>
    </row>
    <row r="17" spans="1:29" x14ac:dyDescent="0.25">
      <c r="A17" t="s">
        <v>75</v>
      </c>
      <c r="B17" t="s">
        <v>76</v>
      </c>
      <c r="C17" t="s">
        <v>38</v>
      </c>
      <c r="D17">
        <v>24</v>
      </c>
      <c r="E17">
        <v>0</v>
      </c>
      <c r="F17" t="s">
        <v>77</v>
      </c>
      <c r="G17" t="str">
        <f>VLOOKUP(A17,PROJREQS,1,FALSE)</f>
        <v>PROJLINK</v>
      </c>
      <c r="H17" t="e">
        <f>VLOOKUP(A17,psfunding,1,FALSE)</f>
        <v>#N/A</v>
      </c>
      <c r="I17" t="e">
        <f>VLOOKUP(A17,projdates,1,FALSE)</f>
        <v>#N/A</v>
      </c>
      <c r="W17" t="s">
        <v>138</v>
      </c>
      <c r="Y17" t="s">
        <v>142</v>
      </c>
      <c r="AA17" t="s">
        <v>169</v>
      </c>
      <c r="AC17" s="8" t="s">
        <v>268</v>
      </c>
    </row>
    <row r="18" spans="1:29" x14ac:dyDescent="0.25">
      <c r="A18" t="s">
        <v>78</v>
      </c>
      <c r="B18" t="s">
        <v>79</v>
      </c>
      <c r="C18" t="s">
        <v>38</v>
      </c>
      <c r="D18">
        <v>60</v>
      </c>
      <c r="E18">
        <v>0</v>
      </c>
      <c r="F18" t="s">
        <v>80</v>
      </c>
      <c r="G18" t="str">
        <f>VLOOKUP(A18,PROJREQS,1,FALSE)</f>
        <v>STATUS</v>
      </c>
      <c r="H18" t="e">
        <f>VLOOKUP(A18,psfunding,1,FALSE)</f>
        <v>#N/A</v>
      </c>
      <c r="I18" t="e">
        <f>VLOOKUP(A18,projdates,1,FALSE)</f>
        <v>#N/A</v>
      </c>
      <c r="W18" t="s">
        <v>55</v>
      </c>
      <c r="Y18" t="s">
        <v>143</v>
      </c>
      <c r="AA18" t="s">
        <v>170</v>
      </c>
      <c r="AC18" s="8" t="s">
        <v>269</v>
      </c>
    </row>
    <row r="19" spans="1:29" x14ac:dyDescent="0.25">
      <c r="A19" t="s">
        <v>1</v>
      </c>
      <c r="B19" t="s">
        <v>70</v>
      </c>
      <c r="C19" t="s">
        <v>38</v>
      </c>
      <c r="D19">
        <v>10</v>
      </c>
      <c r="E19">
        <v>0</v>
      </c>
      <c r="F19" t="s">
        <v>71</v>
      </c>
      <c r="G19" t="str">
        <f>VLOOKUP(A19,PROJREQS,1,FALSE)</f>
        <v>PHASE</v>
      </c>
      <c r="H19" t="e">
        <f>VLOOKUP(A19,psfunding,1,FALSE)</f>
        <v>#N/A</v>
      </c>
      <c r="I19" t="e">
        <f>VLOOKUP(A19,projdates,1,FALSE)</f>
        <v>#N/A</v>
      </c>
      <c r="W19" t="s">
        <v>209</v>
      </c>
      <c r="Y19" t="s">
        <v>144</v>
      </c>
      <c r="AA19" t="s">
        <v>171</v>
      </c>
      <c r="AC19" s="8" t="s">
        <v>270</v>
      </c>
    </row>
    <row r="20" spans="1:29" x14ac:dyDescent="0.25">
      <c r="A20" t="s">
        <v>81</v>
      </c>
      <c r="B20" t="s">
        <v>82</v>
      </c>
      <c r="C20" t="s">
        <v>38</v>
      </c>
      <c r="D20">
        <v>12</v>
      </c>
      <c r="E20">
        <v>0</v>
      </c>
      <c r="F20" t="s">
        <v>83</v>
      </c>
      <c r="G20" t="str">
        <f>VLOOKUP(A20,PROJREQS,1,FALSE)</f>
        <v>SAPUSER</v>
      </c>
      <c r="H20" t="e">
        <f>VLOOKUP(A20,psfunding,1,FALSE)</f>
        <v>#N/A</v>
      </c>
      <c r="I20" t="e">
        <f>VLOOKUP(A20,projdates,1,FALSE)</f>
        <v>#N/A</v>
      </c>
      <c r="W20" t="s">
        <v>220</v>
      </c>
      <c r="Y20" t="s">
        <v>147</v>
      </c>
      <c r="AA20" t="s">
        <v>172</v>
      </c>
      <c r="AC20" s="8" t="s">
        <v>271</v>
      </c>
    </row>
    <row r="21" spans="1:29" x14ac:dyDescent="0.25">
      <c r="A21" t="s">
        <v>84</v>
      </c>
      <c r="B21" t="s">
        <v>60</v>
      </c>
      <c r="C21" t="s">
        <v>38</v>
      </c>
      <c r="D21">
        <v>1</v>
      </c>
      <c r="E21">
        <v>0</v>
      </c>
      <c r="F21" t="s">
        <v>61</v>
      </c>
      <c r="G21" t="str">
        <f>VLOOKUP(A21,PROJREQS,1,FALSE)</f>
        <v>RETROSPECTIVE</v>
      </c>
      <c r="H21" t="e">
        <f>VLOOKUP(A21,psfunding,1,FALSE)</f>
        <v>#N/A</v>
      </c>
      <c r="I21" t="e">
        <f>VLOOKUP(A21,projdates,1,FALSE)</f>
        <v>#N/A</v>
      </c>
      <c r="W21" t="s">
        <v>219</v>
      </c>
      <c r="Y21" t="s">
        <v>148</v>
      </c>
      <c r="AA21" t="s">
        <v>173</v>
      </c>
      <c r="AC21" s="8" t="s">
        <v>272</v>
      </c>
    </row>
    <row r="22" spans="1:29" x14ac:dyDescent="0.25">
      <c r="A22" t="s">
        <v>85</v>
      </c>
      <c r="B22" t="s">
        <v>60</v>
      </c>
      <c r="C22" t="s">
        <v>38</v>
      </c>
      <c r="D22">
        <v>1</v>
      </c>
      <c r="E22">
        <v>0</v>
      </c>
      <c r="F22" t="s">
        <v>61</v>
      </c>
      <c r="G22" t="str">
        <f>VLOOKUP(A22,PROJREQS,1,FALSE)</f>
        <v>VARIOUSSITES</v>
      </c>
      <c r="H22" t="e">
        <f>VLOOKUP(A22,psfunding,1,FALSE)</f>
        <v>#N/A</v>
      </c>
      <c r="I22" t="e">
        <f>VLOOKUP(A22,projdates,1,FALSE)</f>
        <v>#N/A</v>
      </c>
      <c r="W22" t="s">
        <v>101</v>
      </c>
      <c r="Y22" t="s">
        <v>149</v>
      </c>
      <c r="AA22" t="s">
        <v>174</v>
      </c>
      <c r="AC22" s="8" t="s">
        <v>273</v>
      </c>
    </row>
    <row r="23" spans="1:29" x14ac:dyDescent="0.25">
      <c r="A23" s="8" t="s">
        <v>86</v>
      </c>
      <c r="B23" t="s">
        <v>41</v>
      </c>
      <c r="C23" t="s">
        <v>42</v>
      </c>
      <c r="D23">
        <v>0</v>
      </c>
      <c r="E23">
        <v>0</v>
      </c>
      <c r="F23" t="s">
        <v>43</v>
      </c>
      <c r="G23" t="str">
        <f>VLOOKUP(A23,PROJREQS,1,FALSE)</f>
        <v>SITES</v>
      </c>
      <c r="H23" t="e">
        <f>VLOOKUP(A23,psfunding,1,FALSE)</f>
        <v>#N/A</v>
      </c>
      <c r="I23" t="e">
        <f>VLOOKUP(A23,projdates,1,FALSE)</f>
        <v>#N/A</v>
      </c>
      <c r="W23" t="s">
        <v>103</v>
      </c>
      <c r="Y23" t="s">
        <v>150</v>
      </c>
      <c r="AA23" t="s">
        <v>175</v>
      </c>
    </row>
    <row r="24" spans="1:29" x14ac:dyDescent="0.25">
      <c r="A24" t="s">
        <v>87</v>
      </c>
      <c r="B24" t="s">
        <v>88</v>
      </c>
      <c r="C24" t="s">
        <v>38</v>
      </c>
      <c r="D24">
        <v>40</v>
      </c>
      <c r="E24">
        <v>0</v>
      </c>
      <c r="F24" t="s">
        <v>89</v>
      </c>
      <c r="G24" t="str">
        <f>VLOOKUP(A24,PROJREQS,1,FALSE)</f>
        <v>PMANAGER</v>
      </c>
      <c r="H24" t="e">
        <f>VLOOKUP(A24,psfunding,1,FALSE)</f>
        <v>#N/A</v>
      </c>
      <c r="I24" t="e">
        <f>VLOOKUP(A24,projdates,1,FALSE)</f>
        <v>#N/A</v>
      </c>
      <c r="W24" t="s">
        <v>120</v>
      </c>
      <c r="Y24" t="s">
        <v>151</v>
      </c>
      <c r="AA24" t="s">
        <v>176</v>
      </c>
    </row>
    <row r="25" spans="1:29" x14ac:dyDescent="0.25">
      <c r="A25" t="s">
        <v>90</v>
      </c>
      <c r="B25" t="s">
        <v>91</v>
      </c>
      <c r="C25" t="s">
        <v>38</v>
      </c>
      <c r="D25">
        <v>20</v>
      </c>
      <c r="E25">
        <v>0</v>
      </c>
      <c r="F25" t="s">
        <v>92</v>
      </c>
      <c r="G25" t="str">
        <f>VLOOKUP(A25,PROJREQS,1,FALSE)</f>
        <v>PLANSTATUS</v>
      </c>
      <c r="H25" t="e">
        <f>VLOOKUP(A25,psfunding,1,FALSE)</f>
        <v>#N/A</v>
      </c>
      <c r="I25" t="e">
        <f>VLOOKUP(A25,projdates,1,FALSE)</f>
        <v>#N/A</v>
      </c>
      <c r="W25" t="s">
        <v>40</v>
      </c>
      <c r="Y25" t="s">
        <v>125</v>
      </c>
      <c r="AA25" t="s">
        <v>177</v>
      </c>
    </row>
    <row r="26" spans="1:29" x14ac:dyDescent="0.25">
      <c r="A26" s="8" t="s">
        <v>93</v>
      </c>
      <c r="B26" t="s">
        <v>41</v>
      </c>
      <c r="C26" t="s">
        <v>42</v>
      </c>
      <c r="D26">
        <v>0</v>
      </c>
      <c r="E26">
        <v>0</v>
      </c>
      <c r="F26" t="s">
        <v>43</v>
      </c>
      <c r="G26" t="str">
        <f>VLOOKUP(A26,PROJREQS,1,FALSE)</f>
        <v>SITENOTES</v>
      </c>
      <c r="H26" t="e">
        <f>VLOOKUP(A26,psfunding,1,FALSE)</f>
        <v>#N/A</v>
      </c>
      <c r="I26" t="e">
        <f>VLOOKUP(A26,projdates,1,FALSE)</f>
        <v>#N/A</v>
      </c>
      <c r="W26" t="s">
        <v>59</v>
      </c>
      <c r="Y26" t="s">
        <v>207</v>
      </c>
      <c r="AA26" t="s">
        <v>250</v>
      </c>
    </row>
    <row r="27" spans="1:29" x14ac:dyDescent="0.25">
      <c r="A27" t="s">
        <v>94</v>
      </c>
      <c r="B27" t="s">
        <v>95</v>
      </c>
      <c r="C27" t="s">
        <v>34</v>
      </c>
      <c r="D27">
        <v>4</v>
      </c>
      <c r="E27">
        <v>0</v>
      </c>
      <c r="F27" t="s">
        <v>96</v>
      </c>
      <c r="G27" t="str">
        <f>VLOOKUP(A27,PROJREQS,1,FALSE)</f>
        <v>EXECUTIONYEAR</v>
      </c>
      <c r="H27" t="e">
        <f>VLOOKUP(A27,psfunding,1,FALSE)</f>
        <v>#N/A</v>
      </c>
      <c r="I27" t="e">
        <f>VLOOKUP(A27,projdates,1,FALSE)</f>
        <v>#N/A</v>
      </c>
      <c r="W27" t="s">
        <v>45</v>
      </c>
      <c r="Y27" t="s">
        <v>132</v>
      </c>
      <c r="AA27" t="s">
        <v>251</v>
      </c>
    </row>
    <row r="28" spans="1:29" x14ac:dyDescent="0.25">
      <c r="A28" t="s">
        <v>97</v>
      </c>
      <c r="B28" t="s">
        <v>60</v>
      </c>
      <c r="C28" t="s">
        <v>38</v>
      </c>
      <c r="D28">
        <v>1</v>
      </c>
      <c r="E28">
        <v>0</v>
      </c>
      <c r="F28" t="s">
        <v>61</v>
      </c>
      <c r="G28" t="str">
        <f>VLOOKUP(A28,PROJREQS,1,FALSE)</f>
        <v>OHSRISK</v>
      </c>
      <c r="H28" t="e">
        <f>VLOOKUP(A28,psfunding,1,FALSE)</f>
        <v>#N/A</v>
      </c>
      <c r="I28" t="e">
        <f>VLOOKUP(A28,projdates,1,FALSE)</f>
        <v>#N/A</v>
      </c>
      <c r="W28" t="s">
        <v>94</v>
      </c>
      <c r="AA28" t="s">
        <v>252</v>
      </c>
    </row>
    <row r="29" spans="1:29" x14ac:dyDescent="0.25">
      <c r="A29" t="s">
        <v>98</v>
      </c>
      <c r="B29" t="s">
        <v>60</v>
      </c>
      <c r="C29" t="s">
        <v>38</v>
      </c>
      <c r="D29">
        <v>1</v>
      </c>
      <c r="E29">
        <v>0</v>
      </c>
      <c r="F29" t="s">
        <v>61</v>
      </c>
      <c r="G29" t="str">
        <f>VLOOKUP(A29,PROJREQS,1,FALSE)</f>
        <v>LEASED_FREE</v>
      </c>
      <c r="H29" t="e">
        <f>VLOOKUP(A29,psfunding,1,FALSE)</f>
        <v>#N/A</v>
      </c>
      <c r="I29" t="e">
        <f>VLOOKUP(A29,projdates,1,FALSE)</f>
        <v>#N/A</v>
      </c>
      <c r="W29" t="s">
        <v>202</v>
      </c>
      <c r="AA29" t="s">
        <v>162</v>
      </c>
    </row>
    <row r="30" spans="1:29" x14ac:dyDescent="0.25">
      <c r="A30" t="s">
        <v>99</v>
      </c>
      <c r="B30" t="s">
        <v>64</v>
      </c>
      <c r="C30" t="s">
        <v>64</v>
      </c>
      <c r="D30">
        <v>8</v>
      </c>
      <c r="E30">
        <v>0</v>
      </c>
      <c r="F30" t="s">
        <v>100</v>
      </c>
      <c r="G30" t="str">
        <f>VLOOKUP(A30,PROJREQS,1,FALSE)</f>
        <v>LEASEEND</v>
      </c>
      <c r="H30" t="e">
        <f>VLOOKUP(A30,psfunding,1,FALSE)</f>
        <v>#N/A</v>
      </c>
      <c r="I30" t="e">
        <f>VLOOKUP(A30,projdates,1,FALSE)</f>
        <v>#N/A</v>
      </c>
      <c r="W30" t="s">
        <v>201</v>
      </c>
      <c r="AA30" t="s">
        <v>178</v>
      </c>
    </row>
    <row r="31" spans="1:29" x14ac:dyDescent="0.25">
      <c r="A31" t="s">
        <v>101</v>
      </c>
      <c r="B31" t="s">
        <v>102</v>
      </c>
      <c r="C31" t="s">
        <v>38</v>
      </c>
      <c r="D31">
        <v>50</v>
      </c>
      <c r="E31">
        <v>0</v>
      </c>
      <c r="F31" t="s">
        <v>83</v>
      </c>
      <c r="G31" t="str">
        <f>VLOOKUP(A31,PROJREQS,1,FALSE)</f>
        <v>CREATEDBY</v>
      </c>
      <c r="H31" t="e">
        <f>VLOOKUP(A31,psfunding,1,FALSE)</f>
        <v>#N/A</v>
      </c>
      <c r="I31" t="e">
        <f>VLOOKUP(A31,projdates,1,FALSE)</f>
        <v>#N/A</v>
      </c>
      <c r="W31" t="s">
        <v>122</v>
      </c>
      <c r="AA31" t="s">
        <v>253</v>
      </c>
    </row>
    <row r="32" spans="1:29" x14ac:dyDescent="0.25">
      <c r="A32" t="s">
        <v>103</v>
      </c>
      <c r="B32" t="s">
        <v>64</v>
      </c>
      <c r="C32" t="s">
        <v>64</v>
      </c>
      <c r="D32">
        <v>8</v>
      </c>
      <c r="E32">
        <v>0</v>
      </c>
      <c r="F32" t="s">
        <v>100</v>
      </c>
      <c r="G32" t="str">
        <f>VLOOKUP(A32,PROJREQS,1,FALSE)</f>
        <v>CREATEDON</v>
      </c>
      <c r="H32" t="e">
        <f>VLOOKUP(A32,psfunding,1,FALSE)</f>
        <v>#N/A</v>
      </c>
      <c r="I32" t="e">
        <f>VLOOKUP(A32,projdates,1,FALSE)</f>
        <v>#N/A</v>
      </c>
      <c r="W32" t="s">
        <v>125</v>
      </c>
      <c r="AA32" t="s">
        <v>254</v>
      </c>
    </row>
    <row r="33" spans="1:27" x14ac:dyDescent="0.25">
      <c r="A33" t="s">
        <v>104</v>
      </c>
      <c r="B33" t="s">
        <v>60</v>
      </c>
      <c r="C33" t="s">
        <v>38</v>
      </c>
      <c r="D33">
        <v>1</v>
      </c>
      <c r="E33">
        <v>0</v>
      </c>
      <c r="F33" t="s">
        <v>61</v>
      </c>
      <c r="G33" t="str">
        <f>VLOOKUP(A33,PROJREQS,1,FALSE)</f>
        <v>LOADTYPE</v>
      </c>
      <c r="H33" t="e">
        <f>VLOOKUP(A33,psfunding,1,FALSE)</f>
        <v>#N/A</v>
      </c>
      <c r="I33" t="e">
        <f>VLOOKUP(A33,projdates,1,FALSE)</f>
        <v>#N/A</v>
      </c>
      <c r="W33" t="s">
        <v>58</v>
      </c>
      <c r="AA33" t="s">
        <v>255</v>
      </c>
    </row>
    <row r="34" spans="1:27" x14ac:dyDescent="0.25">
      <c r="A34" t="s">
        <v>105</v>
      </c>
      <c r="B34" t="s">
        <v>106</v>
      </c>
      <c r="C34" t="s">
        <v>107</v>
      </c>
      <c r="D34">
        <v>13</v>
      </c>
      <c r="E34">
        <v>2</v>
      </c>
      <c r="F34" t="s">
        <v>108</v>
      </c>
      <c r="G34" t="e">
        <f>VLOOKUP(A34,PROJREQS,1,FALSE)</f>
        <v>#N/A</v>
      </c>
      <c r="H34" t="e">
        <f>VLOOKUP(A34,psfunding,1,FALSE)</f>
        <v>#N/A</v>
      </c>
      <c r="I34" t="e">
        <f>VLOOKUP(A34,projdates,1,FALSE)</f>
        <v>#N/A</v>
      </c>
      <c r="W34" t="s">
        <v>98</v>
      </c>
      <c r="AA34" t="s">
        <v>163</v>
      </c>
    </row>
    <row r="35" spans="1:27" x14ac:dyDescent="0.25">
      <c r="A35" s="8" t="s">
        <v>109</v>
      </c>
      <c r="B35" t="s">
        <v>41</v>
      </c>
      <c r="C35" t="s">
        <v>42</v>
      </c>
      <c r="D35">
        <v>0</v>
      </c>
      <c r="E35">
        <v>0</v>
      </c>
      <c r="F35" t="s">
        <v>43</v>
      </c>
      <c r="G35" t="str">
        <f>VLOOKUP(A35,PROJREQS,1,FALSE)</f>
        <v>APPROVAL_MOTIVATE</v>
      </c>
      <c r="H35" t="e">
        <f>VLOOKUP(A35,psfunding,1,FALSE)</f>
        <v>#N/A</v>
      </c>
      <c r="I35" t="e">
        <f>VLOOKUP(A35,projdates,1,FALSE)</f>
        <v>#N/A</v>
      </c>
      <c r="W35" t="s">
        <v>99</v>
      </c>
      <c r="AA35" t="s">
        <v>164</v>
      </c>
    </row>
    <row r="36" spans="1:27" x14ac:dyDescent="0.25">
      <c r="A36" t="s">
        <v>110</v>
      </c>
      <c r="B36" t="s">
        <v>88</v>
      </c>
      <c r="C36" t="s">
        <v>38</v>
      </c>
      <c r="D36">
        <v>40</v>
      </c>
      <c r="E36">
        <v>0</v>
      </c>
      <c r="F36" t="s">
        <v>89</v>
      </c>
      <c r="G36" t="str">
        <f>VLOOKUP(A36,PROJREQS,1,FALSE)</f>
        <v>APPROVAL_STATUS</v>
      </c>
      <c r="H36" t="e">
        <f>VLOOKUP(A36,psfunding,1,FALSE)</f>
        <v>#N/A</v>
      </c>
      <c r="I36" t="e">
        <f>VLOOKUP(A36,projdates,1,FALSE)</f>
        <v>#N/A</v>
      </c>
      <c r="W36" t="s">
        <v>104</v>
      </c>
      <c r="AA36" t="s">
        <v>165</v>
      </c>
    </row>
    <row r="37" spans="1:27" x14ac:dyDescent="0.25">
      <c r="A37" t="s">
        <v>111</v>
      </c>
      <c r="B37" t="s">
        <v>64</v>
      </c>
      <c r="C37" t="s">
        <v>64</v>
      </c>
      <c r="D37">
        <v>8</v>
      </c>
      <c r="E37">
        <v>0</v>
      </c>
      <c r="F37" t="s">
        <v>100</v>
      </c>
      <c r="G37" t="str">
        <f>VLOOKUP(A37,PROJREQS,1,FALSE)</f>
        <v>APPROVAL_SUBMITDATE</v>
      </c>
      <c r="H37" t="e">
        <f>VLOOKUP(A37,psfunding,1,FALSE)</f>
        <v>#N/A</v>
      </c>
      <c r="I37" t="e">
        <f>VLOOKUP(A37,projdates,1,FALSE)</f>
        <v>#N/A</v>
      </c>
      <c r="W37" t="s">
        <v>97</v>
      </c>
      <c r="AA37" t="s">
        <v>185</v>
      </c>
    </row>
    <row r="38" spans="1:27" x14ac:dyDescent="0.25">
      <c r="A38" t="s">
        <v>112</v>
      </c>
      <c r="B38" t="s">
        <v>64</v>
      </c>
      <c r="C38" t="s">
        <v>64</v>
      </c>
      <c r="D38">
        <v>8</v>
      </c>
      <c r="E38">
        <v>0</v>
      </c>
      <c r="F38" t="s">
        <v>100</v>
      </c>
      <c r="G38" t="str">
        <f>VLOOKUP(A38,PROJREQS,1,FALSE)</f>
        <v>APPROVAL_DATE</v>
      </c>
      <c r="H38" t="e">
        <f>VLOOKUP(A38,psfunding,1,FALSE)</f>
        <v>#N/A</v>
      </c>
      <c r="I38" t="e">
        <f>VLOOKUP(A38,projdates,1,FALSE)</f>
        <v>#N/A</v>
      </c>
      <c r="W38" t="s">
        <v>52</v>
      </c>
      <c r="AA38" t="s">
        <v>186</v>
      </c>
    </row>
    <row r="39" spans="1:27" x14ac:dyDescent="0.25">
      <c r="A39" t="s">
        <v>113</v>
      </c>
      <c r="B39" t="s">
        <v>106</v>
      </c>
      <c r="C39" t="s">
        <v>107</v>
      </c>
      <c r="D39">
        <v>13</v>
      </c>
      <c r="E39">
        <v>2</v>
      </c>
      <c r="F39" t="s">
        <v>108</v>
      </c>
      <c r="G39" t="str">
        <f>VLOOKUP(A39,PROJREQS,1,FALSE)</f>
        <v>APPROVED_AMT</v>
      </c>
      <c r="H39" t="e">
        <f>VLOOKUP(A39,psfunding,1,FALSE)</f>
        <v>#N/A</v>
      </c>
      <c r="I39" t="e">
        <f>VLOOKUP(A39,projdates,1,FALSE)</f>
        <v>#N/A</v>
      </c>
      <c r="W39" t="s">
        <v>221</v>
      </c>
      <c r="AA39" t="s">
        <v>208</v>
      </c>
    </row>
    <row r="40" spans="1:27" x14ac:dyDescent="0.25">
      <c r="A40" s="8" t="s">
        <v>114</v>
      </c>
      <c r="B40" t="s">
        <v>41</v>
      </c>
      <c r="C40" t="s">
        <v>42</v>
      </c>
      <c r="D40">
        <v>0</v>
      </c>
      <c r="E40">
        <v>0</v>
      </c>
      <c r="F40" t="s">
        <v>43</v>
      </c>
      <c r="G40" t="str">
        <f>VLOOKUP(A40,PROJREQS,1,FALSE)</f>
        <v>APPROVAL_NOTE</v>
      </c>
      <c r="H40" t="e">
        <f>VLOOKUP(A40,psfunding,1,FALSE)</f>
        <v>#N/A</v>
      </c>
      <c r="I40" t="e">
        <f>VLOOKUP(A40,projdates,1,FALSE)</f>
        <v>#N/A</v>
      </c>
      <c r="W40" t="s">
        <v>229</v>
      </c>
      <c r="AA40" t="s">
        <v>182</v>
      </c>
    </row>
    <row r="41" spans="1:27" x14ac:dyDescent="0.25">
      <c r="A41" t="s">
        <v>115</v>
      </c>
      <c r="B41" t="s">
        <v>64</v>
      </c>
      <c r="C41" t="s">
        <v>64</v>
      </c>
      <c r="D41">
        <v>8</v>
      </c>
      <c r="E41">
        <v>0</v>
      </c>
      <c r="F41" t="s">
        <v>100</v>
      </c>
      <c r="G41" t="str">
        <f>VLOOKUP(A41,PROJREQS,1,FALSE)</f>
        <v>APPROVALTOLEGAL</v>
      </c>
      <c r="H41" t="e">
        <f>VLOOKUP(A41,psfunding,1,FALSE)</f>
        <v>#N/A</v>
      </c>
      <c r="I41" t="e">
        <f>VLOOKUP(A41,projdates,1,FALSE)</f>
        <v>#N/A</v>
      </c>
      <c r="W41" t="s">
        <v>224</v>
      </c>
    </row>
    <row r="42" spans="1:27" x14ac:dyDescent="0.25">
      <c r="A42" t="s">
        <v>116</v>
      </c>
      <c r="B42" t="s">
        <v>64</v>
      </c>
      <c r="C42" t="s">
        <v>64</v>
      </c>
      <c r="D42">
        <v>8</v>
      </c>
      <c r="E42">
        <v>0</v>
      </c>
      <c r="F42" t="s">
        <v>100</v>
      </c>
      <c r="G42" t="str">
        <f>VLOOKUP(A42,PROJREQS,1,FALSE)</f>
        <v>APPROVEDBYLEGAL</v>
      </c>
      <c r="H42" t="e">
        <f>VLOOKUP(A42,psfunding,1,FALSE)</f>
        <v>#N/A</v>
      </c>
      <c r="I42" t="e">
        <f>VLOOKUP(A42,projdates,1,FALSE)</f>
        <v>#N/A</v>
      </c>
      <c r="W42" t="s">
        <v>1</v>
      </c>
    </row>
    <row r="43" spans="1:27" x14ac:dyDescent="0.25">
      <c r="A43" t="s">
        <v>117</v>
      </c>
      <c r="B43" t="s">
        <v>64</v>
      </c>
      <c r="C43" t="s">
        <v>64</v>
      </c>
      <c r="D43">
        <v>8</v>
      </c>
      <c r="E43">
        <v>0</v>
      </c>
      <c r="F43" t="s">
        <v>100</v>
      </c>
      <c r="G43" t="str">
        <f>VLOOKUP(A43,PROJREQS,1,FALSE)</f>
        <v>PODATE</v>
      </c>
      <c r="H43" t="e">
        <f>VLOOKUP(A43,psfunding,1,FALSE)</f>
        <v>#N/A</v>
      </c>
      <c r="I43" t="e">
        <f>VLOOKUP(A43,projdates,1,FALSE)</f>
        <v>#N/A</v>
      </c>
      <c r="W43" t="s">
        <v>69</v>
      </c>
    </row>
    <row r="44" spans="1:27" x14ac:dyDescent="0.25">
      <c r="A44" t="s">
        <v>118</v>
      </c>
      <c r="B44" t="s">
        <v>106</v>
      </c>
      <c r="C44" t="s">
        <v>107</v>
      </c>
      <c r="D44">
        <v>13</v>
      </c>
      <c r="E44">
        <v>2</v>
      </c>
      <c r="F44" t="s">
        <v>108</v>
      </c>
      <c r="G44" t="str">
        <f>VLOOKUP(A44,PROJREQS,1,FALSE)</f>
        <v>POVALUE</v>
      </c>
      <c r="H44" t="e">
        <f>VLOOKUP(A44,psfunding,1,FALSE)</f>
        <v>#N/A</v>
      </c>
      <c r="I44" t="e">
        <f>VLOOKUP(A44,projdates,1,FALSE)</f>
        <v>#N/A</v>
      </c>
      <c r="W44" t="s">
        <v>90</v>
      </c>
    </row>
    <row r="45" spans="1:27" x14ac:dyDescent="0.25">
      <c r="A45" t="s">
        <v>119</v>
      </c>
      <c r="B45" t="s">
        <v>106</v>
      </c>
      <c r="C45" t="s">
        <v>107</v>
      </c>
      <c r="D45">
        <v>13</v>
      </c>
      <c r="E45">
        <v>2</v>
      </c>
      <c r="F45" t="s">
        <v>108</v>
      </c>
      <c r="G45" t="str">
        <f>VLOOKUP(A45,PROJREQS,1,FALSE)</f>
        <v>PYVALUE</v>
      </c>
      <c r="H45" t="e">
        <f>VLOOKUP(A45,psfunding,1,FALSE)</f>
        <v>#N/A</v>
      </c>
      <c r="I45" t="e">
        <f>VLOOKUP(A45,projdates,1,FALSE)</f>
        <v>#N/A</v>
      </c>
      <c r="W45" t="s">
        <v>87</v>
      </c>
    </row>
    <row r="46" spans="1:27" x14ac:dyDescent="0.25">
      <c r="A46" t="s">
        <v>120</v>
      </c>
      <c r="B46" t="s">
        <v>41</v>
      </c>
      <c r="C46" t="s">
        <v>42</v>
      </c>
      <c r="D46">
        <v>0</v>
      </c>
      <c r="E46">
        <v>0</v>
      </c>
      <c r="F46" t="s">
        <v>43</v>
      </c>
      <c r="G46" t="str">
        <f>VLOOKUP(A46,PROJREQS,1,FALSE)</f>
        <v>DATES</v>
      </c>
      <c r="H46" t="e">
        <f>VLOOKUP(A46,psfunding,1,FALSE)</f>
        <v>#N/A</v>
      </c>
      <c r="I46" t="e">
        <f>VLOOKUP(A46,projdates,1,FALSE)</f>
        <v>#N/A</v>
      </c>
      <c r="W46" t="s">
        <v>228</v>
      </c>
    </row>
    <row r="47" spans="1:27" x14ac:dyDescent="0.25">
      <c r="A47" s="8" t="s">
        <v>121</v>
      </c>
      <c r="B47" t="s">
        <v>41</v>
      </c>
      <c r="C47" t="s">
        <v>42</v>
      </c>
      <c r="D47">
        <v>0</v>
      </c>
      <c r="E47">
        <v>0</v>
      </c>
      <c r="F47" t="s">
        <v>43</v>
      </c>
      <c r="G47" t="str">
        <f>VLOOKUP(A47,PROJREQS,1,FALSE)</f>
        <v>APPRO_REQUEST</v>
      </c>
      <c r="H47" t="e">
        <f>VLOOKUP(A47,psfunding,1,FALSE)</f>
        <v>#N/A</v>
      </c>
      <c r="I47" t="e">
        <f>VLOOKUP(A47,projdates,1,FALSE)</f>
        <v>#N/A</v>
      </c>
      <c r="W47" t="s">
        <v>227</v>
      </c>
    </row>
    <row r="48" spans="1:27" x14ac:dyDescent="0.25">
      <c r="A48" s="8" t="s">
        <v>122</v>
      </c>
      <c r="B48" t="s">
        <v>41</v>
      </c>
      <c r="C48" t="s">
        <v>42</v>
      </c>
      <c r="D48">
        <v>0</v>
      </c>
      <c r="E48">
        <v>0</v>
      </c>
      <c r="F48" t="s">
        <v>43</v>
      </c>
      <c r="G48" t="str">
        <f>VLOOKUP(A48,PROJREQS,1,FALSE)</f>
        <v>FUNDINGSUMMARY</v>
      </c>
      <c r="H48" t="e">
        <f>VLOOKUP(A48,psfunding,1,FALSE)</f>
        <v>#N/A</v>
      </c>
      <c r="I48" t="e">
        <f>VLOOKUP(A48,projdates,1,FALSE)</f>
        <v>#N/A</v>
      </c>
      <c r="W48" t="s">
        <v>117</v>
      </c>
    </row>
    <row r="49" spans="1:23" x14ac:dyDescent="0.25">
      <c r="A49" s="8" t="s">
        <v>123</v>
      </c>
      <c r="B49" t="s">
        <v>41</v>
      </c>
      <c r="C49" t="s">
        <v>42</v>
      </c>
      <c r="D49">
        <v>0</v>
      </c>
      <c r="E49">
        <v>0</v>
      </c>
      <c r="F49" t="s">
        <v>43</v>
      </c>
      <c r="G49" t="e">
        <f>VLOOKUP(A49,PROJREQS,1,FALSE)</f>
        <v>#N/A</v>
      </c>
      <c r="H49" t="e">
        <f>VLOOKUP(A49,psfunding,1,FALSE)</f>
        <v>#N/A</v>
      </c>
      <c r="I49" t="e">
        <f>VLOOKUP(A49,projdates,1,FALSE)</f>
        <v>#N/A</v>
      </c>
      <c r="W49" t="s">
        <v>124</v>
      </c>
    </row>
    <row r="50" spans="1:23" x14ac:dyDescent="0.25">
      <c r="A50" t="s">
        <v>124</v>
      </c>
      <c r="B50" t="s">
        <v>88</v>
      </c>
      <c r="C50" t="s">
        <v>38</v>
      </c>
      <c r="D50">
        <v>40</v>
      </c>
      <c r="E50">
        <v>0</v>
      </c>
      <c r="F50" t="s">
        <v>89</v>
      </c>
      <c r="G50" t="str">
        <f>VLOOKUP(A50,PROJREQS,1,FALSE)</f>
        <v>PONUMBER</v>
      </c>
      <c r="H50" t="e">
        <f>VLOOKUP(A50,psfunding,1,FALSE)</f>
        <v>#N/A</v>
      </c>
      <c r="I50" t="e">
        <f>VLOOKUP(A50,projdates,1,FALSE)</f>
        <v>#N/A</v>
      </c>
      <c r="W50" t="s">
        <v>203</v>
      </c>
    </row>
    <row r="51" spans="1:23" x14ac:dyDescent="0.25">
      <c r="A51" t="s">
        <v>125</v>
      </c>
      <c r="B51" t="s">
        <v>33</v>
      </c>
      <c r="C51" t="s">
        <v>34</v>
      </c>
      <c r="D51">
        <v>8</v>
      </c>
      <c r="E51">
        <v>0</v>
      </c>
      <c r="F51" t="s">
        <v>35</v>
      </c>
      <c r="G51" t="str">
        <f>VLOOKUP(A51,PROJREQS,1,FALSE)</f>
        <v>INITIATIVE</v>
      </c>
      <c r="H51" t="str">
        <f>VLOOKUP(A51,psfunding,1,FALSE)</f>
        <v>INITIATIVE</v>
      </c>
      <c r="I51" t="e">
        <f>VLOOKUP(A51,projdates,1,FALSE)</f>
        <v>#N/A</v>
      </c>
      <c r="W51" t="s">
        <v>118</v>
      </c>
    </row>
    <row r="52" spans="1:23" x14ac:dyDescent="0.25">
      <c r="A52" t="s">
        <v>126</v>
      </c>
      <c r="B52" t="s">
        <v>88</v>
      </c>
      <c r="C52" t="s">
        <v>38</v>
      </c>
      <c r="D52">
        <v>40</v>
      </c>
      <c r="E52">
        <v>0</v>
      </c>
      <c r="F52" t="s">
        <v>89</v>
      </c>
      <c r="G52" t="e">
        <f>VLOOKUP(A52,PROJREQS,1,FALSE)</f>
        <v>#N/A</v>
      </c>
      <c r="H52" t="str">
        <f>VLOOKUP(A52,psfunding,1,FALSE)</f>
        <v>CIPGROUP</v>
      </c>
      <c r="I52" t="e">
        <f>VLOOKUP(A52,projdates,1,FALSE)</f>
        <v>#N/A</v>
      </c>
      <c r="W52" t="s">
        <v>75</v>
      </c>
    </row>
    <row r="53" spans="1:23" x14ac:dyDescent="0.25">
      <c r="A53" t="s">
        <v>127</v>
      </c>
      <c r="B53" t="s">
        <v>88</v>
      </c>
      <c r="C53" t="s">
        <v>38</v>
      </c>
      <c r="D53">
        <v>40</v>
      </c>
      <c r="E53">
        <v>0</v>
      </c>
      <c r="F53" t="s">
        <v>89</v>
      </c>
      <c r="G53" t="e">
        <f>VLOOKUP(A53,PROJREQS,1,FALSE)</f>
        <v>#N/A</v>
      </c>
      <c r="H53" t="str">
        <f>VLOOKUP(A53,psfunding,1,FALSE)</f>
        <v>CIPNAME</v>
      </c>
      <c r="I53" t="e">
        <f>VLOOKUP(A53,projdates,1,FALSE)</f>
        <v>#N/A</v>
      </c>
      <c r="W53" t="s">
        <v>66</v>
      </c>
    </row>
    <row r="54" spans="1:23" x14ac:dyDescent="0.25">
      <c r="A54" t="s">
        <v>128</v>
      </c>
      <c r="B54" t="s">
        <v>88</v>
      </c>
      <c r="C54" t="s">
        <v>38</v>
      </c>
      <c r="D54">
        <v>40</v>
      </c>
      <c r="E54">
        <v>0</v>
      </c>
      <c r="F54" t="s">
        <v>89</v>
      </c>
      <c r="G54" t="e">
        <f>VLOOKUP(A54,PROJREQS,1,FALSE)</f>
        <v>#N/A</v>
      </c>
      <c r="H54" t="str">
        <f>VLOOKUP(A54,psfunding,1,FALSE)</f>
        <v>CIPCODE</v>
      </c>
      <c r="I54" t="e">
        <f>VLOOKUP(A54,projdates,1,FALSE)</f>
        <v>#N/A</v>
      </c>
      <c r="W54" t="s">
        <v>62</v>
      </c>
    </row>
    <row r="55" spans="1:23" x14ac:dyDescent="0.25">
      <c r="A55" t="s">
        <v>129</v>
      </c>
      <c r="B55" t="s">
        <v>70</v>
      </c>
      <c r="C55" t="s">
        <v>38</v>
      </c>
      <c r="D55">
        <v>10</v>
      </c>
      <c r="E55">
        <v>0</v>
      </c>
      <c r="F55" t="s">
        <v>71</v>
      </c>
      <c r="G55" t="e">
        <f>VLOOKUP(A55,PROJREQS,1,FALSE)</f>
        <v>#N/A</v>
      </c>
      <c r="H55" t="e">
        <f>VLOOKUP(A55,psfunding,1,FALSE)</f>
        <v>#N/A</v>
      </c>
      <c r="I55" t="e">
        <f>VLOOKUP(A55,projdates,1,FALSE)</f>
        <v>#N/A</v>
      </c>
      <c r="W55" t="s">
        <v>51</v>
      </c>
    </row>
    <row r="56" spans="1:23" x14ac:dyDescent="0.25">
      <c r="A56" t="s">
        <v>130</v>
      </c>
      <c r="B56" t="s">
        <v>131</v>
      </c>
      <c r="C56" t="s">
        <v>38</v>
      </c>
      <c r="D56">
        <v>80</v>
      </c>
      <c r="E56">
        <v>0</v>
      </c>
      <c r="F56" t="s">
        <v>89</v>
      </c>
      <c r="G56" t="e">
        <f>VLOOKUP(A56,PROJREQS,1,FALSE)</f>
        <v>#N/A</v>
      </c>
      <c r="H56" t="str">
        <f>VLOOKUP(A56,psfunding,1,FALSE)</f>
        <v>WORKSTREAM</v>
      </c>
      <c r="I56" t="e">
        <f>VLOOKUP(A56,projdates,1,FALSE)</f>
        <v>#N/A</v>
      </c>
      <c r="W56" t="s">
        <v>119</v>
      </c>
    </row>
    <row r="57" spans="1:23" x14ac:dyDescent="0.25">
      <c r="A57" t="s">
        <v>132</v>
      </c>
      <c r="B57" t="s">
        <v>133</v>
      </c>
      <c r="C57" t="s">
        <v>38</v>
      </c>
      <c r="D57">
        <v>1</v>
      </c>
      <c r="E57">
        <v>0</v>
      </c>
      <c r="F57" t="s">
        <v>134</v>
      </c>
      <c r="G57" t="e">
        <f>VLOOKUP(A57,PROJREQS,1,FALSE)</f>
        <v>#N/A</v>
      </c>
      <c r="H57" t="str">
        <f>VLOOKUP(A57,psfunding,1,FALSE)</f>
        <v>REALLOCATION</v>
      </c>
      <c r="I57" t="e">
        <f>VLOOKUP(A57,projdates,1,FALSE)</f>
        <v>#N/A</v>
      </c>
      <c r="W57" t="s">
        <v>48</v>
      </c>
    </row>
    <row r="58" spans="1:23" x14ac:dyDescent="0.25">
      <c r="A58" t="s">
        <v>135</v>
      </c>
      <c r="B58" t="s">
        <v>88</v>
      </c>
      <c r="C58" t="s">
        <v>38</v>
      </c>
      <c r="D58">
        <v>40</v>
      </c>
      <c r="E58">
        <v>0</v>
      </c>
      <c r="F58" t="s">
        <v>89</v>
      </c>
      <c r="G58" t="e">
        <f>VLOOKUP(A58,PROJREQS,1,FALSE)</f>
        <v>#N/A</v>
      </c>
      <c r="H58" t="str">
        <f>VLOOKUP(A58,psfunding,1,FALSE)</f>
        <v>BUDGETPROGRAM</v>
      </c>
      <c r="I58" t="e">
        <f>VLOOKUP(A58,projdates,1,FALSE)</f>
        <v>#N/A</v>
      </c>
      <c r="W58" t="s">
        <v>84</v>
      </c>
    </row>
    <row r="59" spans="1:23" x14ac:dyDescent="0.25">
      <c r="A59" t="s">
        <v>136</v>
      </c>
      <c r="B59" t="s">
        <v>106</v>
      </c>
      <c r="C59" t="s">
        <v>107</v>
      </c>
      <c r="D59">
        <v>13</v>
      </c>
      <c r="E59">
        <v>2</v>
      </c>
      <c r="F59" t="s">
        <v>108</v>
      </c>
      <c r="G59" t="e">
        <f>VLOOKUP(A59,PROJREQS,1,FALSE)</f>
        <v>#N/A</v>
      </c>
      <c r="H59" t="str">
        <f>VLOOKUP(A59,psfunding,1,FALSE)</f>
        <v>ESTIMATEDBUDGET</v>
      </c>
      <c r="I59" t="e">
        <f>VLOOKUP(A59,projdates,1,FALSE)</f>
        <v>#N/A</v>
      </c>
      <c r="W59" t="s">
        <v>225</v>
      </c>
    </row>
    <row r="60" spans="1:23" x14ac:dyDescent="0.25">
      <c r="A60" t="s">
        <v>137</v>
      </c>
      <c r="B60" t="s">
        <v>106</v>
      </c>
      <c r="C60" t="s">
        <v>107</v>
      </c>
      <c r="D60">
        <v>13</v>
      </c>
      <c r="E60">
        <v>2</v>
      </c>
      <c r="F60" t="s">
        <v>108</v>
      </c>
      <c r="G60" t="e">
        <f>VLOOKUP(A60,PROJREQS,1,FALSE)</f>
        <v>#N/A</v>
      </c>
      <c r="H60" t="str">
        <f>VLOOKUP(A60,psfunding,1,FALSE)</f>
        <v>QUOTEAMT</v>
      </c>
      <c r="I60" t="e">
        <f>VLOOKUP(A60,projdates,1,FALSE)</f>
        <v>#N/A</v>
      </c>
      <c r="W60" t="s">
        <v>230</v>
      </c>
    </row>
    <row r="61" spans="1:23" x14ac:dyDescent="0.25">
      <c r="A61" t="s">
        <v>138</v>
      </c>
      <c r="B61" t="s">
        <v>106</v>
      </c>
      <c r="C61" t="s">
        <v>107</v>
      </c>
      <c r="D61">
        <v>13</v>
      </c>
      <c r="E61">
        <v>2</v>
      </c>
      <c r="F61" t="s">
        <v>108</v>
      </c>
      <c r="G61" t="str">
        <f>VLOOKUP(A61,PROJREQS,1,FALSE)</f>
        <v>BASELINEBUDGET</v>
      </c>
      <c r="H61" t="str">
        <f>VLOOKUP(A61,psfunding,1,FALSE)</f>
        <v>BASELINEBUDGET</v>
      </c>
      <c r="I61" t="e">
        <f>VLOOKUP(A61,projdates,1,FALSE)</f>
        <v>#N/A</v>
      </c>
      <c r="W61" t="s">
        <v>226</v>
      </c>
    </row>
    <row r="62" spans="1:23" x14ac:dyDescent="0.25">
      <c r="A62" t="s">
        <v>139</v>
      </c>
      <c r="B62" t="s">
        <v>106</v>
      </c>
      <c r="C62" t="s">
        <v>107</v>
      </c>
      <c r="D62">
        <v>13</v>
      </c>
      <c r="E62">
        <v>2</v>
      </c>
      <c r="F62" t="s">
        <v>108</v>
      </c>
      <c r="G62" t="e">
        <f>VLOOKUP(A62,PROJREQS,1,FALSE)</f>
        <v>#N/A</v>
      </c>
      <c r="H62" t="str">
        <f>VLOOKUP(A62,psfunding,1,FALSE)</f>
        <v>QUOTATION</v>
      </c>
      <c r="I62" t="e">
        <f>VLOOKUP(A62,projdates,1,FALSE)</f>
        <v>#N/A</v>
      </c>
      <c r="W62" t="s">
        <v>242</v>
      </c>
    </row>
    <row r="63" spans="1:23" x14ac:dyDescent="0.25">
      <c r="A63" t="s">
        <v>140</v>
      </c>
      <c r="B63" t="s">
        <v>106</v>
      </c>
      <c r="C63" t="s">
        <v>107</v>
      </c>
      <c r="D63">
        <v>13</v>
      </c>
      <c r="E63">
        <v>2</v>
      </c>
      <c r="F63" t="s">
        <v>108</v>
      </c>
      <c r="G63" t="e">
        <f>VLOOKUP(A63,PROJREQS,1,FALSE)</f>
        <v>#N/A</v>
      </c>
      <c r="H63" t="str">
        <f>VLOOKUP(A63,psfunding,1,FALSE)</f>
        <v>APPROVEDAMT</v>
      </c>
      <c r="I63" t="e">
        <f>VLOOKUP(A63,projdates,1,FALSE)</f>
        <v>#N/A</v>
      </c>
      <c r="W63" t="s">
        <v>243</v>
      </c>
    </row>
    <row r="64" spans="1:23" x14ac:dyDescent="0.25">
      <c r="A64" t="s">
        <v>141</v>
      </c>
      <c r="B64" t="s">
        <v>106</v>
      </c>
      <c r="C64" t="s">
        <v>107</v>
      </c>
      <c r="D64">
        <v>13</v>
      </c>
      <c r="E64">
        <v>2</v>
      </c>
      <c r="F64" t="s">
        <v>108</v>
      </c>
      <c r="G64" t="e">
        <f>VLOOKUP(A64,PROJREQS,1,FALSE)</f>
        <v>#N/A</v>
      </c>
      <c r="H64" t="str">
        <f>VLOOKUP(A64,psfunding,1,FALSE)</f>
        <v>INVOICEDAMT</v>
      </c>
      <c r="I64" t="e">
        <f>VLOOKUP(A64,projdates,1,FALSE)</f>
        <v>#N/A</v>
      </c>
      <c r="W64" t="s">
        <v>81</v>
      </c>
    </row>
    <row r="65" spans="1:23" x14ac:dyDescent="0.25">
      <c r="A65" t="s">
        <v>142</v>
      </c>
      <c r="B65" t="s">
        <v>82</v>
      </c>
      <c r="C65" t="s">
        <v>38</v>
      </c>
      <c r="D65">
        <v>12</v>
      </c>
      <c r="E65">
        <v>0</v>
      </c>
      <c r="F65" t="s">
        <v>83</v>
      </c>
      <c r="G65" t="e">
        <f>VLOOKUP(A65,PROJREQS,1,FALSE)</f>
        <v>#N/A</v>
      </c>
      <c r="H65" t="str">
        <f>VLOOKUP(A65,psfunding,1,FALSE)</f>
        <v>AUTHORIZER</v>
      </c>
      <c r="I65" t="e">
        <f>VLOOKUP(A65,projdates,1,FALSE)</f>
        <v>#N/A</v>
      </c>
      <c r="W65" t="s">
        <v>93</v>
      </c>
    </row>
    <row r="66" spans="1:23" x14ac:dyDescent="0.25">
      <c r="A66" t="s">
        <v>143</v>
      </c>
      <c r="B66" t="s">
        <v>46</v>
      </c>
      <c r="C66" t="s">
        <v>38</v>
      </c>
      <c r="D66">
        <v>1</v>
      </c>
      <c r="E66">
        <v>0</v>
      </c>
      <c r="F66" t="s">
        <v>47</v>
      </c>
      <c r="G66" t="e">
        <f>VLOOKUP(A66,PROJREQS,1,FALSE)</f>
        <v>#N/A</v>
      </c>
      <c r="H66" t="str">
        <f>VLOOKUP(A66,psfunding,1,FALSE)</f>
        <v>PRIORITY</v>
      </c>
      <c r="I66" t="e">
        <f>VLOOKUP(A66,projdates,1,FALSE)</f>
        <v>#N/A</v>
      </c>
      <c r="W66" t="s">
        <v>86</v>
      </c>
    </row>
    <row r="67" spans="1:23" x14ac:dyDescent="0.25">
      <c r="A67" t="s">
        <v>144</v>
      </c>
      <c r="B67" t="s">
        <v>145</v>
      </c>
      <c r="C67" t="s">
        <v>38</v>
      </c>
      <c r="D67">
        <v>1</v>
      </c>
      <c r="E67">
        <v>0</v>
      </c>
      <c r="F67" t="s">
        <v>146</v>
      </c>
      <c r="G67" t="e">
        <f>VLOOKUP(A67,PROJREQS,1,FALSE)</f>
        <v>#N/A</v>
      </c>
      <c r="H67" t="str">
        <f>VLOOKUP(A67,psfunding,1,FALSE)</f>
        <v>DISCRETIONARY</v>
      </c>
      <c r="I67" t="e">
        <f>VLOOKUP(A67,projdates,1,FALSE)</f>
        <v>#N/A</v>
      </c>
      <c r="W67" t="s">
        <v>206</v>
      </c>
    </row>
    <row r="68" spans="1:23" x14ac:dyDescent="0.25">
      <c r="A68" t="s">
        <v>147</v>
      </c>
      <c r="B68" t="s">
        <v>60</v>
      </c>
      <c r="C68" t="s">
        <v>38</v>
      </c>
      <c r="D68">
        <v>1</v>
      </c>
      <c r="E68">
        <v>0</v>
      </c>
      <c r="F68" t="s">
        <v>61</v>
      </c>
      <c r="G68" t="e">
        <f>VLOOKUP(A68,PROJREQS,1,FALSE)</f>
        <v>#N/A</v>
      </c>
      <c r="H68" t="str">
        <f>VLOOKUP(A68,psfunding,1,FALSE)</f>
        <v>CAPEX_OPEX</v>
      </c>
      <c r="I68" t="e">
        <f>VLOOKUP(A68,projdates,1,FALSE)</f>
        <v>#N/A</v>
      </c>
      <c r="W68" t="s">
        <v>78</v>
      </c>
    </row>
    <row r="69" spans="1:23" x14ac:dyDescent="0.25">
      <c r="A69" t="s">
        <v>148</v>
      </c>
      <c r="B69" t="s">
        <v>95</v>
      </c>
      <c r="C69" t="s">
        <v>34</v>
      </c>
      <c r="D69">
        <v>4</v>
      </c>
      <c r="E69">
        <v>0</v>
      </c>
      <c r="F69" t="s">
        <v>96</v>
      </c>
      <c r="G69" t="e">
        <f>VLOOKUP(A69,PROJREQS,1,FALSE)</f>
        <v>#N/A</v>
      </c>
      <c r="H69" t="str">
        <f>VLOOKUP(A69,psfunding,1,FALSE)</f>
        <v>FUNDINGYEAR</v>
      </c>
      <c r="I69" t="e">
        <f>VLOOKUP(A69,projdates,1,FALSE)</f>
        <v>#N/A</v>
      </c>
      <c r="W69" t="s">
        <v>205</v>
      </c>
    </row>
    <row r="70" spans="1:23" x14ac:dyDescent="0.25">
      <c r="A70" t="s">
        <v>149</v>
      </c>
      <c r="B70" t="s">
        <v>106</v>
      </c>
      <c r="C70" t="s">
        <v>107</v>
      </c>
      <c r="D70">
        <v>13</v>
      </c>
      <c r="E70">
        <v>2</v>
      </c>
      <c r="F70" t="s">
        <v>108</v>
      </c>
      <c r="G70" t="e">
        <f>VLOOKUP(A70,PROJREQS,1,FALSE)</f>
        <v>#N/A</v>
      </c>
      <c r="H70" t="str">
        <f>VLOOKUP(A70,psfunding,1,FALSE)</f>
        <v>BUDGETDIF</v>
      </c>
      <c r="I70" t="e">
        <f>VLOOKUP(A70,projdates,1,FALSE)</f>
        <v>#N/A</v>
      </c>
      <c r="W70" t="s">
        <v>36</v>
      </c>
    </row>
    <row r="71" spans="1:23" x14ac:dyDescent="0.25">
      <c r="A71" s="8" t="s">
        <v>150</v>
      </c>
      <c r="B71" t="s">
        <v>37</v>
      </c>
      <c r="C71" t="s">
        <v>38</v>
      </c>
      <c r="D71">
        <v>255</v>
      </c>
      <c r="E71">
        <v>0</v>
      </c>
      <c r="F71" t="s">
        <v>39</v>
      </c>
      <c r="G71" t="e">
        <f>VLOOKUP(A71,PROJREQS,1,FALSE)</f>
        <v>#N/A</v>
      </c>
      <c r="H71" t="str">
        <f>VLOOKUP(A71,psfunding,1,FALSE)</f>
        <v>FUND_COMMENT</v>
      </c>
      <c r="I71" t="e">
        <f>VLOOKUP(A71,projdates,1,FALSE)</f>
        <v>#N/A</v>
      </c>
      <c r="W71" t="s">
        <v>207</v>
      </c>
    </row>
    <row r="72" spans="1:23" x14ac:dyDescent="0.25">
      <c r="A72" t="s">
        <v>151</v>
      </c>
      <c r="B72" t="s">
        <v>41</v>
      </c>
      <c r="C72" t="s">
        <v>42</v>
      </c>
      <c r="D72">
        <v>0</v>
      </c>
      <c r="E72">
        <v>0</v>
      </c>
      <c r="F72" t="s">
        <v>43</v>
      </c>
      <c r="G72" t="e">
        <f>VLOOKUP(A72,PROJREQS,1,FALSE)</f>
        <v>#N/A</v>
      </c>
      <c r="H72" t="str">
        <f>VLOOKUP(A72,psfunding,1,FALSE)</f>
        <v>FUNDING_SOURCES</v>
      </c>
      <c r="I72" t="e">
        <f>VLOOKUP(A72,projdates,1,FALSE)</f>
        <v>#N/A</v>
      </c>
      <c r="W72" t="s">
        <v>85</v>
      </c>
    </row>
    <row r="73" spans="1:23" x14ac:dyDescent="0.25">
      <c r="A73" t="s">
        <v>152</v>
      </c>
      <c r="B73" t="s">
        <v>64</v>
      </c>
      <c r="C73" t="s">
        <v>64</v>
      </c>
      <c r="D73">
        <v>8</v>
      </c>
      <c r="E73">
        <v>0</v>
      </c>
      <c r="F73" t="s">
        <v>100</v>
      </c>
      <c r="G73" t="e">
        <f>VLOOKUP(A73,PROJREQS,1,FALSE)</f>
        <v>#N/A</v>
      </c>
      <c r="H73" t="e">
        <f>VLOOKUP(A73,psfunding,1,FALSE)</f>
        <v>#N/A</v>
      </c>
      <c r="I73" t="str">
        <f>VLOOKUP(A73,projdates,1,FALSE)</f>
        <v>DATE01</v>
      </c>
    </row>
    <row r="74" spans="1:23" x14ac:dyDescent="0.25">
      <c r="A74" t="s">
        <v>153</v>
      </c>
      <c r="B74" t="s">
        <v>64</v>
      </c>
      <c r="C74" t="s">
        <v>64</v>
      </c>
      <c r="D74">
        <v>8</v>
      </c>
      <c r="E74">
        <v>0</v>
      </c>
      <c r="F74" t="s">
        <v>100</v>
      </c>
      <c r="G74" t="e">
        <f>VLOOKUP(A74,PROJREQS,1,FALSE)</f>
        <v>#N/A</v>
      </c>
      <c r="H74" t="e">
        <f>VLOOKUP(A74,psfunding,1,FALSE)</f>
        <v>#N/A</v>
      </c>
      <c r="I74" t="str">
        <f>VLOOKUP(A74,projdates,1,FALSE)</f>
        <v>DATE02</v>
      </c>
    </row>
    <row r="75" spans="1:23" x14ac:dyDescent="0.25">
      <c r="A75" t="s">
        <v>154</v>
      </c>
      <c r="B75" t="s">
        <v>64</v>
      </c>
      <c r="C75" t="s">
        <v>64</v>
      </c>
      <c r="D75">
        <v>8</v>
      </c>
      <c r="E75">
        <v>0</v>
      </c>
      <c r="F75" t="s">
        <v>100</v>
      </c>
      <c r="G75" t="e">
        <f>VLOOKUP(A75,PROJREQS,1,FALSE)</f>
        <v>#N/A</v>
      </c>
      <c r="H75" t="e">
        <f>VLOOKUP(A75,psfunding,1,FALSE)</f>
        <v>#N/A</v>
      </c>
      <c r="I75" t="str">
        <f>VLOOKUP(A75,projdates,1,FALSE)</f>
        <v>DATE03</v>
      </c>
    </row>
    <row r="76" spans="1:23" x14ac:dyDescent="0.25">
      <c r="A76" t="s">
        <v>155</v>
      </c>
      <c r="B76" t="s">
        <v>64</v>
      </c>
      <c r="C76" t="s">
        <v>64</v>
      </c>
      <c r="D76">
        <v>8</v>
      </c>
      <c r="E76">
        <v>0</v>
      </c>
      <c r="F76" t="s">
        <v>100</v>
      </c>
      <c r="G76" t="e">
        <f>VLOOKUP(A76,PROJREQS,1,FALSE)</f>
        <v>#N/A</v>
      </c>
      <c r="H76" t="e">
        <f>VLOOKUP(A76,psfunding,1,FALSE)</f>
        <v>#N/A</v>
      </c>
      <c r="I76" t="str">
        <f>VLOOKUP(A76,projdates,1,FALSE)</f>
        <v>DATE04</v>
      </c>
    </row>
    <row r="77" spans="1:23" x14ac:dyDescent="0.25">
      <c r="A77" t="s">
        <v>156</v>
      </c>
      <c r="B77" t="s">
        <v>64</v>
      </c>
      <c r="C77" t="s">
        <v>64</v>
      </c>
      <c r="D77">
        <v>8</v>
      </c>
      <c r="E77">
        <v>0</v>
      </c>
      <c r="F77" t="s">
        <v>100</v>
      </c>
      <c r="G77" t="e">
        <f>VLOOKUP(A77,PROJREQS,1,FALSE)</f>
        <v>#N/A</v>
      </c>
      <c r="H77" t="e">
        <f>VLOOKUP(A77,psfunding,1,FALSE)</f>
        <v>#N/A</v>
      </c>
      <c r="I77" t="str">
        <f>VLOOKUP(A77,projdates,1,FALSE)</f>
        <v>DATE05</v>
      </c>
    </row>
    <row r="78" spans="1:23" x14ac:dyDescent="0.25">
      <c r="A78" t="s">
        <v>157</v>
      </c>
      <c r="B78" t="s">
        <v>64</v>
      </c>
      <c r="C78" t="s">
        <v>64</v>
      </c>
      <c r="D78">
        <v>8</v>
      </c>
      <c r="E78">
        <v>0</v>
      </c>
      <c r="F78" t="s">
        <v>100</v>
      </c>
      <c r="G78" t="e">
        <f>VLOOKUP(A78,PROJREQS,1,FALSE)</f>
        <v>#N/A</v>
      </c>
      <c r="H78" t="e">
        <f>VLOOKUP(A78,psfunding,1,FALSE)</f>
        <v>#N/A</v>
      </c>
      <c r="I78" t="str">
        <f>VLOOKUP(A78,projdates,1,FALSE)</f>
        <v>DATE06</v>
      </c>
    </row>
    <row r="79" spans="1:23" x14ac:dyDescent="0.25">
      <c r="A79" t="s">
        <v>158</v>
      </c>
      <c r="B79" t="s">
        <v>64</v>
      </c>
      <c r="C79" t="s">
        <v>64</v>
      </c>
      <c r="D79">
        <v>8</v>
      </c>
      <c r="E79">
        <v>0</v>
      </c>
      <c r="F79" t="s">
        <v>100</v>
      </c>
      <c r="G79" t="e">
        <f>VLOOKUP(A79,PROJREQS,1,FALSE)</f>
        <v>#N/A</v>
      </c>
      <c r="H79" t="e">
        <f>VLOOKUP(A79,psfunding,1,FALSE)</f>
        <v>#N/A</v>
      </c>
      <c r="I79" t="str">
        <f>VLOOKUP(A79,projdates,1,FALSE)</f>
        <v>DATE07</v>
      </c>
    </row>
    <row r="80" spans="1:23" x14ac:dyDescent="0.25">
      <c r="A80" t="s">
        <v>159</v>
      </c>
      <c r="B80" t="s">
        <v>64</v>
      </c>
      <c r="C80" t="s">
        <v>64</v>
      </c>
      <c r="D80">
        <v>8</v>
      </c>
      <c r="E80">
        <v>0</v>
      </c>
      <c r="F80" t="s">
        <v>100</v>
      </c>
      <c r="G80" t="e">
        <f>VLOOKUP(A80,PROJREQS,1,FALSE)</f>
        <v>#N/A</v>
      </c>
      <c r="H80" t="e">
        <f>VLOOKUP(A80,psfunding,1,FALSE)</f>
        <v>#N/A</v>
      </c>
      <c r="I80" t="str">
        <f>VLOOKUP(A80,projdates,1,FALSE)</f>
        <v>DATE08</v>
      </c>
    </row>
    <row r="81" spans="1:9" x14ac:dyDescent="0.25">
      <c r="A81" t="s">
        <v>160</v>
      </c>
      <c r="B81" t="s">
        <v>64</v>
      </c>
      <c r="C81" t="s">
        <v>64</v>
      </c>
      <c r="D81">
        <v>8</v>
      </c>
      <c r="E81">
        <v>0</v>
      </c>
      <c r="F81" t="s">
        <v>100</v>
      </c>
      <c r="G81" t="e">
        <f>VLOOKUP(A81,PROJREQS,1,FALSE)</f>
        <v>#N/A</v>
      </c>
      <c r="H81" t="e">
        <f>VLOOKUP(A81,psfunding,1,FALSE)</f>
        <v>#N/A</v>
      </c>
      <c r="I81" t="str">
        <f>VLOOKUP(A81,projdates,1,FALSE)</f>
        <v>DATE09</v>
      </c>
    </row>
    <row r="82" spans="1:9" x14ac:dyDescent="0.25">
      <c r="A82" t="s">
        <v>161</v>
      </c>
      <c r="B82" t="s">
        <v>64</v>
      </c>
      <c r="C82" t="s">
        <v>64</v>
      </c>
      <c r="D82">
        <v>8</v>
      </c>
      <c r="E82">
        <v>0</v>
      </c>
      <c r="F82" t="s">
        <v>100</v>
      </c>
      <c r="G82" t="e">
        <f>VLOOKUP(A82,PROJREQS,1,FALSE)</f>
        <v>#N/A</v>
      </c>
      <c r="H82" t="e">
        <f>VLOOKUP(A82,psfunding,1,FALSE)</f>
        <v>#N/A</v>
      </c>
      <c r="I82" t="str">
        <f>VLOOKUP(A82,projdates,1,FALSE)</f>
        <v>DATE10</v>
      </c>
    </row>
    <row r="83" spans="1:9" x14ac:dyDescent="0.25">
      <c r="A83" t="s">
        <v>162</v>
      </c>
      <c r="B83" t="s">
        <v>37</v>
      </c>
      <c r="C83" t="s">
        <v>38</v>
      </c>
      <c r="D83">
        <v>255</v>
      </c>
      <c r="E83">
        <v>0</v>
      </c>
      <c r="F83" t="s">
        <v>39</v>
      </c>
      <c r="G83" t="e">
        <f>VLOOKUP(A83,PROJREQS,1,FALSE)</f>
        <v>#N/A</v>
      </c>
      <c r="H83" t="e">
        <f>VLOOKUP(A83,psfunding,1,FALSE)</f>
        <v>#N/A</v>
      </c>
      <c r="I83" t="str">
        <f>VLOOKUP(A83,projdates,1,FALSE)</f>
        <v>DATABAG</v>
      </c>
    </row>
    <row r="84" spans="1:9" x14ac:dyDescent="0.25">
      <c r="A84" t="s">
        <v>163</v>
      </c>
      <c r="B84" t="s">
        <v>64</v>
      </c>
      <c r="C84" t="s">
        <v>64</v>
      </c>
      <c r="D84">
        <v>8</v>
      </c>
      <c r="E84">
        <v>0</v>
      </c>
      <c r="F84" t="s">
        <v>100</v>
      </c>
      <c r="G84" t="e">
        <f>VLOOKUP(A84,PROJREQS,1,FALSE)</f>
        <v>#N/A</v>
      </c>
      <c r="H84" t="e">
        <f>VLOOKUP(A84,psfunding,1,FALSE)</f>
        <v>#N/A</v>
      </c>
      <c r="I84" t="str">
        <f>VLOOKUP(A84,projdates,1,FALSE)</f>
        <v>LAST_TRACKDATE</v>
      </c>
    </row>
    <row r="85" spans="1:9" x14ac:dyDescent="0.25">
      <c r="A85" t="s">
        <v>164</v>
      </c>
      <c r="B85" t="s">
        <v>64</v>
      </c>
      <c r="C85" t="s">
        <v>64</v>
      </c>
      <c r="D85">
        <v>8</v>
      </c>
      <c r="E85">
        <v>0</v>
      </c>
      <c r="F85" t="s">
        <v>100</v>
      </c>
      <c r="G85" t="e">
        <f>VLOOKUP(A85,PROJREQS,1,FALSE)</f>
        <v>#N/A</v>
      </c>
      <c r="H85" t="e">
        <f>VLOOKUP(A85,psfunding,1,FALSE)</f>
        <v>#N/A</v>
      </c>
      <c r="I85" t="str">
        <f>VLOOKUP(A85,projdates,1,FALSE)</f>
        <v>FORECAST_START</v>
      </c>
    </row>
    <row r="86" spans="1:9" x14ac:dyDescent="0.25">
      <c r="A86" t="s">
        <v>165</v>
      </c>
      <c r="B86" t="s">
        <v>64</v>
      </c>
      <c r="C86" t="s">
        <v>64</v>
      </c>
      <c r="D86">
        <v>8</v>
      </c>
      <c r="E86">
        <v>0</v>
      </c>
      <c r="F86" t="s">
        <v>100</v>
      </c>
      <c r="G86" t="e">
        <f>VLOOKUP(A86,PROJREQS,1,FALSE)</f>
        <v>#N/A</v>
      </c>
      <c r="H86" t="e">
        <f>VLOOKUP(A86,psfunding,1,FALSE)</f>
        <v>#N/A</v>
      </c>
      <c r="I86" t="str">
        <f>VLOOKUP(A86,projdates,1,FALSE)</f>
        <v>FORECAST_END</v>
      </c>
    </row>
    <row r="87" spans="1:9" x14ac:dyDescent="0.25">
      <c r="A87" t="s">
        <v>166</v>
      </c>
      <c r="B87" t="s">
        <v>167</v>
      </c>
      <c r="C87" t="s">
        <v>167</v>
      </c>
      <c r="D87">
        <v>10</v>
      </c>
      <c r="E87">
        <v>0</v>
      </c>
      <c r="F87" t="s">
        <v>168</v>
      </c>
      <c r="G87" t="e">
        <f>VLOOKUP(A87,PROJREQS,1,FALSE)</f>
        <v>#N/A</v>
      </c>
      <c r="H87" t="e">
        <f>VLOOKUP(A87,psfunding,1,FALSE)</f>
        <v>#N/A</v>
      </c>
      <c r="I87" t="str">
        <f>VLOOKUP(A87,projdates,1,FALSE)</f>
        <v>PROG01</v>
      </c>
    </row>
    <row r="88" spans="1:9" x14ac:dyDescent="0.25">
      <c r="A88" t="s">
        <v>169</v>
      </c>
      <c r="B88" t="s">
        <v>167</v>
      </c>
      <c r="C88" t="s">
        <v>167</v>
      </c>
      <c r="D88">
        <v>10</v>
      </c>
      <c r="E88">
        <v>0</v>
      </c>
      <c r="F88" t="s">
        <v>168</v>
      </c>
      <c r="G88" t="e">
        <f>VLOOKUP(A88,PROJREQS,1,FALSE)</f>
        <v>#N/A</v>
      </c>
      <c r="H88" t="e">
        <f>VLOOKUP(A88,psfunding,1,FALSE)</f>
        <v>#N/A</v>
      </c>
      <c r="I88" t="str">
        <f>VLOOKUP(A88,projdates,1,FALSE)</f>
        <v>PROG02</v>
      </c>
    </row>
    <row r="89" spans="1:9" x14ac:dyDescent="0.25">
      <c r="A89" t="s">
        <v>170</v>
      </c>
      <c r="B89" t="s">
        <v>167</v>
      </c>
      <c r="C89" t="s">
        <v>167</v>
      </c>
      <c r="D89">
        <v>10</v>
      </c>
      <c r="E89">
        <v>0</v>
      </c>
      <c r="F89" t="s">
        <v>168</v>
      </c>
      <c r="G89" t="e">
        <f>VLOOKUP(A89,PROJREQS,1,FALSE)</f>
        <v>#N/A</v>
      </c>
      <c r="H89" t="e">
        <f>VLOOKUP(A89,psfunding,1,FALSE)</f>
        <v>#N/A</v>
      </c>
      <c r="I89" t="str">
        <f>VLOOKUP(A89,projdates,1,FALSE)</f>
        <v>PROG03</v>
      </c>
    </row>
    <row r="90" spans="1:9" x14ac:dyDescent="0.25">
      <c r="A90" t="s">
        <v>171</v>
      </c>
      <c r="B90" t="s">
        <v>167</v>
      </c>
      <c r="C90" t="s">
        <v>167</v>
      </c>
      <c r="D90">
        <v>10</v>
      </c>
      <c r="E90">
        <v>0</v>
      </c>
      <c r="F90" t="s">
        <v>168</v>
      </c>
      <c r="G90" t="e">
        <f>VLOOKUP(A90,PROJREQS,1,FALSE)</f>
        <v>#N/A</v>
      </c>
      <c r="H90" t="e">
        <f>VLOOKUP(A90,psfunding,1,FALSE)</f>
        <v>#N/A</v>
      </c>
      <c r="I90" t="str">
        <f>VLOOKUP(A90,projdates,1,FALSE)</f>
        <v>PROG04</v>
      </c>
    </row>
    <row r="91" spans="1:9" x14ac:dyDescent="0.25">
      <c r="A91" t="s">
        <v>172</v>
      </c>
      <c r="B91" t="s">
        <v>167</v>
      </c>
      <c r="C91" t="s">
        <v>167</v>
      </c>
      <c r="D91">
        <v>10</v>
      </c>
      <c r="E91">
        <v>0</v>
      </c>
      <c r="F91" t="s">
        <v>168</v>
      </c>
      <c r="G91" t="e">
        <f>VLOOKUP(A91,PROJREQS,1,FALSE)</f>
        <v>#N/A</v>
      </c>
      <c r="H91" t="e">
        <f>VLOOKUP(A91,psfunding,1,FALSE)</f>
        <v>#N/A</v>
      </c>
      <c r="I91" t="str">
        <f>VLOOKUP(A91,projdates,1,FALSE)</f>
        <v>PROG05</v>
      </c>
    </row>
    <row r="92" spans="1:9" x14ac:dyDescent="0.25">
      <c r="A92" t="s">
        <v>173</v>
      </c>
      <c r="B92" t="s">
        <v>167</v>
      </c>
      <c r="C92" t="s">
        <v>167</v>
      </c>
      <c r="D92">
        <v>10</v>
      </c>
      <c r="E92">
        <v>0</v>
      </c>
      <c r="F92" t="s">
        <v>168</v>
      </c>
      <c r="G92" t="e">
        <f>VLOOKUP(A92,PROJREQS,1,FALSE)</f>
        <v>#N/A</v>
      </c>
      <c r="H92" t="e">
        <f>VLOOKUP(A92,psfunding,1,FALSE)</f>
        <v>#N/A</v>
      </c>
      <c r="I92" t="str">
        <f>VLOOKUP(A92,projdates,1,FALSE)</f>
        <v>PROG06</v>
      </c>
    </row>
    <row r="93" spans="1:9" x14ac:dyDescent="0.25">
      <c r="A93" t="s">
        <v>174</v>
      </c>
      <c r="B93" t="s">
        <v>167</v>
      </c>
      <c r="C93" t="s">
        <v>167</v>
      </c>
      <c r="D93">
        <v>10</v>
      </c>
      <c r="E93">
        <v>0</v>
      </c>
      <c r="F93" t="s">
        <v>168</v>
      </c>
      <c r="G93" t="e">
        <f>VLOOKUP(A93,PROJREQS,1,FALSE)</f>
        <v>#N/A</v>
      </c>
      <c r="H93" t="e">
        <f>VLOOKUP(A93,psfunding,1,FALSE)</f>
        <v>#N/A</v>
      </c>
      <c r="I93" t="str">
        <f>VLOOKUP(A93,projdates,1,FALSE)</f>
        <v>PROG07</v>
      </c>
    </row>
    <row r="94" spans="1:9" x14ac:dyDescent="0.25">
      <c r="A94" t="s">
        <v>175</v>
      </c>
      <c r="B94" t="s">
        <v>167</v>
      </c>
      <c r="C94" t="s">
        <v>167</v>
      </c>
      <c r="D94">
        <v>10</v>
      </c>
      <c r="E94">
        <v>0</v>
      </c>
      <c r="F94" t="s">
        <v>168</v>
      </c>
      <c r="G94" t="e">
        <f>VLOOKUP(A94,PROJREQS,1,FALSE)</f>
        <v>#N/A</v>
      </c>
      <c r="H94" t="e">
        <f>VLOOKUP(A94,psfunding,1,FALSE)</f>
        <v>#N/A</v>
      </c>
      <c r="I94" t="str">
        <f>VLOOKUP(A94,projdates,1,FALSE)</f>
        <v>PROG08</v>
      </c>
    </row>
    <row r="95" spans="1:9" x14ac:dyDescent="0.25">
      <c r="A95" t="s">
        <v>176</v>
      </c>
      <c r="B95" t="s">
        <v>167</v>
      </c>
      <c r="C95" t="s">
        <v>167</v>
      </c>
      <c r="D95">
        <v>10</v>
      </c>
      <c r="E95">
        <v>0</v>
      </c>
      <c r="F95" t="s">
        <v>168</v>
      </c>
      <c r="G95" t="e">
        <f>VLOOKUP(A95,PROJREQS,1,FALSE)</f>
        <v>#N/A</v>
      </c>
      <c r="H95" t="e">
        <f>VLOOKUP(A95,psfunding,1,FALSE)</f>
        <v>#N/A</v>
      </c>
      <c r="I95" t="str">
        <f>VLOOKUP(A95,projdates,1,FALSE)</f>
        <v>PROG09</v>
      </c>
    </row>
    <row r="96" spans="1:9" x14ac:dyDescent="0.25">
      <c r="A96" t="s">
        <v>177</v>
      </c>
      <c r="B96" t="s">
        <v>167</v>
      </c>
      <c r="C96" t="s">
        <v>167</v>
      </c>
      <c r="D96">
        <v>10</v>
      </c>
      <c r="E96">
        <v>0</v>
      </c>
      <c r="F96" t="s">
        <v>168</v>
      </c>
      <c r="G96" t="e">
        <f>VLOOKUP(A96,PROJREQS,1,FALSE)</f>
        <v>#N/A</v>
      </c>
      <c r="H96" t="e">
        <f>VLOOKUP(A96,psfunding,1,FALSE)</f>
        <v>#N/A</v>
      </c>
      <c r="I96" t="str">
        <f>VLOOKUP(A96,projdates,1,FALSE)</f>
        <v>PROG10</v>
      </c>
    </row>
    <row r="97" spans="1:9" x14ac:dyDescent="0.25">
      <c r="A97" t="s">
        <v>178</v>
      </c>
      <c r="B97" t="s">
        <v>179</v>
      </c>
      <c r="C97" t="s">
        <v>180</v>
      </c>
      <c r="D97">
        <v>3</v>
      </c>
      <c r="E97">
        <v>0</v>
      </c>
      <c r="F97" t="s">
        <v>181</v>
      </c>
      <c r="G97" t="e">
        <f>VLOOKUP(A97,PROJREQS,1,FALSE)</f>
        <v>#N/A</v>
      </c>
      <c r="H97" t="e">
        <f>VLOOKUP(A97,psfunding,1,FALSE)</f>
        <v>#N/A</v>
      </c>
      <c r="I97" t="str">
        <f>VLOOKUP(A97,projdates,1,FALSE)</f>
        <v>PROGRESS</v>
      </c>
    </row>
    <row r="98" spans="1:9" x14ac:dyDescent="0.25">
      <c r="A98" t="s">
        <v>182</v>
      </c>
      <c r="B98" t="s">
        <v>183</v>
      </c>
      <c r="C98" t="s">
        <v>38</v>
      </c>
      <c r="D98">
        <v>15</v>
      </c>
      <c r="E98">
        <v>0</v>
      </c>
      <c r="F98" t="s">
        <v>184</v>
      </c>
      <c r="G98" t="e">
        <f>VLOOKUP(A98,PROJREQS,1,FALSE)</f>
        <v>#N/A</v>
      </c>
      <c r="H98" t="e">
        <f>VLOOKUP(A98,psfunding,1,FALSE)</f>
        <v>#N/A</v>
      </c>
      <c r="I98" t="str">
        <f>VLOOKUP(A98,projdates,1,FALSE)</f>
        <v>RATING</v>
      </c>
    </row>
    <row r="99" spans="1:9" x14ac:dyDescent="0.25">
      <c r="A99" t="s">
        <v>185</v>
      </c>
      <c r="B99" t="s">
        <v>106</v>
      </c>
      <c r="C99" t="s">
        <v>107</v>
      </c>
      <c r="D99">
        <v>13</v>
      </c>
      <c r="E99">
        <v>2</v>
      </c>
      <c r="F99" t="s">
        <v>108</v>
      </c>
      <c r="G99" t="e">
        <f>VLOOKUP(A99,PROJREQS,1,FALSE)</f>
        <v>#N/A</v>
      </c>
      <c r="H99" t="e">
        <f>VLOOKUP(A99,psfunding,1,FALSE)</f>
        <v>#N/A</v>
      </c>
      <c r="I99" t="str">
        <f>VLOOKUP(A99,projdates,1,FALSE)</f>
        <v>BUDGETAMT</v>
      </c>
    </row>
    <row r="100" spans="1:9" x14ac:dyDescent="0.25">
      <c r="A100" t="s">
        <v>186</v>
      </c>
      <c r="B100" t="s">
        <v>37</v>
      </c>
      <c r="C100" t="s">
        <v>38</v>
      </c>
      <c r="D100">
        <v>255</v>
      </c>
      <c r="E100">
        <v>0</v>
      </c>
      <c r="F100" t="s">
        <v>39</v>
      </c>
      <c r="G100" t="e">
        <f>VLOOKUP(A100,PROJREQS,1,FALSE)</f>
        <v>#N/A</v>
      </c>
      <c r="H100" t="e">
        <f>VLOOKUP(A100,psfunding,1,FALSE)</f>
        <v>#N/A</v>
      </c>
      <c r="I100" t="str">
        <f>VLOOKUP(A100,projdates,1,FALSE)</f>
        <v>LAST_COMMENT</v>
      </c>
    </row>
    <row r="101" spans="1:9" x14ac:dyDescent="0.25">
      <c r="A101" t="s">
        <v>187</v>
      </c>
      <c r="B101" t="s">
        <v>188</v>
      </c>
      <c r="C101" t="s">
        <v>107</v>
      </c>
      <c r="D101">
        <v>15</v>
      </c>
      <c r="E101">
        <v>2</v>
      </c>
      <c r="F101" t="s">
        <v>189</v>
      </c>
      <c r="G101" t="e">
        <f>VLOOKUP(A101,PROJREQS,1,FALSE)</f>
        <v>#N/A</v>
      </c>
      <c r="H101" t="e">
        <f>VLOOKUP(A101,psfunding,1,FALSE)</f>
        <v>#N/A</v>
      </c>
      <c r="I101" t="e">
        <f>VLOOKUP(A101,projdates,1,FALSE)</f>
        <v>#N/A</v>
      </c>
    </row>
    <row r="102" spans="1:9" x14ac:dyDescent="0.25">
      <c r="A102" t="s">
        <v>190</v>
      </c>
      <c r="B102" t="s">
        <v>188</v>
      </c>
      <c r="C102" t="s">
        <v>107</v>
      </c>
      <c r="D102">
        <v>15</v>
      </c>
      <c r="E102">
        <v>2</v>
      </c>
      <c r="F102" t="s">
        <v>189</v>
      </c>
      <c r="G102" t="e">
        <f>VLOOKUP(A102,PROJREQS,1,FALSE)</f>
        <v>#N/A</v>
      </c>
      <c r="H102" t="e">
        <f>VLOOKUP(A102,psfunding,1,FALSE)</f>
        <v>#N/A</v>
      </c>
      <c r="I102" t="e">
        <f>VLOOKUP(A102,projdates,1,FALSE)</f>
        <v>#N/A</v>
      </c>
    </row>
    <row r="103" spans="1:9" x14ac:dyDescent="0.25">
      <c r="A103" t="s">
        <v>191</v>
      </c>
      <c r="B103" t="s">
        <v>188</v>
      </c>
      <c r="C103" t="s">
        <v>107</v>
      </c>
      <c r="D103">
        <v>15</v>
      </c>
      <c r="E103">
        <v>2</v>
      </c>
      <c r="F103" t="s">
        <v>189</v>
      </c>
      <c r="G103" t="e">
        <f>VLOOKUP(A103,PROJREQS,1,FALSE)</f>
        <v>#N/A</v>
      </c>
      <c r="H103" t="e">
        <f>VLOOKUP(A103,psfunding,1,FALSE)</f>
        <v>#N/A</v>
      </c>
      <c r="I103" t="e">
        <f>VLOOKUP(A103,projdates,1,FALSE)</f>
        <v>#N/A</v>
      </c>
    </row>
    <row r="104" spans="1:9" x14ac:dyDescent="0.25">
      <c r="A104" t="s">
        <v>192</v>
      </c>
      <c r="B104" t="s">
        <v>188</v>
      </c>
      <c r="C104" t="s">
        <v>107</v>
      </c>
      <c r="D104">
        <v>15</v>
      </c>
      <c r="E104">
        <v>2</v>
      </c>
      <c r="F104" t="s">
        <v>189</v>
      </c>
      <c r="G104" t="e">
        <f>VLOOKUP(A104,PROJREQS,1,FALSE)</f>
        <v>#N/A</v>
      </c>
      <c r="H104" t="e">
        <f>VLOOKUP(A104,psfunding,1,FALSE)</f>
        <v>#N/A</v>
      </c>
      <c r="I104" t="e">
        <f>VLOOKUP(A104,projdates,1,FALSE)</f>
        <v>#N/A</v>
      </c>
    </row>
    <row r="105" spans="1:9" x14ac:dyDescent="0.25">
      <c r="A105" t="s">
        <v>193</v>
      </c>
      <c r="B105" t="s">
        <v>188</v>
      </c>
      <c r="C105" t="s">
        <v>107</v>
      </c>
      <c r="D105">
        <v>15</v>
      </c>
      <c r="E105">
        <v>2</v>
      </c>
      <c r="F105" t="s">
        <v>189</v>
      </c>
      <c r="G105" t="e">
        <f>VLOOKUP(A105,PROJREQS,1,FALSE)</f>
        <v>#N/A</v>
      </c>
      <c r="H105" t="e">
        <f>VLOOKUP(A105,psfunding,1,FALSE)</f>
        <v>#N/A</v>
      </c>
      <c r="I105" t="e">
        <f>VLOOKUP(A105,projdates,1,FALSE)</f>
        <v>#N/A</v>
      </c>
    </row>
    <row r="106" spans="1:9" x14ac:dyDescent="0.25">
      <c r="A106" t="s">
        <v>194</v>
      </c>
      <c r="B106" t="s">
        <v>188</v>
      </c>
      <c r="C106" t="s">
        <v>107</v>
      </c>
      <c r="D106">
        <v>15</v>
      </c>
      <c r="E106">
        <v>2</v>
      </c>
      <c r="F106" t="s">
        <v>189</v>
      </c>
      <c r="G106" t="e">
        <f>VLOOKUP(A106,PROJREQS,1,FALSE)</f>
        <v>#N/A</v>
      </c>
      <c r="H106" t="e">
        <f>VLOOKUP(A106,psfunding,1,FALSE)</f>
        <v>#N/A</v>
      </c>
      <c r="I106" t="e">
        <f>VLOOKUP(A106,projdates,1,FALSE)</f>
        <v>#N/A</v>
      </c>
    </row>
    <row r="107" spans="1:9" x14ac:dyDescent="0.25">
      <c r="A107" t="s">
        <v>195</v>
      </c>
      <c r="B107" t="s">
        <v>188</v>
      </c>
      <c r="C107" t="s">
        <v>107</v>
      </c>
      <c r="D107">
        <v>15</v>
      </c>
      <c r="E107">
        <v>2</v>
      </c>
      <c r="F107" t="s">
        <v>189</v>
      </c>
      <c r="G107" t="e">
        <f>VLOOKUP(A107,PROJREQS,1,FALSE)</f>
        <v>#N/A</v>
      </c>
      <c r="H107" t="e">
        <f>VLOOKUP(A107,psfunding,1,FALSE)</f>
        <v>#N/A</v>
      </c>
      <c r="I107" t="e">
        <f>VLOOKUP(A107,projdates,1,FALSE)</f>
        <v>#N/A</v>
      </c>
    </row>
    <row r="108" spans="1:9" x14ac:dyDescent="0.25">
      <c r="A108" t="s">
        <v>196</v>
      </c>
      <c r="B108" t="s">
        <v>197</v>
      </c>
      <c r="C108" t="s">
        <v>38</v>
      </c>
      <c r="D108">
        <v>15</v>
      </c>
      <c r="E108">
        <v>0</v>
      </c>
      <c r="F108" t="s">
        <v>198</v>
      </c>
      <c r="G108" t="e">
        <f>VLOOKUP(A108,PROJREQS,1,FALSE)</f>
        <v>#N/A</v>
      </c>
      <c r="H108" t="e">
        <f>VLOOKUP(A108,psfunding,1,FALSE)</f>
        <v>#N/A</v>
      </c>
      <c r="I108" t="e">
        <f>VLOOKUP(A108,projdates,1,FALSE)</f>
        <v>#N/A</v>
      </c>
    </row>
    <row r="109" spans="1:9" x14ac:dyDescent="0.25">
      <c r="A109" t="s">
        <v>199</v>
      </c>
      <c r="B109" t="s">
        <v>64</v>
      </c>
      <c r="C109" t="s">
        <v>64</v>
      </c>
      <c r="D109">
        <v>8</v>
      </c>
      <c r="E109">
        <v>0</v>
      </c>
      <c r="F109" t="s">
        <v>100</v>
      </c>
      <c r="G109" t="str">
        <f>VLOOKUP(A109,PROJREQS,1,FALSE)</f>
        <v>APPTOBFMLEGAL</v>
      </c>
      <c r="H109" t="e">
        <f>VLOOKUP(A109,psfunding,1,FALSE)</f>
        <v>#N/A</v>
      </c>
      <c r="I109" t="e">
        <f>VLOOKUP(A109,projdates,1,FALSE)</f>
        <v>#N/A</v>
      </c>
    </row>
    <row r="110" spans="1:9" x14ac:dyDescent="0.25">
      <c r="A110" t="s">
        <v>200</v>
      </c>
      <c r="B110" t="s">
        <v>64</v>
      </c>
      <c r="C110" t="s">
        <v>64</v>
      </c>
      <c r="D110">
        <v>8</v>
      </c>
      <c r="E110">
        <v>0</v>
      </c>
      <c r="F110" t="s">
        <v>100</v>
      </c>
      <c r="G110" t="str">
        <f>VLOOKUP(A110,PROJREQS,1,FALSE)</f>
        <v>APPBYBFMLEGAL</v>
      </c>
      <c r="H110" t="e">
        <f>VLOOKUP(A110,psfunding,1,FALSE)</f>
        <v>#N/A</v>
      </c>
      <c r="I110" t="e">
        <f>VLOOKUP(A110,projdates,1,FALSE)</f>
        <v>#N/A</v>
      </c>
    </row>
    <row r="111" spans="1:9" x14ac:dyDescent="0.25">
      <c r="A111" t="s">
        <v>201</v>
      </c>
      <c r="B111" t="s">
        <v>64</v>
      </c>
      <c r="C111" t="s">
        <v>64</v>
      </c>
      <c r="D111">
        <v>8</v>
      </c>
      <c r="E111">
        <v>0</v>
      </c>
      <c r="F111" t="s">
        <v>100</v>
      </c>
      <c r="G111" t="str">
        <f>VLOOKUP(A111,PROJREQS,1,FALSE)</f>
        <v>FCAST_START</v>
      </c>
      <c r="H111" t="e">
        <f>VLOOKUP(A111,psfunding,1,FALSE)</f>
        <v>#N/A</v>
      </c>
      <c r="I111" t="e">
        <f>VLOOKUP(A111,projdates,1,FALSE)</f>
        <v>#N/A</v>
      </c>
    </row>
    <row r="112" spans="1:9" x14ac:dyDescent="0.25">
      <c r="A112" t="s">
        <v>202</v>
      </c>
      <c r="B112" t="s">
        <v>64</v>
      </c>
      <c r="C112" t="s">
        <v>64</v>
      </c>
      <c r="D112">
        <v>8</v>
      </c>
      <c r="E112">
        <v>0</v>
      </c>
      <c r="F112" t="s">
        <v>100</v>
      </c>
      <c r="G112" t="str">
        <f>VLOOKUP(A112,PROJREQS,1,FALSE)</f>
        <v>FCAST_END</v>
      </c>
      <c r="H112" t="e">
        <f>VLOOKUP(A112,psfunding,1,FALSE)</f>
        <v>#N/A</v>
      </c>
      <c r="I112" t="e">
        <f>VLOOKUP(A112,projdates,1,FALSE)</f>
        <v>#N/A</v>
      </c>
    </row>
    <row r="113" spans="1:12" x14ac:dyDescent="0.25">
      <c r="A113" t="s">
        <v>203</v>
      </c>
      <c r="B113" t="s">
        <v>88</v>
      </c>
      <c r="C113" t="s">
        <v>38</v>
      </c>
      <c r="D113">
        <v>40</v>
      </c>
      <c r="E113">
        <v>0</v>
      </c>
      <c r="F113" t="s">
        <v>89</v>
      </c>
      <c r="G113" t="str">
        <f>VLOOKUP(A113,PROJREQS,1,FALSE)</f>
        <v>PORTFOLIOMGR</v>
      </c>
      <c r="H113" t="e">
        <f>VLOOKUP(A113,psfunding,1,FALSE)</f>
        <v>#N/A</v>
      </c>
      <c r="I113" t="e">
        <f>VLOOKUP(A113,projdates,1,FALSE)</f>
        <v>#N/A</v>
      </c>
    </row>
    <row r="114" spans="1:12" x14ac:dyDescent="0.25">
      <c r="A114" t="s">
        <v>204</v>
      </c>
      <c r="B114" t="s">
        <v>88</v>
      </c>
      <c r="C114" t="s">
        <v>38</v>
      </c>
      <c r="D114">
        <v>40</v>
      </c>
      <c r="E114">
        <v>0</v>
      </c>
      <c r="F114" t="s">
        <v>89</v>
      </c>
      <c r="G114" t="str">
        <f>VLOOKUP(A114,PROJREQS,1,FALSE)</f>
        <v>ACCOUNTANT</v>
      </c>
      <c r="H114" t="e">
        <f>VLOOKUP(A114,psfunding,1,FALSE)</f>
        <v>#N/A</v>
      </c>
      <c r="I114" t="e">
        <f>VLOOKUP(A114,projdates,1,FALSE)</f>
        <v>#N/A</v>
      </c>
    </row>
    <row r="115" spans="1:12" x14ac:dyDescent="0.25">
      <c r="A115" t="s">
        <v>205</v>
      </c>
      <c r="B115" t="s">
        <v>41</v>
      </c>
      <c r="C115" t="s">
        <v>42</v>
      </c>
      <c r="D115">
        <v>0</v>
      </c>
      <c r="E115">
        <v>0</v>
      </c>
      <c r="F115" t="s">
        <v>43</v>
      </c>
      <c r="G115" t="str">
        <f>VLOOKUP(A115,PROJREQS,1,FALSE)</f>
        <v>STITLE</v>
      </c>
      <c r="H115" t="e">
        <f>VLOOKUP(A115,psfunding,1,FALSE)</f>
        <v>#N/A</v>
      </c>
      <c r="I115" t="e">
        <f>VLOOKUP(A115,projdates,1,FALSE)</f>
        <v>#N/A</v>
      </c>
    </row>
    <row r="116" spans="1:12" x14ac:dyDescent="0.25">
      <c r="A116" t="s">
        <v>206</v>
      </c>
      <c r="B116" t="s">
        <v>41</v>
      </c>
      <c r="C116" t="s">
        <v>42</v>
      </c>
      <c r="D116">
        <v>0</v>
      </c>
      <c r="E116">
        <v>0</v>
      </c>
      <c r="F116" t="s">
        <v>43</v>
      </c>
      <c r="G116" t="str">
        <f>VLOOKUP(A116,PROJREQS,1,FALSE)</f>
        <v>SKNOWNAS</v>
      </c>
      <c r="H116" t="e">
        <f>VLOOKUP(A116,psfunding,1,FALSE)</f>
        <v>#N/A</v>
      </c>
      <c r="I116" t="e">
        <f>VLOOKUP(A116,projdates,1,FALSE)</f>
        <v>#N/A</v>
      </c>
    </row>
    <row r="117" spans="1:12" x14ac:dyDescent="0.25">
      <c r="A117" t="s">
        <v>207</v>
      </c>
      <c r="B117" t="s">
        <v>88</v>
      </c>
      <c r="C117" t="s">
        <v>38</v>
      </c>
      <c r="D117">
        <v>40</v>
      </c>
      <c r="E117">
        <v>0</v>
      </c>
      <c r="F117" t="s">
        <v>89</v>
      </c>
      <c r="G117" t="str">
        <f>VLOOKUP(A117,PROJREQS,1,FALSE)</f>
        <v>TRACKERCODE</v>
      </c>
      <c r="H117" s="9" t="str">
        <f>VLOOKUP(A117,psfunding,1,FALSE)</f>
        <v>TRACKERCODE</v>
      </c>
      <c r="I117" t="e">
        <f>VLOOKUP(A117,projdates,1,FALSE)</f>
        <v>#N/A</v>
      </c>
    </row>
    <row r="118" spans="1:12" x14ac:dyDescent="0.25">
      <c r="A118" t="s">
        <v>208</v>
      </c>
      <c r="B118" t="s">
        <v>41</v>
      </c>
      <c r="C118" t="s">
        <v>42</v>
      </c>
      <c r="D118">
        <v>0</v>
      </c>
      <c r="E118">
        <v>0</v>
      </c>
      <c r="F118" t="s">
        <v>43</v>
      </c>
      <c r="G118" t="e">
        <f>VLOOKUP(A118,PROJREQS,1,FALSE)</f>
        <v>#N/A</v>
      </c>
      <c r="H118" t="e">
        <f>VLOOKUP(A118,psfunding,1,FALSE)</f>
        <v>#N/A</v>
      </c>
      <c r="I118" t="str">
        <f>VLOOKUP(A118,projdates,1,FALSE)</f>
        <v>TRACKNOTE</v>
      </c>
    </row>
    <row r="119" spans="1:12" x14ac:dyDescent="0.25">
      <c r="A119" t="s">
        <v>209</v>
      </c>
      <c r="B119" t="s">
        <v>106</v>
      </c>
      <c r="C119" t="s">
        <v>107</v>
      </c>
      <c r="D119">
        <v>13</v>
      </c>
      <c r="E119">
        <v>2</v>
      </c>
      <c r="F119" t="s">
        <v>108</v>
      </c>
      <c r="G119" t="str">
        <f>VLOOKUP(A119,PROJREQS,1,FALSE)</f>
        <v>CONTINGENCY</v>
      </c>
      <c r="H119" t="e">
        <f>VLOOKUP(A119,psfunding,1,FALSE)</f>
        <v>#N/A</v>
      </c>
      <c r="I119" t="e">
        <f>VLOOKUP(A119,projdates,1,FALSE)</f>
        <v>#N/A</v>
      </c>
    </row>
    <row r="120" spans="1:12" x14ac:dyDescent="0.25">
      <c r="A120" s="8" t="s">
        <v>210</v>
      </c>
      <c r="B120" t="s">
        <v>41</v>
      </c>
      <c r="C120" t="s">
        <v>42</v>
      </c>
      <c r="D120">
        <v>0</v>
      </c>
      <c r="E120">
        <v>0</v>
      </c>
      <c r="F120" t="s">
        <v>43</v>
      </c>
      <c r="G120" t="e">
        <f>VLOOKUP(A120,PROJREQS,1,FALSE)</f>
        <v>#N/A</v>
      </c>
      <c r="H120" t="e">
        <f>VLOOKUP(A120,psfunding,1,FALSE)</f>
        <v>#N/A</v>
      </c>
      <c r="I120" t="e">
        <f>VLOOKUP(A120,projdates,1,FALSE)</f>
        <v>#N/A</v>
      </c>
      <c r="L120" s="8" t="s">
        <v>274</v>
      </c>
    </row>
    <row r="121" spans="1:12" x14ac:dyDescent="0.25">
      <c r="A121" t="s">
        <v>211</v>
      </c>
      <c r="B121" t="s">
        <v>188</v>
      </c>
      <c r="C121" t="s">
        <v>107</v>
      </c>
      <c r="D121">
        <v>15</v>
      </c>
      <c r="E121">
        <v>2</v>
      </c>
      <c r="F121" t="s">
        <v>189</v>
      </c>
      <c r="G121" t="e">
        <f>VLOOKUP(A121,PROJREQS,1,FALSE)</f>
        <v>#N/A</v>
      </c>
      <c r="H121" t="e">
        <f>VLOOKUP(A121,psfunding,1,FALSE)</f>
        <v>#N/A</v>
      </c>
      <c r="I121" t="e">
        <f>VLOOKUP(A121,projdates,1,FALSE)</f>
        <v>#N/A</v>
      </c>
      <c r="K121" s="10"/>
    </row>
    <row r="122" spans="1:12" x14ac:dyDescent="0.25">
      <c r="A122" t="s">
        <v>212</v>
      </c>
      <c r="B122" t="s">
        <v>188</v>
      </c>
      <c r="C122" t="s">
        <v>107</v>
      </c>
      <c r="D122">
        <v>15</v>
      </c>
      <c r="E122">
        <v>2</v>
      </c>
      <c r="F122" t="s">
        <v>189</v>
      </c>
      <c r="G122" t="e">
        <f>VLOOKUP(A122,PROJREQS,1,FALSE)</f>
        <v>#N/A</v>
      </c>
      <c r="H122" t="e">
        <f>VLOOKUP(A122,psfunding,1,FALSE)</f>
        <v>#N/A</v>
      </c>
      <c r="I122" t="e">
        <f>VLOOKUP(A122,projdates,1,FALSE)</f>
        <v>#N/A</v>
      </c>
      <c r="K122" s="10"/>
    </row>
    <row r="123" spans="1:12" x14ac:dyDescent="0.25">
      <c r="A123" t="s">
        <v>213</v>
      </c>
      <c r="B123" t="s">
        <v>188</v>
      </c>
      <c r="C123" t="s">
        <v>107</v>
      </c>
      <c r="D123">
        <v>15</v>
      </c>
      <c r="E123">
        <v>2</v>
      </c>
      <c r="F123" t="s">
        <v>189</v>
      </c>
      <c r="G123" t="e">
        <f>VLOOKUP(A123,PROJREQS,1,FALSE)</f>
        <v>#N/A</v>
      </c>
      <c r="H123" t="e">
        <f>VLOOKUP(A123,psfunding,1,FALSE)</f>
        <v>#N/A</v>
      </c>
      <c r="I123" t="e">
        <f>VLOOKUP(A123,projdates,1,FALSE)</f>
        <v>#N/A</v>
      </c>
      <c r="K123" s="10"/>
    </row>
    <row r="124" spans="1:12" x14ac:dyDescent="0.25">
      <c r="A124" t="s">
        <v>214</v>
      </c>
      <c r="B124" t="s">
        <v>188</v>
      </c>
      <c r="C124" t="s">
        <v>107</v>
      </c>
      <c r="D124">
        <v>15</v>
      </c>
      <c r="E124">
        <v>2</v>
      </c>
      <c r="F124" t="s">
        <v>189</v>
      </c>
      <c r="G124" t="e">
        <f>VLOOKUP(A124,PROJREQS,1,FALSE)</f>
        <v>#N/A</v>
      </c>
      <c r="H124" t="e">
        <f>VLOOKUP(A124,psfunding,1,FALSE)</f>
        <v>#N/A</v>
      </c>
      <c r="I124" t="e">
        <f>VLOOKUP(A124,projdates,1,FALSE)</f>
        <v>#N/A</v>
      </c>
      <c r="K124" s="10"/>
    </row>
    <row r="125" spans="1:12" x14ac:dyDescent="0.25">
      <c r="A125" t="s">
        <v>215</v>
      </c>
      <c r="B125" t="s">
        <v>188</v>
      </c>
      <c r="C125" t="s">
        <v>107</v>
      </c>
      <c r="D125">
        <v>15</v>
      </c>
      <c r="E125">
        <v>2</v>
      </c>
      <c r="F125" t="s">
        <v>189</v>
      </c>
      <c r="G125" t="e">
        <f>VLOOKUP(A125,PROJREQS,1,FALSE)</f>
        <v>#N/A</v>
      </c>
      <c r="H125" t="e">
        <f>VLOOKUP(A125,psfunding,1,FALSE)</f>
        <v>#N/A</v>
      </c>
      <c r="I125" t="e">
        <f>VLOOKUP(A125,projdates,1,FALSE)</f>
        <v>#N/A</v>
      </c>
      <c r="K125" s="10"/>
    </row>
    <row r="126" spans="1:12" x14ac:dyDescent="0.25">
      <c r="A126" t="s">
        <v>216</v>
      </c>
      <c r="B126" t="s">
        <v>188</v>
      </c>
      <c r="C126" t="s">
        <v>107</v>
      </c>
      <c r="D126">
        <v>15</v>
      </c>
      <c r="E126">
        <v>2</v>
      </c>
      <c r="F126" t="s">
        <v>189</v>
      </c>
      <c r="G126" t="e">
        <f>VLOOKUP(A126,PROJREQS,1,FALSE)</f>
        <v>#N/A</v>
      </c>
      <c r="H126" t="e">
        <f>VLOOKUP(A126,psfunding,1,FALSE)</f>
        <v>#N/A</v>
      </c>
      <c r="I126" t="e">
        <f>VLOOKUP(A126,projdates,1,FALSE)</f>
        <v>#N/A</v>
      </c>
      <c r="K126" s="10"/>
    </row>
    <row r="127" spans="1:12" x14ac:dyDescent="0.25">
      <c r="A127" t="s">
        <v>217</v>
      </c>
      <c r="B127" t="s">
        <v>188</v>
      </c>
      <c r="C127" t="s">
        <v>107</v>
      </c>
      <c r="D127">
        <v>15</v>
      </c>
      <c r="E127">
        <v>2</v>
      </c>
      <c r="F127" t="s">
        <v>189</v>
      </c>
      <c r="G127" t="e">
        <f>VLOOKUP(A127,PROJREQS,1,FALSE)</f>
        <v>#N/A</v>
      </c>
      <c r="H127" t="e">
        <f>VLOOKUP(A127,psfunding,1,FALSE)</f>
        <v>#N/A</v>
      </c>
      <c r="I127" t="e">
        <f>VLOOKUP(A127,projdates,1,FALSE)</f>
        <v>#N/A</v>
      </c>
      <c r="K127" s="10"/>
    </row>
    <row r="128" spans="1:12" x14ac:dyDescent="0.25">
      <c r="A128" t="s">
        <v>218</v>
      </c>
      <c r="B128" t="s">
        <v>188</v>
      </c>
      <c r="C128" t="s">
        <v>107</v>
      </c>
      <c r="D128">
        <v>15</v>
      </c>
      <c r="E128">
        <v>2</v>
      </c>
      <c r="F128" t="s">
        <v>189</v>
      </c>
      <c r="G128" t="e">
        <f>VLOOKUP(A128,PROJREQS,1,FALSE)</f>
        <v>#N/A</v>
      </c>
      <c r="H128" t="e">
        <f>VLOOKUP(A128,psfunding,1,FALSE)</f>
        <v>#N/A</v>
      </c>
      <c r="I128" t="e">
        <f>VLOOKUP(A128,projdates,1,FALSE)</f>
        <v>#N/A</v>
      </c>
      <c r="K128" s="10"/>
    </row>
    <row r="129" spans="1:9" x14ac:dyDescent="0.25">
      <c r="A129" t="s">
        <v>219</v>
      </c>
      <c r="B129" t="s">
        <v>106</v>
      </c>
      <c r="C129" t="s">
        <v>107</v>
      </c>
      <c r="D129">
        <v>13</v>
      </c>
      <c r="E129">
        <v>2</v>
      </c>
      <c r="F129" t="s">
        <v>108</v>
      </c>
      <c r="G129" t="str">
        <f>VLOOKUP(A129,PROJREQS,1,FALSE)</f>
        <v>CONTINGENCYUSED</v>
      </c>
      <c r="H129" t="e">
        <f>VLOOKUP(A129,psfunding,1,FALSE)</f>
        <v>#N/A</v>
      </c>
      <c r="I129" t="e">
        <f>VLOOKUP(A129,projdates,1,FALSE)</f>
        <v>#N/A</v>
      </c>
    </row>
    <row r="130" spans="1:9" x14ac:dyDescent="0.25">
      <c r="A130" t="s">
        <v>220</v>
      </c>
      <c r="B130" t="s">
        <v>106</v>
      </c>
      <c r="C130" t="s">
        <v>107</v>
      </c>
      <c r="D130">
        <v>13</v>
      </c>
      <c r="E130">
        <v>2</v>
      </c>
      <c r="F130" t="s">
        <v>108</v>
      </c>
      <c r="G130" t="str">
        <f>VLOOKUP(A130,PROJREQS,1,FALSE)</f>
        <v>CONTINGENCYLEFT</v>
      </c>
      <c r="H130" t="e">
        <f>VLOOKUP(A130,psfunding,1,FALSE)</f>
        <v>#N/A</v>
      </c>
      <c r="I130" t="e">
        <f>VLOOKUP(A130,projdates,1,FALSE)</f>
        <v>#N/A</v>
      </c>
    </row>
    <row r="131" spans="1:9" x14ac:dyDescent="0.25">
      <c r="A131" t="s">
        <v>221</v>
      </c>
      <c r="B131" t="s">
        <v>222</v>
      </c>
      <c r="C131" t="s">
        <v>38</v>
      </c>
      <c r="D131">
        <v>25</v>
      </c>
      <c r="E131">
        <v>0</v>
      </c>
      <c r="F131" t="s">
        <v>223</v>
      </c>
      <c r="G131" t="str">
        <f>VLOOKUP(A131,PROJREQS,1,FALSE)</f>
        <v>ORIGINALPO</v>
      </c>
      <c r="H131" t="e">
        <f>VLOOKUP(A131,psfunding,1,FALSE)</f>
        <v>#N/A</v>
      </c>
      <c r="I131" t="e">
        <f>VLOOKUP(A131,projdates,1,FALSE)</f>
        <v>#N/A</v>
      </c>
    </row>
    <row r="132" spans="1:9" x14ac:dyDescent="0.25">
      <c r="A132" t="s">
        <v>224</v>
      </c>
      <c r="B132" t="s">
        <v>106</v>
      </c>
      <c r="C132" t="s">
        <v>107</v>
      </c>
      <c r="D132">
        <v>13</v>
      </c>
      <c r="E132">
        <v>2</v>
      </c>
      <c r="F132" t="s">
        <v>108</v>
      </c>
      <c r="G132" t="str">
        <f>VLOOKUP(A132,PROJREQS,1,FALSE)</f>
        <v>ORIGINALPOVALUE</v>
      </c>
      <c r="H132" t="e">
        <f>VLOOKUP(A132,psfunding,1,FALSE)</f>
        <v>#N/A</v>
      </c>
      <c r="I132" t="e">
        <f>VLOOKUP(A132,projdates,1,FALSE)</f>
        <v>#N/A</v>
      </c>
    </row>
    <row r="133" spans="1:9" x14ac:dyDescent="0.25">
      <c r="A133" t="s">
        <v>225</v>
      </c>
      <c r="B133" t="s">
        <v>222</v>
      </c>
      <c r="C133" t="s">
        <v>38</v>
      </c>
      <c r="D133">
        <v>25</v>
      </c>
      <c r="E133">
        <v>0</v>
      </c>
      <c r="F133" t="s">
        <v>223</v>
      </c>
      <c r="G133" t="str">
        <f>VLOOKUP(A133,PROJREQS,1,FALSE)</f>
        <v>ROLLOVERPO</v>
      </c>
      <c r="H133" t="e">
        <f>VLOOKUP(A133,psfunding,1,FALSE)</f>
        <v>#N/A</v>
      </c>
      <c r="I133" t="e">
        <f>VLOOKUP(A133,projdates,1,FALSE)</f>
        <v>#N/A</v>
      </c>
    </row>
    <row r="134" spans="1:9" x14ac:dyDescent="0.25">
      <c r="A134" t="s">
        <v>226</v>
      </c>
      <c r="B134" t="s">
        <v>106</v>
      </c>
      <c r="C134" t="s">
        <v>107</v>
      </c>
      <c r="D134">
        <v>13</v>
      </c>
      <c r="E134">
        <v>2</v>
      </c>
      <c r="F134" t="s">
        <v>108</v>
      </c>
      <c r="G134" t="str">
        <f>VLOOKUP(A134,PROJREQS,1,FALSE)</f>
        <v>ROLLOVERPOVAL</v>
      </c>
      <c r="H134" t="e">
        <f>VLOOKUP(A134,psfunding,1,FALSE)</f>
        <v>#N/A</v>
      </c>
      <c r="I134" t="e">
        <f>VLOOKUP(A134,projdates,1,FALSE)</f>
        <v>#N/A</v>
      </c>
    </row>
    <row r="135" spans="1:9" x14ac:dyDescent="0.25">
      <c r="A135" t="s">
        <v>227</v>
      </c>
      <c r="B135" t="s">
        <v>64</v>
      </c>
      <c r="C135" t="s">
        <v>64</v>
      </c>
      <c r="D135">
        <v>8</v>
      </c>
      <c r="E135">
        <v>0</v>
      </c>
      <c r="F135" t="s">
        <v>100</v>
      </c>
      <c r="G135" t="str">
        <f>VLOOKUP(A135,PROJREQS,1,FALSE)</f>
        <v>POC_DATESENT</v>
      </c>
      <c r="H135" t="e">
        <f>VLOOKUP(A135,psfunding,1,FALSE)</f>
        <v>#N/A</v>
      </c>
      <c r="I135" t="e">
        <f>VLOOKUP(A135,projdates,1,FALSE)</f>
        <v>#N/A</v>
      </c>
    </row>
    <row r="136" spans="1:9" x14ac:dyDescent="0.25">
      <c r="A136" t="s">
        <v>228</v>
      </c>
      <c r="B136" t="s">
        <v>64</v>
      </c>
      <c r="C136" t="s">
        <v>64</v>
      </c>
      <c r="D136">
        <v>8</v>
      </c>
      <c r="E136">
        <v>0</v>
      </c>
      <c r="F136" t="s">
        <v>100</v>
      </c>
      <c r="G136" t="str">
        <f>VLOOKUP(A136,PROJREQS,1,FALSE)</f>
        <v>POC_DATEREC</v>
      </c>
      <c r="H136" t="e">
        <f>VLOOKUP(A136,psfunding,1,FALSE)</f>
        <v>#N/A</v>
      </c>
      <c r="I136" t="e">
        <f>VLOOKUP(A136,projdates,1,FALSE)</f>
        <v>#N/A</v>
      </c>
    </row>
    <row r="137" spans="1:9" x14ac:dyDescent="0.25">
      <c r="A137" t="s">
        <v>229</v>
      </c>
      <c r="B137" t="s">
        <v>64</v>
      </c>
      <c r="C137" t="s">
        <v>64</v>
      </c>
      <c r="D137">
        <v>8</v>
      </c>
      <c r="E137">
        <v>0</v>
      </c>
      <c r="F137" t="s">
        <v>100</v>
      </c>
      <c r="G137" t="str">
        <f>VLOOKUP(A137,PROJREQS,1,FALSE)</f>
        <v>ORIGINALPODT</v>
      </c>
      <c r="H137" t="e">
        <f>VLOOKUP(A137,psfunding,1,FALSE)</f>
        <v>#N/A</v>
      </c>
      <c r="I137" t="e">
        <f>VLOOKUP(A137,projdates,1,FALSE)</f>
        <v>#N/A</v>
      </c>
    </row>
    <row r="138" spans="1:9" x14ac:dyDescent="0.25">
      <c r="A138" t="s">
        <v>230</v>
      </c>
      <c r="B138" t="s">
        <v>64</v>
      </c>
      <c r="C138" t="s">
        <v>64</v>
      </c>
      <c r="D138">
        <v>8</v>
      </c>
      <c r="E138">
        <v>0</v>
      </c>
      <c r="F138" t="s">
        <v>100</v>
      </c>
      <c r="G138" t="str">
        <f>VLOOKUP(A138,PROJREQS,1,FALSE)</f>
        <v>ROLLOVERPODT</v>
      </c>
      <c r="H138" t="e">
        <f>VLOOKUP(A138,psfunding,1,FALSE)</f>
        <v>#N/A</v>
      </c>
      <c r="I138" t="e">
        <f>VLOOKUP(A138,projdates,1,FALSE)</f>
        <v>#N/A</v>
      </c>
    </row>
    <row r="139" spans="1:9" x14ac:dyDescent="0.25">
      <c r="A139" t="s">
        <v>231</v>
      </c>
      <c r="B139" t="s">
        <v>231</v>
      </c>
      <c r="C139" t="s">
        <v>232</v>
      </c>
      <c r="D139" t="s">
        <v>233</v>
      </c>
      <c r="E139" t="s">
        <v>233</v>
      </c>
      <c r="F139" t="s">
        <v>234</v>
      </c>
      <c r="G139" t="e">
        <f>VLOOKUP(A139,PROJREQS,1,FALSE)</f>
        <v>#N/A</v>
      </c>
      <c r="H139" t="e">
        <f>VLOOKUP(A139,psfunding,1,FALSE)</f>
        <v>#N/A</v>
      </c>
      <c r="I139" t="e">
        <f>VLOOKUP(A139,projdates,1,FALSE)</f>
        <v>#N/A</v>
      </c>
    </row>
  </sheetData>
  <sortState xmlns:xlrd2="http://schemas.microsoft.com/office/spreadsheetml/2017/richdata2" ref="W2:W72">
    <sortCondition ref="W2:W7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Tasks</vt:lpstr>
      <vt:lpstr>Bigview Template</vt:lpstr>
      <vt:lpstr>projdates</vt:lpstr>
      <vt:lpstr>PROJREQS</vt:lpstr>
      <vt:lpstr>psfunding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Thomson</dc:creator>
  <cp:lastModifiedBy>Mike Thomson</cp:lastModifiedBy>
  <dcterms:created xsi:type="dcterms:W3CDTF">2023-08-18T11:32:36Z</dcterms:created>
  <dcterms:modified xsi:type="dcterms:W3CDTF">2024-04-14T14:11:21Z</dcterms:modified>
</cp:coreProperties>
</file>