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4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ver" sheetId="1" state="visible" r:id="rId2"/>
    <sheet name="Topics" sheetId="2" state="visible" r:id="rId3"/>
    <sheet name="Resources" sheetId="3" state="visible" r:id="rId4"/>
    <sheet name="PQ" sheetId="4" state="visible" r:id="rId5"/>
    <sheet name="Q" sheetId="5" state="visible" r:id="rId6"/>
    <sheet name="Values P.31" sheetId="6" state="visible" r:id="rId7"/>
    <sheet name="Behind Q" sheetId="7" state="visible" r:id="rId8"/>
    <sheet name="Lookup" sheetId="8" state="visible" r:id="rId9"/>
    <sheet name="Custom Functions" sheetId="9" state="visible" r:id="rId10"/>
    <sheet name="Sales" sheetId="10" state="visible" r:id="rId11"/>
    <sheet name="Conclusion" sheetId="11" state="visible" r:id="rId12"/>
    <sheet name="PeopleAgesTable" sheetId="12" state="visible" r:id="rId13"/>
  </sheets>
  <definedNames>
    <definedName function="false" hidden="false" localSheetId="2" name="_Toc522194061" vbProcedure="false">Resources!$C$5</definedName>
    <definedName function="false" hidden="false" localSheetId="6" name="ExternalData_1" vbProcedure="false">'Behind Q'!$F$13:$H$17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<sst xmlns="http://schemas.openxmlformats.org/spreadsheetml/2006/main" count="216" uniqueCount="133">
  <si>
    <t xml:space="preserve">Highline College BI 348</t>
  </si>
  <si>
    <t xml:space="preserve">taught by Mike excelisfun Girvin (Excel MVP)</t>
  </si>
  <si>
    <r>
      <rPr>
        <b val="true"/>
        <sz val="16"/>
        <color rgb="FFFFFFFF"/>
        <rFont val="Calibri"/>
        <family val="2"/>
        <charset val="1"/>
      </rPr>
      <t xml:space="preserve">MSPTDA 09</t>
    </r>
    <r>
      <rPr>
        <sz val="14"/>
        <color rgb="FFFFFFFF"/>
        <rFont val="Calibri"/>
        <family val="2"/>
        <charset val="1"/>
      </rPr>
      <t xml:space="preserve">: Microsoft Power Tools for Data Analysis</t>
    </r>
  </si>
  <si>
    <t xml:space="preserve">Microsoft Power Tools for Data Analysis</t>
  </si>
  <si>
    <t xml:space="preserve">Power Query   M Code</t>
  </si>
  <si>
    <t xml:space="preserve">Values</t>
  </si>
  <si>
    <t xml:space="preserve">Expressions</t>
  </si>
  <si>
    <t xml:space="preserve">Functions</t>
  </si>
  <si>
    <t xml:space="preserve">Parameters</t>
  </si>
  <si>
    <t xml:space="preserve">** MSPTDA 09</t>
  </si>
  <si>
    <t xml:space="preserve">let</t>
  </si>
  <si>
    <t xml:space="preserve">    PowerQuery = "Power"</t>
  </si>
  <si>
    <t xml:space="preserve">    MCode = "More Power"</t>
  </si>
  <si>
    <t xml:space="preserve">in</t>
  </si>
  <si>
    <t xml:space="preserve">    MCode</t>
  </si>
  <si>
    <r>
      <rPr>
        <b val="true"/>
        <sz val="12"/>
        <color rgb="FF000000"/>
        <rFont val="Calibri"/>
        <family val="2"/>
        <charset val="1"/>
      </rPr>
      <t xml:space="preserve">M Code Basics</t>
    </r>
    <r>
      <rPr>
        <sz val="11"/>
        <color rgb="FF000000"/>
        <rFont val="Calibri"/>
        <family val="2"/>
        <charset val="1"/>
      </rPr>
      <t xml:space="preserve"> :</t>
    </r>
  </si>
  <si>
    <r>
      <rPr>
        <sz val="11"/>
        <color rgb="FF000000"/>
        <rFont val="Calibri"/>
        <family val="2"/>
        <charset val="1"/>
      </rPr>
      <t xml:space="preserve">1)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Reference Guide for M Code Sources</t>
    </r>
  </si>
  <si>
    <r>
      <rPr>
        <sz val="11"/>
        <color rgb="FF000000"/>
        <rFont val="Calibri"/>
        <family val="2"/>
        <charset val="1"/>
      </rPr>
      <t xml:space="preserve">2)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Queries</t>
    </r>
  </si>
  <si>
    <r>
      <rPr>
        <sz val="11"/>
        <color rgb="FF000000"/>
        <rFont val="Calibri"/>
        <family val="2"/>
        <charset val="1"/>
      </rPr>
      <t xml:space="preserve">3)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M Code is behind every Query</t>
    </r>
  </si>
  <si>
    <t xml:space="preserve">Edit M Code:</t>
  </si>
  <si>
    <t xml:space="preserve">* Applied Steps</t>
  </si>
  <si>
    <t xml:space="preserve">* Formula Bar</t>
  </si>
  <si>
    <t xml:space="preserve">* Advanced Editor</t>
  </si>
  <si>
    <r>
      <rPr>
        <sz val="11"/>
        <color rgb="FF000000"/>
        <rFont val="Calibri"/>
        <family val="2"/>
        <charset val="1"/>
      </rPr>
      <t xml:space="preserve">4)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expressions</t>
    </r>
  </si>
  <si>
    <r>
      <rPr>
        <sz val="11"/>
        <color rgb="FF000000"/>
        <rFont val="Calibri"/>
        <family val="2"/>
        <charset val="1"/>
      </rPr>
      <t xml:space="preserve">5)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let expressions</t>
    </r>
  </si>
  <si>
    <r>
      <rPr>
        <sz val="11"/>
        <color rgb="FF000000"/>
        <rFont val="Calibri"/>
        <family val="2"/>
        <charset val="1"/>
      </rPr>
      <t xml:space="preserve">6)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Comments in M Code</t>
    </r>
  </si>
  <si>
    <r>
      <rPr>
        <sz val="11"/>
        <color rgb="FF000000"/>
        <rFont val="Calibri"/>
        <family val="2"/>
        <charset val="1"/>
      </rPr>
      <t xml:space="preserve">7)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Identifiers</t>
    </r>
  </si>
  <si>
    <r>
      <rPr>
        <sz val="11"/>
        <color rgb="FF000000"/>
        <rFont val="Calibri"/>
        <family val="2"/>
        <charset val="1"/>
      </rPr>
      <t xml:space="preserve">8)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Keywords</t>
    </r>
  </si>
  <si>
    <r>
      <rPr>
        <sz val="11"/>
        <color rgb="FF000000"/>
        <rFont val="Calibri"/>
        <family val="2"/>
        <charset val="1"/>
      </rPr>
      <t xml:space="preserve">9)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Operators</t>
    </r>
  </si>
  <si>
    <r>
      <rPr>
        <sz val="11"/>
        <color rgb="FF000000"/>
        <rFont val="Calibri"/>
        <family val="2"/>
        <charset val="1"/>
      </rPr>
      <t xml:space="preserve">10)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Standard Library</t>
    </r>
  </si>
  <si>
    <r>
      <rPr>
        <sz val="11"/>
        <color rgb="FF000000"/>
        <rFont val="Calibri"/>
        <family val="2"/>
        <charset val="1"/>
      </rPr>
      <t xml:space="preserve">11)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Values: Primitive, List, Record, Table, Function</t>
    </r>
  </si>
  <si>
    <r>
      <rPr>
        <sz val="11"/>
        <color rgb="FF000000"/>
        <rFont val="Calibri"/>
        <family val="2"/>
        <charset val="1"/>
      </rPr>
      <t xml:space="preserve">12)</t>
    </r>
    <r>
      <rPr>
        <sz val="7"/>
        <color rgb="FF000000"/>
        <rFont val="Times New Roman"/>
        <family val="1"/>
        <charset val="1"/>
      </rPr>
      <t xml:space="preserve">   </t>
    </r>
    <r>
      <rPr>
        <sz val="11"/>
        <color rgb="FF000000"/>
        <rFont val="Calibri"/>
        <family val="2"/>
        <charset val="1"/>
      </rPr>
      <t xml:space="preserve">Primary Keys</t>
    </r>
  </si>
  <si>
    <r>
      <rPr>
        <sz val="11"/>
        <color rgb="FF000000"/>
        <rFont val="Calibri"/>
        <family val="2"/>
        <charset val="1"/>
      </rPr>
      <t xml:space="preserve">13)</t>
    </r>
    <r>
      <rPr>
        <sz val="7"/>
        <color rgb="FF000000"/>
        <rFont val="Times New Roman"/>
        <family val="1"/>
        <charset val="1"/>
      </rPr>
      <t xml:space="preserve">   </t>
    </r>
    <r>
      <rPr>
        <sz val="11"/>
        <color rgb="FF000000"/>
        <rFont val="Calibri"/>
        <family val="2"/>
        <charset val="1"/>
      </rPr>
      <t xml:space="preserve">Lookup or Projection and Selection</t>
    </r>
  </si>
  <si>
    <r>
      <rPr>
        <sz val="11"/>
        <color rgb="FF000000"/>
        <rFont val="Calibri"/>
        <family val="2"/>
        <charset val="1"/>
      </rPr>
      <t xml:space="preserve">14)</t>
    </r>
    <r>
      <rPr>
        <sz val="7"/>
        <color rgb="FF000000"/>
        <rFont val="Times New Roman"/>
        <family val="1"/>
        <charset val="1"/>
      </rPr>
      <t xml:space="preserve">   </t>
    </r>
    <r>
      <rPr>
        <sz val="11"/>
        <color rgb="FF000000"/>
        <rFont val="Calibri"/>
        <family val="2"/>
        <charset val="1"/>
      </rPr>
      <t xml:space="preserve">Custom Functions</t>
    </r>
  </si>
  <si>
    <r>
      <rPr>
        <sz val="11"/>
        <color rgb="FF000000"/>
        <rFont val="Calibri"/>
        <family val="2"/>
        <charset val="1"/>
      </rPr>
      <t xml:space="preserve">15)</t>
    </r>
    <r>
      <rPr>
        <sz val="7"/>
        <color rgb="FF000000"/>
        <rFont val="Times New Roman"/>
        <family val="1"/>
        <charset val="1"/>
      </rPr>
      <t xml:space="preserve">   </t>
    </r>
    <r>
      <rPr>
        <sz val="11"/>
        <color rgb="FF000000"/>
        <rFont val="Calibri"/>
        <family val="2"/>
        <charset val="1"/>
      </rPr>
      <t xml:space="preserve">Parmenter Queries</t>
    </r>
  </si>
  <si>
    <r>
      <rPr>
        <sz val="11"/>
        <color rgb="FF000000"/>
        <rFont val="Calibri"/>
        <family val="2"/>
        <charset val="1"/>
      </rPr>
      <t xml:space="preserve">16)</t>
    </r>
    <r>
      <rPr>
        <sz val="7"/>
        <color rgb="FF000000"/>
        <rFont val="Times New Roman"/>
        <family val="1"/>
        <charset val="1"/>
      </rPr>
      <t xml:space="preserve">   </t>
    </r>
    <r>
      <rPr>
        <sz val="11"/>
        <color rgb="FF000000"/>
        <rFont val="Calibri"/>
        <family val="2"/>
        <charset val="1"/>
      </rPr>
      <t xml:space="preserve">each expressions and Underscore Character _</t>
    </r>
  </si>
  <si>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2"/>
        <color rgb="FF000000"/>
        <rFont val="Calibri"/>
        <family val="2"/>
        <charset val="1"/>
      </rPr>
      <t xml:space="preserve">Reference Guide for M Code Sources:</t>
    </r>
  </si>
  <si>
    <r>
      <rPr>
        <sz val="11"/>
        <color rgb="FF000000"/>
        <rFont val="Calibri"/>
        <family val="2"/>
        <charset val="1"/>
      </rPr>
      <t xml:space="preserve">1)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Microsoft Power Query for Excel Formula Language Specifications (search Google &amp; download)</t>
    </r>
  </si>
  <si>
    <r>
      <rPr>
        <sz val="11"/>
        <color rgb="FF000000"/>
        <rFont val="Calibri"/>
        <family val="2"/>
        <charset val="1"/>
      </rPr>
      <t xml:space="preserve">2)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In a blank query type:</t>
    </r>
  </si>
  <si>
    <t xml:space="preserve">= #shared</t>
  </si>
  <si>
    <t xml:space="preserve">to get a listing of information about Power Query’s M Code.</t>
  </si>
  <si>
    <t xml:space="preserve">** If you convert the =#shared information to a Table, you can filter to find the topic that you want.</t>
  </si>
  <si>
    <r>
      <rPr>
        <sz val="11"/>
        <color rgb="FF000000"/>
        <rFont val="Calibri"/>
        <family val="2"/>
        <charset val="1"/>
      </rPr>
      <t xml:space="preserve">3)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Search Google and go to Microsoft site, like: https://msdn.microsoft.com/en-us/query-bi/m/power-query-m-reference</t>
    </r>
  </si>
  <si>
    <r>
      <rPr>
        <sz val="11"/>
        <color rgb="FF000000"/>
        <rFont val="Calibri"/>
        <family val="2"/>
        <charset val="1"/>
      </rPr>
      <t xml:space="preserve">4)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For a specific function information, type an equal sign and then the function name in formula bar and you will get help on that particular function</t>
    </r>
  </si>
  <si>
    <r>
      <rPr>
        <sz val="7"/>
        <color rgb="FF000000"/>
        <rFont val="Times New Roman"/>
        <family val="1"/>
        <charset val="1"/>
      </rPr>
      <t xml:space="preserve">       </t>
    </r>
    <r>
      <rPr>
        <b val="true"/>
        <sz val="12"/>
        <color rgb="FF000000"/>
        <rFont val="Calibri"/>
        <family val="2"/>
        <charset val="1"/>
      </rPr>
      <t xml:space="preserve">Power Query does this</t>
    </r>
    <r>
      <rPr>
        <sz val="11"/>
        <color rgb="FF000000"/>
        <rFont val="Calibri"/>
        <family val="2"/>
        <charset val="1"/>
      </rPr>
      <t xml:space="preserve">:</t>
    </r>
  </si>
  <si>
    <r>
      <rPr>
        <sz val="11"/>
        <color rgb="FF000000"/>
        <rFont val="Calibri"/>
        <family val="2"/>
        <charset val="1"/>
      </rPr>
      <t xml:space="preserve">1)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Extract and Import From Multiple Sources.</t>
    </r>
  </si>
  <si>
    <r>
      <rPr>
        <sz val="11"/>
        <color rgb="FF000000"/>
        <rFont val="Calibri"/>
        <family val="2"/>
        <charset val="1"/>
      </rPr>
      <t xml:space="preserve">2)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Clean and Transform Data.</t>
    </r>
  </si>
  <si>
    <r>
      <rPr>
        <sz val="11"/>
        <color rgb="FF000000"/>
        <rFont val="Calibri"/>
        <family val="2"/>
        <charset val="1"/>
      </rPr>
      <t xml:space="preserve">3)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Load to Excel Sheet, PivotTable Cache, Excel Power Pivot Data Model, Power BI Desktop Data Model, Connection Only.</t>
    </r>
  </si>
  <si>
    <r>
      <rPr>
        <sz val="11"/>
        <color rgb="FF000000"/>
        <rFont val="Calibri"/>
        <family val="2"/>
        <charset val="1"/>
      </rPr>
      <t xml:space="preserve">4)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Use Power Query to create data sources, data models, finished reports, parameters for other queries and it can help replace complex Excel array formula solutions.</t>
    </r>
  </si>
  <si>
    <r>
      <rPr>
        <sz val="11"/>
        <color rgb="FF000000"/>
        <rFont val="Calibri"/>
        <family val="2"/>
        <charset val="1"/>
      </rPr>
      <t xml:space="preserve">5)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Behind the Power Query solution is a “Function Based” Case Sensitive Computer Language called M Code.</t>
    </r>
  </si>
  <si>
    <r>
      <rPr>
        <sz val="7"/>
        <color rgb="FF000000"/>
        <rFont val="Times New Roman"/>
        <family val="1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*</t>
    </r>
    <r>
      <rPr>
        <sz val="7"/>
        <color rgb="FF000000"/>
        <rFont val="Times New Roman"/>
        <family val="1"/>
        <charset val="1"/>
      </rPr>
      <t xml:space="preserve">      </t>
    </r>
    <r>
      <rPr>
        <b val="true"/>
        <sz val="11"/>
        <color rgb="FF000000"/>
        <rFont val="Calibri"/>
        <family val="2"/>
        <charset val="1"/>
      </rPr>
      <t xml:space="preserve">M Code</t>
    </r>
    <r>
      <rPr>
        <sz val="11"/>
        <color rgb="FF000000"/>
        <rFont val="Calibri"/>
        <family val="2"/>
        <charset val="1"/>
      </rPr>
      <t xml:space="preserve"> = Power Query’s formula language = Power Query’s Function Based Case sensitive language = M Language = Data </t>
    </r>
    <r>
      <rPr>
        <b val="true"/>
        <sz val="11"/>
        <color rgb="FF000000"/>
        <rFont val="Calibri"/>
        <family val="2"/>
        <charset val="1"/>
      </rPr>
      <t xml:space="preserve">M</t>
    </r>
    <r>
      <rPr>
        <sz val="11"/>
        <color rgb="FF000000"/>
        <rFont val="Calibri"/>
        <family val="2"/>
        <charset val="1"/>
      </rPr>
      <t xml:space="preserve">ashup language</t>
    </r>
  </si>
  <si>
    <r>
      <rPr>
        <sz val="11"/>
        <color rgb="FF000000"/>
        <rFont val="Calibri"/>
        <family val="2"/>
        <charset val="1"/>
      </rPr>
      <t xml:space="preserve">6)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Creating Power Query Solutions can be done with the User Interface or by writing M Code, or a combination of the two.</t>
    </r>
  </si>
  <si>
    <r>
      <rPr>
        <sz val="7"/>
        <color rgb="FF000000"/>
        <rFont val="Times New Roman"/>
        <family val="1"/>
        <charset val="1"/>
      </rPr>
      <t xml:space="preserve">       </t>
    </r>
    <r>
      <rPr>
        <b val="true"/>
        <sz val="12"/>
        <color rgb="FF000000"/>
        <rFont val="Calibri"/>
        <family val="2"/>
        <charset val="1"/>
      </rPr>
      <t xml:space="preserve">Queries</t>
    </r>
    <r>
      <rPr>
        <sz val="11"/>
        <color rgb="FF000000"/>
        <rFont val="Calibri"/>
        <family val="2"/>
        <charset val="1"/>
      </rPr>
      <t xml:space="preserve"> :</t>
    </r>
  </si>
  <si>
    <r>
      <rPr>
        <sz val="11"/>
        <color rgb="FF000000"/>
        <rFont val="Calibri"/>
        <family val="2"/>
        <charset val="1"/>
      </rPr>
      <t xml:space="preserve">1)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A question we ask of the data.</t>
    </r>
  </si>
  <si>
    <r>
      <rPr>
        <sz val="11"/>
        <color rgb="FF000000"/>
        <rFont val="Calibri"/>
        <family val="2"/>
        <charset val="1"/>
      </rPr>
      <t xml:space="preserve">2)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Queries are built with M Code and return values such as numbers, text, lists, records, tables and functions.</t>
    </r>
  </si>
  <si>
    <r>
      <rPr>
        <sz val="11"/>
        <color rgb="FF000000"/>
        <rFont val="Calibri"/>
        <family val="2"/>
        <charset val="1"/>
      </rPr>
      <t xml:space="preserve">3)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Queries are created using a “let expression”, as we will learn about later.</t>
    </r>
  </si>
  <si>
    <r>
      <rPr>
        <sz val="7"/>
        <color rgb="FF000000"/>
        <rFont val="Times New Roman"/>
        <family val="1"/>
        <charset val="1"/>
      </rPr>
      <t xml:space="preserve">                </t>
    </r>
    <r>
      <rPr>
        <b val="true"/>
        <sz val="12"/>
        <color rgb="FF000000"/>
        <rFont val="Calibri"/>
        <family val="2"/>
        <charset val="1"/>
      </rPr>
      <t xml:space="preserve">M Code is behind every Query</t>
    </r>
    <r>
      <rPr>
        <sz val="11"/>
        <color rgb="FF000000"/>
        <rFont val="Calibri"/>
        <family val="2"/>
        <charset val="1"/>
      </rPr>
      <t xml:space="preserve"> :</t>
    </r>
  </si>
  <si>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When you use the User Interface M Code is automatically written for you and is stored is three places:</t>
    </r>
  </si>
  <si>
    <t xml:space="preserve">* The Applied Steps list shows the name of each Step in the query.</t>
  </si>
  <si>
    <t xml:space="preserve">* The full code can be seen and edited in the Advanced editor.</t>
  </si>
  <si>
    <t xml:space="preserve">* The full M Code is stored behind the scenes in an M Document, either in Excel or Power BI Desktop.</t>
  </si>
  <si>
    <r>
      <rPr>
        <sz val="7"/>
        <color rgb="FF000000"/>
        <rFont val="Times New Roman"/>
        <family val="1"/>
        <charset val="1"/>
      </rPr>
      <t xml:space="preserve">                </t>
    </r>
    <r>
      <rPr>
        <b val="true"/>
        <sz val="12"/>
        <color rgb="FF000000"/>
        <rFont val="Calibri"/>
        <family val="2"/>
        <charset val="1"/>
      </rPr>
      <t xml:space="preserve">See M Code</t>
    </r>
    <r>
      <rPr>
        <sz val="11"/>
        <color rgb="FF000000"/>
        <rFont val="Calibri"/>
        <family val="2"/>
        <charset val="1"/>
      </rPr>
      <t xml:space="preserve">:</t>
    </r>
  </si>
  <si>
    <t xml:space="preserve">* Applied Steps List</t>
  </si>
  <si>
    <t xml:space="preserve">* Adavaced Editor</t>
  </si>
  <si>
    <t xml:space="preserve">Date</t>
  </si>
  <si>
    <t xml:space="preserve">TypeDay</t>
  </si>
  <si>
    <t xml:space="preserve">Sales</t>
  </si>
  <si>
    <t xml:space="preserve">Total Sales</t>
  </si>
  <si>
    <t xml:space="preserve">Count Sales</t>
  </si>
  <si>
    <t xml:space="preserve">Weekend</t>
  </si>
  <si>
    <t xml:space="preserve">Workday</t>
  </si>
  <si>
    <t xml:space="preserve">Donation</t>
  </si>
  <si>
    <t xml:space="preserve">Holiday</t>
  </si>
  <si>
    <t xml:space="preserve">Transaction No</t>
  </si>
  <si>
    <t xml:space="preserve">Product Name</t>
  </si>
  <si>
    <t xml:space="preserve">Red</t>
  </si>
  <si>
    <t xml:space="preserve">Blue</t>
  </si>
  <si>
    <t xml:space="preserve">Silver</t>
  </si>
  <si>
    <t xml:space="preserve">Product</t>
  </si>
  <si>
    <t xml:space="preserve">Supplier</t>
  </si>
  <si>
    <t xml:space="preserve">Transaction No.</t>
  </si>
  <si>
    <t xml:space="preserve">Quad</t>
  </si>
  <si>
    <t xml:space="preserve">BG</t>
  </si>
  <si>
    <t xml:space="preserve">Sunshine</t>
  </si>
  <si>
    <t xml:space="preserve">C</t>
  </si>
  <si>
    <t xml:space="preserve">Carlota</t>
  </si>
  <si>
    <t xml:space="preserve">CC</t>
  </si>
  <si>
    <t xml:space="preserve">Aspen</t>
  </si>
  <si>
    <t xml:space="preserve">Transaction No?</t>
  </si>
  <si>
    <t xml:space="preserve">Column?</t>
  </si>
  <si>
    <t xml:space="preserve">Row</t>
  </si>
  <si>
    <t xml:space="preserve">Column</t>
  </si>
  <si>
    <t xml:space="preserve">Intersecting Value</t>
  </si>
  <si>
    <t xml:space="preserve">Lookup Column</t>
  </si>
  <si>
    <t xml:space="preserve">Lookup Row</t>
  </si>
  <si>
    <t xml:space="preserve">Loan</t>
  </si>
  <si>
    <t xml:space="preserve">Annual Rate</t>
  </si>
  <si>
    <t xml:space="preserve">Number Periods Per Year</t>
  </si>
  <si>
    <t xml:space="preserve">FolderPathForFromFolderManyBadTables-Query</t>
  </si>
  <si>
    <t xml:space="preserve">Loan 1</t>
  </si>
  <si>
    <t xml:space="preserve">C:\Users\mgirvin\Desktop\009-ParameterQueryTables</t>
  </si>
  <si>
    <t xml:space="preserve">Loan 2</t>
  </si>
  <si>
    <t xml:space="preserve">Loan 3</t>
  </si>
  <si>
    <t xml:space="preserve">Loan 4</t>
  </si>
  <si>
    <t xml:space="preserve">Applied Steps</t>
  </si>
  <si>
    <t xml:space="preserve">Formula Bar</t>
  </si>
  <si>
    <t xml:space="preserve">Advanced Editor</t>
  </si>
  <si>
    <t xml:space="preserve">let expressions</t>
  </si>
  <si>
    <t xml:space="preserve">Primitive</t>
  </si>
  <si>
    <t xml:space="preserve">List</t>
  </si>
  <si>
    <t xml:space="preserve">Record</t>
  </si>
  <si>
    <t xml:space="preserve">Table</t>
  </si>
  <si>
    <t xml:space="preserve">Function</t>
  </si>
  <si>
    <t xml:space="preserve">Binary</t>
  </si>
  <si>
    <t xml:space="preserve">More…</t>
  </si>
  <si>
    <t xml:space="preserve">Lookup</t>
  </si>
  <si>
    <t xml:space="preserve">Custom Functions</t>
  </si>
  <si>
    <t xml:space="preserve">Paraments Functions / Queries</t>
  </si>
  <si>
    <t xml:space="preserve">each and Underscore</t>
  </si>
  <si>
    <t xml:space="preserve">People</t>
  </si>
  <si>
    <t xml:space="preserve">Age</t>
  </si>
  <si>
    <t xml:space="preserve">Desired Age</t>
  </si>
  <si>
    <t xml:space="preserve">Hedge</t>
  </si>
  <si>
    <t xml:space="preserve">Charlott Anthony</t>
  </si>
  <si>
    <t xml:space="preserve">Camila Weller</t>
  </si>
  <si>
    <t xml:space="preserve">Zella Cho</t>
  </si>
  <si>
    <t xml:space="preserve">Sharla Marion</t>
  </si>
  <si>
    <t xml:space="preserve">Kandis Emanuel</t>
  </si>
  <si>
    <t xml:space="preserve">Scarlett Atkinson</t>
  </si>
  <si>
    <t xml:space="preserve">Rosina Teeter</t>
  </si>
  <si>
    <t xml:space="preserve">Leena Dutton</t>
  </si>
  <si>
    <t xml:space="preserve">Jonie Purdy</t>
  </si>
  <si>
    <t xml:space="preserve">Norene Bobo</t>
  </si>
</sst>
</file>

<file path=xl/styles.xml><?xml version="1.0" encoding="utf-8"?>
<styleSheet xmlns="http://schemas.openxmlformats.org/spreadsheetml/2006/main">
  <numFmts count="5">
    <numFmt numFmtId="164" formatCode="m/d/yyyy"/>
    <numFmt numFmtId="165" formatCode="General"/>
    <numFmt numFmtId="166" formatCode="dd/mm/yyyy"/>
    <numFmt numFmtId="167" formatCode="General"/>
    <numFmt numFmtId="168" formatCode="\$#,##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27"/>
      <color rgb="FFFF0000"/>
      <name val="Calibri"/>
      <family val="2"/>
      <charset val="1"/>
    </font>
    <font>
      <b val="true"/>
      <sz val="24"/>
      <color rgb="FFFF0000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b val="true"/>
      <sz val="27"/>
      <color rgb="FFFFFFFF"/>
      <name val="Calibri"/>
      <family val="2"/>
      <charset val="1"/>
    </font>
    <font>
      <b val="true"/>
      <sz val="27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b val="true"/>
      <sz val="7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DAE3F3"/>
        <bgColor rgb="FFDEEBF7"/>
      </patternFill>
    </fill>
    <fill>
      <patternFill patternType="solid">
        <fgColor rgb="FFB4C7E7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FF0000"/>
        <bgColor rgb="FF993300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0070C0"/>
        <bgColor rgb="FF00808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/>
      <diagonal/>
    </border>
    <border diagonalUp="false" diagonalDown="false">
      <left style="thin">
        <color rgb="FFDAE3F3"/>
      </left>
      <right style="thin">
        <color rgb="FFDAE3F3"/>
      </right>
      <top style="thin">
        <color rgb="FFDAE3F3"/>
      </top>
      <bottom style="thin">
        <color rgb="FFDAE3F3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5" fontId="4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center" textRotation="0" wrapText="false" indent="2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center" textRotation="0" wrapText="false" indent="2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5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5" fontId="0" fillId="6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2" borderId="3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0" fillId="3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8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17" fillId="8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5" fontId="18" fillId="0" borderId="6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center" textRotation="0" wrapText="false" indent="9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5" fontId="19" fillId="9" borderId="14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5" fontId="19" fillId="0" borderId="6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5" fontId="19" fillId="0" borderId="9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5" fontId="19" fillId="0" borderId="9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5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1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numFmt numFmtId="164" formatCode="m/d/yyyy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1315800</xdr:colOff>
      <xdr:row>7</xdr:row>
      <xdr:rowOff>232200</xdr:rowOff>
    </xdr:from>
    <xdr:to>
      <xdr:col>6</xdr:col>
      <xdr:colOff>610200</xdr:colOff>
      <xdr:row>10</xdr:row>
      <xdr:rowOff>236520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4453200" y="2346480"/>
          <a:ext cx="3587760" cy="13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436680</xdr:colOff>
      <xdr:row>13</xdr:row>
      <xdr:rowOff>33120</xdr:rowOff>
    </xdr:from>
    <xdr:to>
      <xdr:col>16</xdr:col>
      <xdr:colOff>60480</xdr:colOff>
      <xdr:row>22</xdr:row>
      <xdr:rowOff>154080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1954080" y="2518920"/>
          <a:ext cx="10247400" cy="1835640"/>
        </a:xfrm>
        <a:prstGeom prst="rect">
          <a:avLst/>
        </a:prstGeom>
        <a:ln w="25560">
          <a:solidFill>
            <a:srgbClr val="ff0000"/>
          </a:solidFill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537840</xdr:colOff>
      <xdr:row>1</xdr:row>
      <xdr:rowOff>95400</xdr:rowOff>
    </xdr:from>
    <xdr:to>
      <xdr:col>14</xdr:col>
      <xdr:colOff>266400</xdr:colOff>
      <xdr:row>35</xdr:row>
      <xdr:rowOff>142920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2055240" y="285840"/>
          <a:ext cx="8834400" cy="652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nsecutiveSalesReport" displayName="ConsecutiveSalesReport" ref="F13:H17" headerRowCount="1" totalsRowCount="0" totalsRowShown="0">
  <autoFilter ref="F13:H17"/>
  <tableColumns count="3">
    <tableColumn id="1" name="TypeDay"/>
    <tableColumn id="2" name="Total Sales"/>
    <tableColumn id="3" name="Count Sales"/>
  </tableColumns>
</table>
</file>

<file path=xl/tables/table2.xml><?xml version="1.0" encoding="utf-8"?>
<table xmlns="http://schemas.openxmlformats.org/spreadsheetml/2006/main" id="2" name="DateAndSales" displayName="DateAndSales" ref="B3:C26" headerRowCount="1" totalsRowCount="0" totalsRowShown="0">
  <autoFilter ref="B3:C26"/>
  <tableColumns count="2">
    <tableColumn id="1" name="Date"/>
    <tableColumn id="2" name="Sales"/>
  </tableColumns>
</table>
</file>

<file path=xl/tables/table3.xml><?xml version="1.0" encoding="utf-8"?>
<table xmlns="http://schemas.openxmlformats.org/spreadsheetml/2006/main" id="3" name="dProduct" displayName="dProduct" ref="J4:K8" headerRowCount="1" totalsRowCount="0" totalsRowShown="0">
  <autoFilter ref="J4:K8"/>
  <tableColumns count="2">
    <tableColumn id="1" name="Product"/>
    <tableColumn id="2" name="Supplier"/>
  </tableColumns>
</table>
</file>

<file path=xl/tables/table4.xml><?xml version="1.0" encoding="utf-8"?>
<table xmlns="http://schemas.openxmlformats.org/spreadsheetml/2006/main" id="4" name="FolderPath" displayName="FolderPath" ref="G2:G3" headerRowCount="1" totalsRowCount="0" totalsRowShown="0">
  <autoFilter ref="G2:G3"/>
  <tableColumns count="1">
    <tableColumn id="1" name="FolderPathForFromFolderManyBadTables-Query"/>
  </tableColumns>
</table>
</file>

<file path=xl/tables/table5.xml><?xml version="1.0" encoding="utf-8"?>
<table xmlns="http://schemas.openxmlformats.org/spreadsheetml/2006/main" id="5" name="fSales" displayName="fSales" ref="B13:D36" headerRowCount="1" totalsRowCount="0" totalsRowShown="0">
  <autoFilter ref="B13:D36"/>
  <tableColumns count="3">
    <tableColumn id="1" name="Date"/>
    <tableColumn id="2" name="TypeDay"/>
    <tableColumn id="3" name="Sales"/>
  </tableColumns>
</table>
</file>

<file path=xl/tables/table6.xml><?xml version="1.0" encoding="utf-8"?>
<table xmlns="http://schemas.openxmlformats.org/spreadsheetml/2006/main" id="6" name="fTransactions" displayName="fTransactions" ref="A4:F19" headerRowCount="1" totalsRowCount="0" totalsRowShown="0">
  <autoFilter ref="A4:F19"/>
  <tableColumns count="6">
    <tableColumn id="1" name="Transaction No"/>
    <tableColumn id="2" name="Date"/>
    <tableColumn id="3" name="Product Name"/>
    <tableColumn id="4" name="Red"/>
    <tableColumn id="5" name="Blue"/>
    <tableColumn id="6" name="Silver"/>
  </tableColumns>
</table>
</file>

<file path=xl/tables/table7.xml><?xml version="1.0" encoding="utf-8"?>
<table xmlns="http://schemas.openxmlformats.org/spreadsheetml/2006/main" id="7" name="LoanRates" displayName="LoanRates" ref="B2:D12" headerRowCount="1" totalsRowCount="0" totalsRowShown="0">
  <autoFilter ref="B2:D12"/>
  <tableColumns count="3">
    <tableColumn id="1" name="Loan"/>
    <tableColumn id="2" name="Annual Rate"/>
    <tableColumn id="3" name="Number Periods Per Year"/>
  </tableColumns>
</table>
</file>

<file path=xl/tables/table8.xml><?xml version="1.0" encoding="utf-8"?>
<table xmlns="http://schemas.openxmlformats.org/spreadsheetml/2006/main" id="8" name="PeopleAgesTable" displayName="PeopleAgesTable" ref="A1:D11" headerRowCount="1" totalsRowCount="0" totalsRowShown="0">
  <autoFilter ref="A1:D11"/>
  <tableColumns count="4">
    <tableColumn id="1" name="People"/>
    <tableColumn id="2" name="Age"/>
    <tableColumn id="3" name="Desired Age"/>
    <tableColumn id="4" name="Hed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M46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6" activeCellId="0" sqref="K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9.28"/>
    <col collapsed="false" customWidth="true" hidden="false" outlineLevel="0" max="3" min="3" style="0" width="4"/>
    <col collapsed="false" customWidth="true" hidden="false" outlineLevel="0" max="4" min="4" style="0" width="29.72"/>
    <col collapsed="false" customWidth="true" hidden="false" outlineLevel="0" max="6" min="5" style="0" width="9.28"/>
    <col collapsed="false" customWidth="true" hidden="false" outlineLevel="0" max="7" min="7" style="0" width="11.14"/>
  </cols>
  <sheetData>
    <row r="1" customFormat="false" ht="36.75" hidden="false" customHeight="true" outlineLevel="0" collapsed="false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5" hidden="false" customHeight="false" outlineLevel="0" collapsed="false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customFormat="false" ht="15" hidden="false" customHeight="false" outlineLevel="0" collapsed="false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customFormat="false" ht="21" hidden="false" customHeight="false" outlineLevel="0" collapsed="false">
      <c r="A4" s="10" t="s">
        <v>2</v>
      </c>
      <c r="B4" s="11"/>
      <c r="C4" s="12"/>
      <c r="D4" s="12"/>
      <c r="E4" s="12"/>
      <c r="F4" s="12"/>
      <c r="G4" s="12"/>
      <c r="H4" s="12"/>
      <c r="I4" s="12"/>
      <c r="J4" s="12"/>
      <c r="K4" s="6"/>
      <c r="L4" s="6"/>
      <c r="M4" s="6"/>
    </row>
    <row r="5" customFormat="false" ht="15" hidden="false" customHeight="false" outlineLevel="0" collapsed="false">
      <c r="A5" s="13"/>
      <c r="B5" s="14"/>
      <c r="C5" s="15"/>
      <c r="D5" s="16"/>
      <c r="E5" s="16"/>
      <c r="F5" s="17"/>
      <c r="G5" s="17"/>
      <c r="H5" s="17"/>
      <c r="I5" s="17"/>
      <c r="J5" s="17"/>
      <c r="K5" s="9"/>
      <c r="L5" s="9"/>
      <c r="M5" s="9"/>
    </row>
    <row r="6" customFormat="false" ht="23.25" hidden="false" customHeight="false" outlineLevel="0" collapsed="false">
      <c r="A6" s="18" t="s">
        <v>3</v>
      </c>
      <c r="B6" s="14"/>
      <c r="C6" s="15"/>
      <c r="D6" s="16"/>
      <c r="E6" s="16"/>
      <c r="F6" s="17"/>
      <c r="G6" s="17"/>
      <c r="H6" s="17"/>
      <c r="I6" s="17"/>
      <c r="J6" s="17"/>
      <c r="K6" s="6"/>
      <c r="L6" s="6"/>
      <c r="M6" s="6"/>
    </row>
    <row r="7" customFormat="false" ht="40.5" hidden="false" customHeight="true" outlineLevel="0" collapsed="false">
      <c r="A7" s="19" t="s">
        <v>4</v>
      </c>
      <c r="B7" s="20"/>
      <c r="C7" s="21"/>
      <c r="D7" s="22"/>
      <c r="E7" s="23"/>
      <c r="F7" s="23"/>
      <c r="G7" s="23"/>
      <c r="H7" s="23"/>
      <c r="I7" s="23"/>
      <c r="J7" s="23"/>
      <c r="K7" s="6"/>
      <c r="L7" s="6"/>
      <c r="M7" s="6"/>
    </row>
    <row r="8" customFormat="false" ht="35.25" hidden="false" customHeight="false" outlineLevel="0" collapsed="false">
      <c r="A8" s="24" t="s">
        <v>5</v>
      </c>
      <c r="B8" s="25"/>
      <c r="C8" s="26"/>
      <c r="D8" s="26"/>
      <c r="E8" s="27"/>
      <c r="F8" s="27"/>
      <c r="G8" s="27"/>
      <c r="H8" s="27"/>
      <c r="I8" s="27"/>
      <c r="J8" s="27"/>
      <c r="K8" s="9"/>
      <c r="L8" s="9"/>
      <c r="M8" s="9"/>
    </row>
    <row r="9" s="31" customFormat="true" ht="35.25" hidden="false" customHeight="false" outlineLevel="0" collapsed="false">
      <c r="A9" s="28" t="s">
        <v>6</v>
      </c>
      <c r="B9" s="29"/>
      <c r="C9" s="29"/>
      <c r="D9" s="29"/>
      <c r="E9" s="27"/>
      <c r="F9" s="27"/>
      <c r="G9" s="27"/>
      <c r="H9" s="27"/>
      <c r="I9" s="27"/>
      <c r="J9" s="27"/>
      <c r="K9" s="30"/>
      <c r="L9" s="30"/>
      <c r="M9" s="30"/>
    </row>
    <row r="10" s="31" customFormat="true" ht="35.25" hidden="false" customHeight="false" outlineLevel="0" collapsed="false">
      <c r="A10" s="24" t="s">
        <v>7</v>
      </c>
      <c r="B10" s="25"/>
      <c r="C10" s="26"/>
      <c r="D10" s="26"/>
      <c r="E10" s="27"/>
      <c r="F10" s="27"/>
      <c r="G10" s="27"/>
      <c r="H10" s="27"/>
      <c r="I10" s="27"/>
      <c r="J10" s="27"/>
      <c r="K10" s="32"/>
      <c r="L10" s="32"/>
      <c r="M10" s="32"/>
    </row>
    <row r="11" s="31" customFormat="true" ht="35.25" hidden="false" customHeight="false" outlineLevel="0" collapsed="false">
      <c r="A11" s="28" t="s">
        <v>8</v>
      </c>
      <c r="B11" s="29"/>
      <c r="C11" s="29"/>
      <c r="D11" s="29"/>
      <c r="E11" s="33"/>
      <c r="F11" s="34"/>
      <c r="G11" s="34"/>
      <c r="H11" s="34"/>
      <c r="I11" s="34"/>
      <c r="J11" s="34"/>
      <c r="K11" s="30"/>
      <c r="L11" s="30"/>
      <c r="M11" s="30"/>
    </row>
    <row r="12" s="31" customFormat="true" ht="31.5" hidden="false" customHeight="false" outlineLevel="0" collapsed="false">
      <c r="A12" s="27"/>
      <c r="B12" s="27"/>
      <c r="C12" s="27"/>
      <c r="D12" s="35" t="s">
        <v>9</v>
      </c>
      <c r="E12" s="36"/>
      <c r="F12" s="36"/>
      <c r="G12" s="36"/>
      <c r="H12" s="36"/>
      <c r="I12" s="36"/>
      <c r="J12" s="36"/>
      <c r="K12" s="30"/>
      <c r="L12" s="30"/>
      <c r="M12" s="30"/>
    </row>
    <row r="13" customFormat="false" ht="15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6"/>
      <c r="L13" s="6"/>
      <c r="M13" s="6"/>
    </row>
    <row r="14" customFormat="false" ht="23.25" hidden="false" customHeight="false" outlineLevel="0" collapsed="false">
      <c r="A14" s="37"/>
      <c r="B14" s="38"/>
      <c r="C14" s="39"/>
      <c r="D14" s="27"/>
      <c r="E14" s="27"/>
      <c r="F14" s="27"/>
      <c r="G14" s="27"/>
      <c r="H14" s="6"/>
      <c r="I14" s="6"/>
      <c r="J14" s="6"/>
      <c r="K14" s="6"/>
      <c r="L14" s="6"/>
      <c r="M14" s="6"/>
    </row>
    <row r="15" customFormat="false" ht="1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customFormat="false" ht="15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customFormat="false" ht="1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customFormat="false" ht="1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Format="false" ht="15" hidden="false" customHeight="fals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customFormat="false" ht="15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Format="false" ht="15" hidden="false" customHeight="fals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customFormat="false" ht="1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customFormat="false" ht="15" hidden="false" customHeight="fals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Format="false" ht="15" hidden="false" customHeight="fals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41" customFormat="false" ht="12.75" hidden="false" customHeight="true" outlineLevel="0" collapsed="false"/>
    <row r="42" customFormat="false" ht="18" hidden="false" customHeight="true" outlineLevel="0" collapsed="false">
      <c r="D42" s="41" t="s">
        <v>10</v>
      </c>
    </row>
    <row r="43" customFormat="false" ht="15.75" hidden="false" customHeight="false" outlineLevel="0" collapsed="false">
      <c r="D43" s="41" t="s">
        <v>11</v>
      </c>
    </row>
    <row r="44" customFormat="false" ht="15.75" hidden="false" customHeight="false" outlineLevel="0" collapsed="false">
      <c r="D44" s="41" t="s">
        <v>12</v>
      </c>
    </row>
    <row r="45" customFormat="false" ht="15.75" hidden="false" customHeight="false" outlineLevel="0" collapsed="false">
      <c r="D45" s="41" t="s">
        <v>13</v>
      </c>
    </row>
    <row r="46" customFormat="false" ht="18" hidden="false" customHeight="true" outlineLevel="0" collapsed="false">
      <c r="D46" s="42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B3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9.71"/>
  </cols>
  <sheetData>
    <row r="3" customFormat="false" ht="15" hidden="false" customHeight="false" outlineLevel="0" collapsed="false">
      <c r="B3" s="61" t="s">
        <v>64</v>
      </c>
      <c r="C3" s="61" t="s">
        <v>66</v>
      </c>
    </row>
    <row r="4" customFormat="false" ht="15" hidden="false" customHeight="false" outlineLevel="0" collapsed="false">
      <c r="B4" s="63" t="n">
        <v>43331</v>
      </c>
      <c r="C4" s="0" t="n">
        <v>5074.0963</v>
      </c>
    </row>
    <row r="5" customFormat="false" ht="15" hidden="false" customHeight="false" outlineLevel="0" collapsed="false">
      <c r="B5" s="63" t="n">
        <v>43332</v>
      </c>
      <c r="C5" s="0" t="n">
        <v>3365.1298</v>
      </c>
    </row>
    <row r="6" customFormat="false" ht="15" hidden="false" customHeight="false" outlineLevel="0" collapsed="false">
      <c r="B6" s="63" t="n">
        <v>43333</v>
      </c>
      <c r="C6" s="0" t="n">
        <v>17.3159</v>
      </c>
    </row>
    <row r="7" customFormat="false" ht="15" hidden="false" customHeight="false" outlineLevel="0" collapsed="false">
      <c r="B7" s="63" t="n">
        <v>43334</v>
      </c>
      <c r="C7" s="0" t="n">
        <v>20.9183</v>
      </c>
    </row>
    <row r="8" customFormat="false" ht="15" hidden="false" customHeight="false" outlineLevel="0" collapsed="false">
      <c r="B8" s="63" t="n">
        <v>43335</v>
      </c>
      <c r="C8" s="0" t="n">
        <v>858.727</v>
      </c>
    </row>
    <row r="9" customFormat="false" ht="15" hidden="false" customHeight="false" outlineLevel="0" collapsed="false">
      <c r="B9" s="63" t="n">
        <v>43336</v>
      </c>
      <c r="C9" s="0" t="n">
        <v>3162.2992</v>
      </c>
    </row>
    <row r="10" customFormat="false" ht="15" hidden="false" customHeight="false" outlineLevel="0" collapsed="false">
      <c r="B10" s="63" t="n">
        <v>43337</v>
      </c>
      <c r="C10" s="0" t="n">
        <v>1808.4621</v>
      </c>
    </row>
    <row r="11" customFormat="false" ht="15" hidden="false" customHeight="false" outlineLevel="0" collapsed="false">
      <c r="B11" s="63" t="n">
        <v>43338</v>
      </c>
      <c r="C11" s="0" t="n">
        <v>3851.9293</v>
      </c>
    </row>
    <row r="12" customFormat="false" ht="15" hidden="false" customHeight="false" outlineLevel="0" collapsed="false">
      <c r="B12" s="63" t="n">
        <v>43339</v>
      </c>
      <c r="C12" s="0" t="n">
        <v>468.1866</v>
      </c>
    </row>
    <row r="13" customFormat="false" ht="15" hidden="false" customHeight="false" outlineLevel="0" collapsed="false">
      <c r="B13" s="63" t="n">
        <v>43340</v>
      </c>
      <c r="C13" s="0" t="n">
        <v>539.7738</v>
      </c>
    </row>
    <row r="14" customFormat="false" ht="15" hidden="false" customHeight="false" outlineLevel="0" collapsed="false">
      <c r="B14" s="63" t="n">
        <v>43341</v>
      </c>
      <c r="C14" s="0" t="n">
        <v>3706.9895</v>
      </c>
    </row>
    <row r="15" customFormat="false" ht="15" hidden="false" customHeight="false" outlineLevel="0" collapsed="false">
      <c r="B15" s="63" t="n">
        <v>43342</v>
      </c>
      <c r="C15" s="0" t="n">
        <v>4854.649</v>
      </c>
    </row>
    <row r="16" customFormat="false" ht="15" hidden="false" customHeight="false" outlineLevel="0" collapsed="false">
      <c r="B16" s="63" t="n">
        <v>43343</v>
      </c>
      <c r="C16" s="0" t="n">
        <v>619.0319</v>
      </c>
    </row>
    <row r="17" customFormat="false" ht="15" hidden="false" customHeight="false" outlineLevel="0" collapsed="false">
      <c r="B17" s="63" t="n">
        <v>43344</v>
      </c>
      <c r="C17" s="0" t="n">
        <v>2208.8714</v>
      </c>
    </row>
    <row r="18" customFormat="false" ht="15" hidden="false" customHeight="false" outlineLevel="0" collapsed="false">
      <c r="B18" s="63" t="n">
        <v>43345</v>
      </c>
      <c r="C18" s="0" t="n">
        <v>165.1695</v>
      </c>
    </row>
    <row r="19" customFormat="false" ht="15" hidden="false" customHeight="false" outlineLevel="0" collapsed="false">
      <c r="B19" s="63" t="n">
        <v>43346</v>
      </c>
      <c r="C19" s="0" t="n">
        <v>4200.4139</v>
      </c>
    </row>
    <row r="20" customFormat="false" ht="15" hidden="false" customHeight="false" outlineLevel="0" collapsed="false">
      <c r="B20" s="63" t="n">
        <v>43347</v>
      </c>
      <c r="C20" s="0" t="n">
        <v>3674.7609</v>
      </c>
    </row>
    <row r="21" customFormat="false" ht="15" hidden="false" customHeight="false" outlineLevel="0" collapsed="false">
      <c r="B21" s="63" t="n">
        <v>43348</v>
      </c>
      <c r="C21" s="0" t="n">
        <v>4050.0698</v>
      </c>
    </row>
    <row r="22" customFormat="false" ht="15" hidden="false" customHeight="false" outlineLevel="0" collapsed="false">
      <c r="B22" s="63" t="n">
        <v>43349</v>
      </c>
      <c r="C22" s="0" t="n">
        <v>4851.5567</v>
      </c>
    </row>
    <row r="23" customFormat="false" ht="15" hidden="false" customHeight="false" outlineLevel="0" collapsed="false">
      <c r="B23" s="63" t="n">
        <v>43350</v>
      </c>
      <c r="C23" s="0" t="n">
        <v>2595.0468</v>
      </c>
    </row>
    <row r="24" customFormat="false" ht="15" hidden="false" customHeight="false" outlineLevel="0" collapsed="false">
      <c r="B24" s="63" t="n">
        <v>43351</v>
      </c>
      <c r="C24" s="0" t="n">
        <v>1007.3678</v>
      </c>
    </row>
    <row r="25" customFormat="false" ht="15" hidden="false" customHeight="false" outlineLevel="0" collapsed="false">
      <c r="B25" s="63" t="n">
        <v>43352</v>
      </c>
      <c r="C25" s="0" t="n">
        <v>2491.1392</v>
      </c>
    </row>
    <row r="26" customFormat="false" ht="15" hidden="false" customHeight="false" outlineLevel="0" collapsed="false">
      <c r="B26" s="63" t="n">
        <v>43353</v>
      </c>
      <c r="C26" s="0" t="n">
        <v>3844.9959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2:E19"/>
  <sheetViews>
    <sheetView showFormulas="false" showGridLines="fals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B2" s="76" t="s">
        <v>19</v>
      </c>
      <c r="C2" s="77"/>
      <c r="D2" s="77"/>
      <c r="E2" s="78"/>
    </row>
    <row r="3" customFormat="false" ht="15" hidden="false" customHeight="false" outlineLevel="0" collapsed="false">
      <c r="B3" s="79" t="s">
        <v>104</v>
      </c>
      <c r="C3" s="47"/>
      <c r="D3" s="47"/>
      <c r="E3" s="48"/>
    </row>
    <row r="4" customFormat="false" ht="15" hidden="false" customHeight="false" outlineLevel="0" collapsed="false">
      <c r="B4" s="79" t="s">
        <v>105</v>
      </c>
      <c r="C4" s="47"/>
      <c r="D4" s="47"/>
      <c r="E4" s="48"/>
    </row>
    <row r="5" customFormat="false" ht="15" hidden="false" customHeight="false" outlineLevel="0" collapsed="false">
      <c r="B5" s="79" t="s">
        <v>106</v>
      </c>
      <c r="C5" s="47"/>
      <c r="D5" s="47"/>
      <c r="E5" s="48"/>
    </row>
    <row r="6" customFormat="false" ht="15" hidden="false" customHeight="false" outlineLevel="0" collapsed="false">
      <c r="B6" s="80" t="s">
        <v>6</v>
      </c>
      <c r="C6" s="81"/>
      <c r="D6" s="81"/>
      <c r="E6" s="82"/>
    </row>
    <row r="7" customFormat="false" ht="15" hidden="false" customHeight="false" outlineLevel="0" collapsed="false">
      <c r="B7" s="76" t="s">
        <v>107</v>
      </c>
      <c r="C7" s="77"/>
      <c r="D7" s="77"/>
      <c r="E7" s="78"/>
    </row>
    <row r="8" customFormat="false" ht="15" hidden="false" customHeight="false" outlineLevel="0" collapsed="false">
      <c r="B8" s="80" t="s">
        <v>5</v>
      </c>
      <c r="C8" s="81"/>
      <c r="D8" s="81"/>
      <c r="E8" s="82"/>
    </row>
    <row r="9" customFormat="false" ht="15" hidden="false" customHeight="false" outlineLevel="0" collapsed="false">
      <c r="B9" s="79" t="s">
        <v>108</v>
      </c>
      <c r="C9" s="47"/>
      <c r="D9" s="47"/>
      <c r="E9" s="48"/>
    </row>
    <row r="10" customFormat="false" ht="15" hidden="false" customHeight="false" outlineLevel="0" collapsed="false">
      <c r="B10" s="79" t="s">
        <v>109</v>
      </c>
      <c r="C10" s="47"/>
      <c r="D10" s="47"/>
      <c r="E10" s="48"/>
    </row>
    <row r="11" customFormat="false" ht="15" hidden="false" customHeight="false" outlineLevel="0" collapsed="false">
      <c r="B11" s="79" t="s">
        <v>110</v>
      </c>
      <c r="C11" s="47"/>
      <c r="D11" s="47"/>
      <c r="E11" s="48"/>
    </row>
    <row r="12" customFormat="false" ht="15" hidden="false" customHeight="false" outlineLevel="0" collapsed="false">
      <c r="B12" s="79" t="s">
        <v>111</v>
      </c>
      <c r="C12" s="47"/>
      <c r="D12" s="47"/>
      <c r="E12" s="48"/>
    </row>
    <row r="13" customFormat="false" ht="15" hidden="false" customHeight="false" outlineLevel="0" collapsed="false">
      <c r="B13" s="79" t="s">
        <v>112</v>
      </c>
      <c r="C13" s="47"/>
      <c r="D13" s="47"/>
      <c r="E13" s="48"/>
    </row>
    <row r="14" customFormat="false" ht="15" hidden="false" customHeight="false" outlineLevel="0" collapsed="false">
      <c r="B14" s="79" t="s">
        <v>113</v>
      </c>
      <c r="C14" s="47"/>
      <c r="D14" s="47"/>
      <c r="E14" s="48"/>
    </row>
    <row r="15" customFormat="false" ht="15" hidden="false" customHeight="false" outlineLevel="0" collapsed="false">
      <c r="B15" s="79" t="s">
        <v>114</v>
      </c>
      <c r="C15" s="47"/>
      <c r="D15" s="47"/>
      <c r="E15" s="48"/>
    </row>
    <row r="16" customFormat="false" ht="15" hidden="false" customHeight="false" outlineLevel="0" collapsed="false">
      <c r="B16" s="83" t="s">
        <v>115</v>
      </c>
      <c r="C16" s="77"/>
      <c r="D16" s="77"/>
      <c r="E16" s="78"/>
    </row>
    <row r="17" customFormat="false" ht="15" hidden="false" customHeight="false" outlineLevel="0" collapsed="false">
      <c r="B17" s="84" t="s">
        <v>116</v>
      </c>
      <c r="C17" s="81"/>
      <c r="D17" s="81"/>
      <c r="E17" s="82"/>
    </row>
    <row r="18" customFormat="false" ht="15" hidden="false" customHeight="false" outlineLevel="0" collapsed="false">
      <c r="B18" s="83" t="s">
        <v>117</v>
      </c>
      <c r="C18" s="77"/>
      <c r="D18" s="77"/>
      <c r="E18" s="78"/>
    </row>
    <row r="19" customFormat="false" ht="15" hidden="false" customHeight="false" outlineLevel="0" collapsed="false">
      <c r="B19" s="84" t="s">
        <v>118</v>
      </c>
      <c r="C19" s="81"/>
      <c r="D19" s="81"/>
      <c r="E19" s="8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D8" activeCellId="0" sqref="D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28"/>
    <col collapsed="false" customWidth="true" hidden="false" outlineLevel="0" max="2" min="2" style="0" width="6.71"/>
    <col collapsed="false" customWidth="true" hidden="false" outlineLevel="0" max="3" min="3" style="0" width="14"/>
    <col collapsed="false" customWidth="true" hidden="false" outlineLevel="0" max="4" min="4" style="0" width="9"/>
  </cols>
  <sheetData>
    <row r="1" customFormat="false" ht="15" hidden="false" customHeight="false" outlineLevel="0" collapsed="false">
      <c r="A1" s="61" t="s">
        <v>119</v>
      </c>
      <c r="B1" s="61" t="s">
        <v>120</v>
      </c>
      <c r="C1" s="61" t="s">
        <v>121</v>
      </c>
      <c r="D1" s="61" t="s">
        <v>122</v>
      </c>
    </row>
    <row r="2" customFormat="false" ht="15" hidden="false" customHeight="false" outlineLevel="0" collapsed="false">
      <c r="A2" s="0" t="s">
        <v>123</v>
      </c>
      <c r="B2" s="0" t="n">
        <v>58</v>
      </c>
      <c r="C2" s="0" t="n">
        <v>59</v>
      </c>
      <c r="D2" s="0" t="n">
        <v>1</v>
      </c>
    </row>
    <row r="3" customFormat="false" ht="15" hidden="false" customHeight="false" outlineLevel="0" collapsed="false">
      <c r="A3" s="0" t="s">
        <v>124</v>
      </c>
      <c r="B3" s="0" t="n">
        <v>36</v>
      </c>
      <c r="C3" s="0" t="n">
        <v>36</v>
      </c>
      <c r="D3" s="0" t="n">
        <v>0</v>
      </c>
    </row>
    <row r="4" customFormat="false" ht="15" hidden="false" customHeight="false" outlineLevel="0" collapsed="false">
      <c r="A4" s="0" t="s">
        <v>125</v>
      </c>
      <c r="B4" s="0" t="n">
        <v>27</v>
      </c>
      <c r="C4" s="0" t="n">
        <v>30</v>
      </c>
      <c r="D4" s="0" t="n">
        <v>2</v>
      </c>
    </row>
    <row r="5" customFormat="false" ht="15" hidden="false" customHeight="false" outlineLevel="0" collapsed="false">
      <c r="A5" s="0" t="s">
        <v>126</v>
      </c>
      <c r="B5" s="0" t="n">
        <v>40</v>
      </c>
      <c r="C5" s="0" t="n">
        <v>43</v>
      </c>
      <c r="D5" s="0" t="n">
        <v>-1</v>
      </c>
    </row>
    <row r="6" customFormat="false" ht="15" hidden="false" customHeight="false" outlineLevel="0" collapsed="false">
      <c r="A6" s="0" t="s">
        <v>127</v>
      </c>
      <c r="B6" s="0" t="n">
        <v>65</v>
      </c>
      <c r="C6" s="0" t="n">
        <v>67</v>
      </c>
      <c r="D6" s="0" t="n">
        <v>-5</v>
      </c>
    </row>
    <row r="7" customFormat="false" ht="15" hidden="false" customHeight="false" outlineLevel="0" collapsed="false">
      <c r="A7" s="0" t="s">
        <v>128</v>
      </c>
      <c r="B7" s="0" t="n">
        <v>50</v>
      </c>
      <c r="C7" s="0" t="n">
        <v>49</v>
      </c>
      <c r="D7" s="0" t="n">
        <v>-2</v>
      </c>
    </row>
    <row r="8" customFormat="false" ht="15" hidden="false" customHeight="false" outlineLevel="0" collapsed="false">
      <c r="A8" s="0" t="s">
        <v>129</v>
      </c>
      <c r="B8" s="0" t="n">
        <v>25</v>
      </c>
      <c r="C8" s="0" t="n">
        <v>24</v>
      </c>
      <c r="D8" s="0" t="n">
        <v>0</v>
      </c>
    </row>
    <row r="9" customFormat="false" ht="15" hidden="false" customHeight="false" outlineLevel="0" collapsed="false">
      <c r="A9" s="0" t="s">
        <v>130</v>
      </c>
      <c r="B9" s="0" t="n">
        <v>28</v>
      </c>
      <c r="C9" s="0" t="n">
        <v>25</v>
      </c>
      <c r="D9" s="0" t="n">
        <v>1</v>
      </c>
    </row>
    <row r="10" customFormat="false" ht="15" hidden="false" customHeight="false" outlineLevel="0" collapsed="false">
      <c r="A10" s="0" t="s">
        <v>131</v>
      </c>
      <c r="B10" s="0" t="n">
        <v>37</v>
      </c>
      <c r="C10" s="0" t="n">
        <v>37</v>
      </c>
      <c r="D10" s="0" t="n">
        <v>-6</v>
      </c>
    </row>
    <row r="11" customFormat="false" ht="15" hidden="false" customHeight="false" outlineLevel="0" collapsed="false">
      <c r="A11" s="0" t="s">
        <v>132</v>
      </c>
      <c r="B11" s="0" t="n">
        <v>24</v>
      </c>
      <c r="C11" s="0" t="n">
        <v>17</v>
      </c>
      <c r="D11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1:J23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.75" hidden="false" customHeight="false" outlineLevel="0" collapsed="false"/>
    <row r="2" customFormat="false" ht="15.75" hidden="false" customHeight="false" outlineLevel="0" collapsed="false">
      <c r="B2" s="43" t="s">
        <v>15</v>
      </c>
      <c r="C2" s="44"/>
      <c r="D2" s="44"/>
      <c r="E2" s="44"/>
      <c r="F2" s="44"/>
      <c r="G2" s="44"/>
      <c r="H2" s="44"/>
      <c r="I2" s="44"/>
      <c r="J2" s="45"/>
    </row>
    <row r="3" customFormat="false" ht="15" hidden="false" customHeight="false" outlineLevel="0" collapsed="false">
      <c r="B3" s="46" t="s">
        <v>16</v>
      </c>
      <c r="C3" s="47"/>
      <c r="D3" s="47"/>
      <c r="E3" s="47"/>
      <c r="F3" s="47"/>
      <c r="G3" s="47"/>
      <c r="H3" s="47"/>
      <c r="I3" s="47"/>
      <c r="J3" s="48"/>
    </row>
    <row r="4" customFormat="false" ht="15" hidden="false" customHeight="false" outlineLevel="0" collapsed="false">
      <c r="B4" s="46" t="s">
        <v>17</v>
      </c>
      <c r="C4" s="47"/>
      <c r="D4" s="47"/>
      <c r="E4" s="47"/>
      <c r="F4" s="47"/>
      <c r="G4" s="47"/>
      <c r="H4" s="47"/>
      <c r="I4" s="47"/>
      <c r="J4" s="48"/>
    </row>
    <row r="5" customFormat="false" ht="15" hidden="false" customHeight="false" outlineLevel="0" collapsed="false">
      <c r="B5" s="46" t="s">
        <v>18</v>
      </c>
      <c r="C5" s="47"/>
      <c r="D5" s="47"/>
      <c r="E5" s="47"/>
      <c r="F5" s="47"/>
      <c r="G5" s="47"/>
      <c r="H5" s="47"/>
      <c r="I5" s="47"/>
      <c r="J5" s="48"/>
    </row>
    <row r="6" customFormat="false" ht="15" hidden="false" customHeight="false" outlineLevel="0" collapsed="false">
      <c r="B6" s="46" t="s">
        <v>19</v>
      </c>
      <c r="C6" s="47"/>
      <c r="D6" s="47"/>
      <c r="E6" s="47"/>
      <c r="F6" s="47"/>
      <c r="G6" s="47"/>
      <c r="H6" s="47"/>
      <c r="I6" s="47"/>
      <c r="J6" s="48"/>
    </row>
    <row r="7" customFormat="false" ht="15" hidden="false" customHeight="false" outlineLevel="0" collapsed="false">
      <c r="B7" s="46" t="s">
        <v>20</v>
      </c>
      <c r="C7" s="47"/>
      <c r="D7" s="47"/>
      <c r="E7" s="47"/>
      <c r="F7" s="47"/>
      <c r="G7" s="47"/>
      <c r="H7" s="47"/>
      <c r="I7" s="47"/>
      <c r="J7" s="48"/>
    </row>
    <row r="8" customFormat="false" ht="15" hidden="false" customHeight="false" outlineLevel="0" collapsed="false">
      <c r="B8" s="46" t="s">
        <v>21</v>
      </c>
      <c r="C8" s="47"/>
      <c r="D8" s="47"/>
      <c r="E8" s="47"/>
      <c r="F8" s="47"/>
      <c r="G8" s="47"/>
      <c r="H8" s="47"/>
      <c r="I8" s="47"/>
      <c r="J8" s="48"/>
    </row>
    <row r="9" customFormat="false" ht="15" hidden="false" customHeight="false" outlineLevel="0" collapsed="false">
      <c r="B9" s="46" t="s">
        <v>22</v>
      </c>
      <c r="C9" s="47"/>
      <c r="D9" s="47"/>
      <c r="E9" s="47"/>
      <c r="F9" s="47"/>
      <c r="G9" s="47"/>
      <c r="H9" s="47"/>
      <c r="I9" s="47"/>
      <c r="J9" s="48"/>
    </row>
    <row r="10" customFormat="false" ht="15" hidden="false" customHeight="false" outlineLevel="0" collapsed="false">
      <c r="B10" s="46" t="s">
        <v>23</v>
      </c>
      <c r="C10" s="47"/>
      <c r="D10" s="47"/>
      <c r="E10" s="47"/>
      <c r="F10" s="47"/>
      <c r="G10" s="47"/>
      <c r="H10" s="47"/>
      <c r="I10" s="47"/>
      <c r="J10" s="48"/>
    </row>
    <row r="11" customFormat="false" ht="15" hidden="false" customHeight="false" outlineLevel="0" collapsed="false">
      <c r="B11" s="46" t="s">
        <v>24</v>
      </c>
      <c r="C11" s="47"/>
      <c r="D11" s="47"/>
      <c r="E11" s="47"/>
      <c r="F11" s="47"/>
      <c r="G11" s="47"/>
      <c r="H11" s="47"/>
      <c r="I11" s="47"/>
      <c r="J11" s="48"/>
    </row>
    <row r="12" customFormat="false" ht="15" hidden="false" customHeight="false" outlineLevel="0" collapsed="false">
      <c r="B12" s="46" t="s">
        <v>25</v>
      </c>
      <c r="C12" s="47"/>
      <c r="D12" s="47"/>
      <c r="E12" s="47"/>
      <c r="F12" s="47"/>
      <c r="G12" s="47"/>
      <c r="H12" s="47"/>
      <c r="I12" s="47"/>
      <c r="J12" s="48"/>
    </row>
    <row r="13" customFormat="false" ht="15" hidden="false" customHeight="false" outlineLevel="0" collapsed="false">
      <c r="B13" s="46" t="s">
        <v>26</v>
      </c>
      <c r="C13" s="47"/>
      <c r="D13" s="47"/>
      <c r="E13" s="47"/>
      <c r="F13" s="47"/>
      <c r="G13" s="47"/>
      <c r="H13" s="47"/>
      <c r="I13" s="47"/>
      <c r="J13" s="48"/>
    </row>
    <row r="14" customFormat="false" ht="15" hidden="false" customHeight="false" outlineLevel="0" collapsed="false">
      <c r="B14" s="46" t="s">
        <v>27</v>
      </c>
      <c r="C14" s="47"/>
      <c r="D14" s="47"/>
      <c r="E14" s="47"/>
      <c r="F14" s="47"/>
      <c r="G14" s="47"/>
      <c r="H14" s="47"/>
      <c r="I14" s="47"/>
      <c r="J14" s="48"/>
    </row>
    <row r="15" customFormat="false" ht="15" hidden="false" customHeight="false" outlineLevel="0" collapsed="false">
      <c r="B15" s="46" t="s">
        <v>28</v>
      </c>
      <c r="C15" s="47"/>
      <c r="D15" s="47"/>
      <c r="E15" s="47"/>
      <c r="F15" s="47"/>
      <c r="G15" s="47"/>
      <c r="H15" s="47"/>
      <c r="I15" s="47"/>
      <c r="J15" s="48"/>
    </row>
    <row r="16" customFormat="false" ht="15" hidden="false" customHeight="false" outlineLevel="0" collapsed="false">
      <c r="B16" s="46" t="s">
        <v>29</v>
      </c>
      <c r="C16" s="47"/>
      <c r="D16" s="47"/>
      <c r="E16" s="47"/>
      <c r="F16" s="47"/>
      <c r="G16" s="47"/>
      <c r="H16" s="47"/>
      <c r="I16" s="47"/>
      <c r="J16" s="48"/>
    </row>
    <row r="17" customFormat="false" ht="15" hidden="false" customHeight="false" outlineLevel="0" collapsed="false">
      <c r="B17" s="46" t="s">
        <v>30</v>
      </c>
      <c r="C17" s="47"/>
      <c r="D17" s="47"/>
      <c r="E17" s="47"/>
      <c r="F17" s="47"/>
      <c r="G17" s="47"/>
      <c r="H17" s="47"/>
      <c r="I17" s="47"/>
      <c r="J17" s="48"/>
    </row>
    <row r="18" customFormat="false" ht="15" hidden="false" customHeight="false" outlineLevel="0" collapsed="false">
      <c r="B18" s="46" t="s">
        <v>31</v>
      </c>
      <c r="C18" s="47"/>
      <c r="D18" s="47"/>
      <c r="E18" s="47"/>
      <c r="F18" s="47"/>
      <c r="G18" s="47"/>
      <c r="H18" s="47"/>
      <c r="I18" s="47"/>
      <c r="J18" s="48"/>
    </row>
    <row r="19" customFormat="false" ht="15" hidden="false" customHeight="false" outlineLevel="0" collapsed="false">
      <c r="B19" s="46" t="s">
        <v>32</v>
      </c>
      <c r="C19" s="47"/>
      <c r="D19" s="47"/>
      <c r="E19" s="47"/>
      <c r="F19" s="47"/>
      <c r="G19" s="47"/>
      <c r="H19" s="47"/>
      <c r="I19" s="47"/>
      <c r="J19" s="48"/>
    </row>
    <row r="20" customFormat="false" ht="15" hidden="false" customHeight="false" outlineLevel="0" collapsed="false">
      <c r="B20" s="46" t="s">
        <v>33</v>
      </c>
      <c r="C20" s="47"/>
      <c r="D20" s="47"/>
      <c r="E20" s="47"/>
      <c r="F20" s="47"/>
      <c r="G20" s="47"/>
      <c r="H20" s="47"/>
      <c r="I20" s="47"/>
      <c r="J20" s="48"/>
    </row>
    <row r="21" customFormat="false" ht="15" hidden="false" customHeight="false" outlineLevel="0" collapsed="false">
      <c r="B21" s="46" t="s">
        <v>34</v>
      </c>
      <c r="C21" s="47"/>
      <c r="D21" s="47"/>
      <c r="E21" s="47"/>
      <c r="F21" s="47"/>
      <c r="G21" s="47"/>
      <c r="H21" s="47"/>
      <c r="I21" s="47"/>
      <c r="J21" s="48"/>
    </row>
    <row r="22" customFormat="false" ht="15" hidden="false" customHeight="false" outlineLevel="0" collapsed="false">
      <c r="B22" s="46" t="s">
        <v>35</v>
      </c>
      <c r="C22" s="47"/>
      <c r="D22" s="47"/>
      <c r="E22" s="47"/>
      <c r="F22" s="47"/>
      <c r="G22" s="47"/>
      <c r="H22" s="47"/>
      <c r="I22" s="47"/>
      <c r="J22" s="48"/>
    </row>
    <row r="23" customFormat="false" ht="15.75" hidden="false" customHeight="false" outlineLevel="0" collapsed="false">
      <c r="B23" s="49"/>
      <c r="C23" s="50"/>
      <c r="D23" s="50"/>
      <c r="E23" s="50"/>
      <c r="F23" s="50"/>
      <c r="G23" s="50"/>
      <c r="H23" s="50"/>
      <c r="I23" s="50"/>
      <c r="J23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C5:R12"/>
  <sheetViews>
    <sheetView showFormulas="false" showGridLines="false" showRowColHeaders="true" showZeros="true" rightToLeft="false" tabSelected="false" showOutlineSymbols="true" defaultGridColor="true" view="normal" topLeftCell="C1" colorId="64" zoomScale="144" zoomScaleNormal="144" zoomScalePageLayoutView="100" workbookViewId="0">
      <selection pane="topLeft" activeCell="R20" activeCellId="0" sqref="R20"/>
    </sheetView>
  </sheetViews>
  <sheetFormatPr defaultColWidth="8.5390625" defaultRowHeight="15" zeroHeight="false" outlineLevelRow="0" outlineLevelCol="0"/>
  <sheetData>
    <row r="5" customFormat="false" ht="15.75" hidden="false" customHeight="false" outlineLevel="0" collapsed="false">
      <c r="C5" s="52" t="s">
        <v>36</v>
      </c>
    </row>
    <row r="6" customFormat="false" ht="15" hidden="false" customHeight="false" outlineLevel="0" collapsed="false">
      <c r="C6" s="53" t="s">
        <v>37</v>
      </c>
    </row>
    <row r="7" customFormat="false" ht="15" hidden="false" customHeight="false" outlineLevel="0" collapsed="false">
      <c r="C7" s="53" t="s">
        <v>38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customFormat="false" ht="15" hidden="false" customHeight="false" outlineLevel="0" collapsed="false">
      <c r="C8" s="53" t="s">
        <v>39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customFormat="false" ht="15" hidden="false" customHeight="false" outlineLevel="0" collapsed="false">
      <c r="C9" s="53" t="s">
        <v>40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customFormat="false" ht="15" hidden="false" customHeight="false" outlineLevel="0" collapsed="false">
      <c r="C10" s="53" t="s">
        <v>41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customFormat="false" ht="15" hidden="false" customHeight="false" outlineLevel="0" collapsed="false">
      <c r="C11" s="53" t="s">
        <v>42</v>
      </c>
    </row>
    <row r="12" customFormat="false" ht="15" hidden="false" customHeight="false" outlineLevel="0" collapsed="false">
      <c r="C12" s="53" t="s">
        <v>43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2:C11"/>
  <sheetViews>
    <sheetView showFormulas="false" showGridLines="fals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D32" activeCellId="0" sqref="D3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1.4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B3" s="55" t="s">
        <v>44</v>
      </c>
      <c r="C3" s="45"/>
    </row>
    <row r="4" customFormat="false" ht="15" hidden="false" customHeight="false" outlineLevel="0" collapsed="false">
      <c r="B4" s="56" t="s">
        <v>45</v>
      </c>
      <c r="C4" s="48"/>
    </row>
    <row r="5" customFormat="false" ht="15" hidden="false" customHeight="false" outlineLevel="0" collapsed="false">
      <c r="B5" s="56" t="s">
        <v>46</v>
      </c>
      <c r="C5" s="48"/>
    </row>
    <row r="6" customFormat="false" ht="30" hidden="false" customHeight="false" outlineLevel="0" collapsed="false">
      <c r="B6" s="56" t="s">
        <v>47</v>
      </c>
      <c r="C6" s="48"/>
    </row>
    <row r="7" customFormat="false" ht="30" hidden="false" customHeight="false" outlineLevel="0" collapsed="false">
      <c r="B7" s="56" t="s">
        <v>48</v>
      </c>
      <c r="C7" s="48"/>
    </row>
    <row r="8" customFormat="false" ht="30.75" hidden="false" customHeight="false" outlineLevel="0" collapsed="false">
      <c r="B8" s="56" t="s">
        <v>49</v>
      </c>
      <c r="C8" s="48"/>
    </row>
    <row r="9" customFormat="false" ht="30.75" hidden="false" customHeight="false" outlineLevel="0" collapsed="false">
      <c r="B9" s="57" t="s">
        <v>50</v>
      </c>
      <c r="C9" s="48"/>
    </row>
    <row r="10" customFormat="false" ht="30" hidden="false" customHeight="false" outlineLevel="0" collapsed="false">
      <c r="B10" s="56" t="s">
        <v>51</v>
      </c>
      <c r="C10" s="48"/>
    </row>
    <row r="11" customFormat="false" ht="15.75" hidden="false" customHeight="false" outlineLevel="0" collapsed="false">
      <c r="B11" s="49"/>
      <c r="C11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5:N10"/>
  <sheetViews>
    <sheetView showFormulas="false" showGridLines="fals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H33" activeCellId="0" sqref="H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57"/>
  </cols>
  <sheetData>
    <row r="5" customFormat="false" ht="15.75" hidden="false" customHeight="false" outlineLevel="0" collapsed="false"/>
    <row r="6" customFormat="false" ht="15.75" hidden="false" customHeight="false" outlineLevel="0" collapsed="false">
      <c r="B6" s="58" t="s">
        <v>52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5"/>
    </row>
    <row r="7" customFormat="false" ht="15" hidden="false" customHeight="false" outlineLevel="0" collapsed="false">
      <c r="B7" s="46" t="s">
        <v>53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customFormat="false" ht="15" hidden="false" customHeight="false" outlineLevel="0" collapsed="false">
      <c r="B8" s="46" t="s">
        <v>54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customFormat="false" ht="15" hidden="false" customHeight="false" outlineLevel="0" collapsed="false">
      <c r="B9" s="46" t="s">
        <v>55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</row>
    <row r="10" customFormat="false" ht="15.75" hidden="false" customHeight="false" outlineLevel="0" collapsed="false"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7" activeCellId="0" sqref="X37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B1:W36"/>
  <sheetViews>
    <sheetView showFormulas="false" showGridLines="false" showRowColHeaders="true" showZeros="true" rightToLeft="false" tabSelected="true" showOutlineSymbols="true" defaultGridColor="true" view="normal" topLeftCell="A4" colorId="64" zoomScale="145" zoomScaleNormal="145" zoomScalePageLayoutView="100" workbookViewId="0">
      <selection pane="topLeft" activeCell="F13" activeCellId="0" sqref="F1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3" min="3" style="0" width="18.57"/>
    <col collapsed="false" customWidth="true" hidden="false" outlineLevel="0" max="6" min="6" style="0" width="10.85"/>
    <col collapsed="false" customWidth="true" hidden="false" outlineLevel="0" max="7" min="7" style="0" width="12.71"/>
    <col collapsed="false" customWidth="true" hidden="false" outlineLevel="0" max="8" min="8" style="0" width="13.57"/>
    <col collapsed="false" customWidth="true" hidden="false" outlineLevel="0" max="9" min="9" style="0" width="9.43"/>
    <col collapsed="false" customWidth="true" hidden="false" outlineLevel="0" max="10" min="10" style="0" width="25.15"/>
    <col collapsed="false" customWidth="true" hidden="false" outlineLevel="0" max="11" min="11" style="0" width="10.85"/>
    <col collapsed="false" customWidth="true" hidden="false" outlineLevel="0" max="12" min="12" style="0" width="12.71"/>
    <col collapsed="false" customWidth="true" hidden="false" outlineLevel="0" max="13" min="13" style="0" width="13.57"/>
    <col collapsed="false" customWidth="true" hidden="false" outlineLevel="0" max="14" min="14" style="0" width="12.28"/>
    <col collapsed="false" customWidth="true" hidden="false" outlineLevel="0" max="15" min="15" style="0" width="15.14"/>
    <col collapsed="false" customWidth="true" hidden="false" outlineLevel="0" max="16" min="16" style="0" width="10.85"/>
    <col collapsed="false" customWidth="true" hidden="false" outlineLevel="0" max="17" min="17" style="0" width="8.71"/>
    <col collapsed="false" customWidth="true" hidden="false" outlineLevel="0" max="18" min="18" style="0" width="12.28"/>
    <col collapsed="false" customWidth="true" hidden="false" outlineLevel="0" max="19" min="19" style="0" width="15.14"/>
    <col collapsed="false" customWidth="true" hidden="false" outlineLevel="0" max="22" min="22" style="0" width="10.1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58" t="s">
        <v>56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5"/>
    </row>
    <row r="3" customFormat="false" ht="15" hidden="false" customHeight="false" outlineLevel="0" collapsed="false">
      <c r="B3" s="59" t="s">
        <v>57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customFormat="false" ht="15" hidden="false" customHeight="false" outlineLevel="0" collapsed="false">
      <c r="B4" s="46" t="s">
        <v>58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customFormat="false" ht="15" hidden="false" customHeight="false" outlineLevel="0" collapsed="false">
      <c r="B5" s="46" t="s">
        <v>59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customFormat="false" ht="15" hidden="false" customHeight="false" outlineLevel="0" collapsed="false">
      <c r="B6" s="46" t="s">
        <v>60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customFormat="false" ht="15.75" hidden="false" customHeight="false" outlineLevel="0" collapsed="false">
      <c r="B7" s="60" t="s">
        <v>61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customFormat="false" ht="15" hidden="false" customHeight="false" outlineLevel="0" collapsed="false">
      <c r="B8" s="46" t="s">
        <v>62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customFormat="false" ht="15" hidden="false" customHeight="false" outlineLevel="0" collapsed="false">
      <c r="B9" s="46" t="s">
        <v>63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customFormat="false" ht="15" hidden="false" customHeight="false" outlineLevel="0" collapsed="false">
      <c r="B10" s="46" t="s">
        <v>21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customFormat="false" ht="15.75" hidden="false" customHeight="false" outlineLevel="0" collapsed="false"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1"/>
    </row>
    <row r="13" customFormat="false" ht="15" hidden="false" customHeight="false" outlineLevel="0" collapsed="false">
      <c r="B13" s="61" t="s">
        <v>64</v>
      </c>
      <c r="C13" s="61" t="s">
        <v>65</v>
      </c>
      <c r="D13" s="61" t="s">
        <v>66</v>
      </c>
      <c r="F13" s="62" t="s">
        <v>65</v>
      </c>
      <c r="G13" s="62" t="s">
        <v>67</v>
      </c>
      <c r="H13" s="62" t="s">
        <v>68</v>
      </c>
    </row>
    <row r="14" customFormat="false" ht="15" hidden="false" customHeight="false" outlineLevel="0" collapsed="false">
      <c r="B14" s="63" t="n">
        <v>43318</v>
      </c>
      <c r="C14" s="0" t="s">
        <v>69</v>
      </c>
      <c r="D14" s="0" t="n">
        <v>2880.13</v>
      </c>
      <c r="F14" s="64" t="s">
        <v>69</v>
      </c>
      <c r="G14" s="0" t="n">
        <v>4669.8</v>
      </c>
      <c r="H14" s="0" t="n">
        <v>4</v>
      </c>
    </row>
    <row r="15" customFormat="false" ht="15" hidden="false" customHeight="false" outlineLevel="0" collapsed="false">
      <c r="B15" s="63" t="n">
        <v>43328</v>
      </c>
      <c r="C15" s="0" t="s">
        <v>70</v>
      </c>
      <c r="D15" s="0" t="n">
        <v>2577.19</v>
      </c>
      <c r="F15" s="64" t="s">
        <v>70</v>
      </c>
      <c r="G15" s="0" t="n">
        <v>15956.8</v>
      </c>
      <c r="H15" s="0" t="n">
        <v>10</v>
      </c>
    </row>
    <row r="16" customFormat="false" ht="15" hidden="false" customHeight="false" outlineLevel="0" collapsed="false">
      <c r="B16" s="63" t="n">
        <v>43320</v>
      </c>
      <c r="C16" s="0" t="s">
        <v>70</v>
      </c>
      <c r="D16" s="0" t="n">
        <v>2462.57</v>
      </c>
      <c r="F16" s="64" t="s">
        <v>71</v>
      </c>
      <c r="G16" s="0" t="n">
        <v>6311.83</v>
      </c>
      <c r="H16" s="0" t="n">
        <v>4</v>
      </c>
    </row>
    <row r="17" customFormat="false" ht="15" hidden="false" customHeight="false" outlineLevel="0" collapsed="false">
      <c r="B17" s="63" t="n">
        <v>43315</v>
      </c>
      <c r="C17" s="0" t="s">
        <v>70</v>
      </c>
      <c r="D17" s="0" t="n">
        <v>2386.5</v>
      </c>
      <c r="F17" s="64" t="s">
        <v>72</v>
      </c>
      <c r="G17" s="0" t="n">
        <v>1919.97</v>
      </c>
      <c r="H17" s="0" t="n">
        <v>5</v>
      </c>
    </row>
    <row r="18" customFormat="false" ht="15" hidden="false" customHeight="false" outlineLevel="0" collapsed="false">
      <c r="B18" s="63" t="n">
        <v>43336</v>
      </c>
      <c r="C18" s="0" t="s">
        <v>71</v>
      </c>
      <c r="D18" s="0" t="n">
        <v>2227.46</v>
      </c>
    </row>
    <row r="19" customFormat="false" ht="15" hidden="false" customHeight="false" outlineLevel="0" collapsed="false">
      <c r="B19" s="63" t="n">
        <v>43326</v>
      </c>
      <c r="C19" s="0" t="s">
        <v>70</v>
      </c>
      <c r="D19" s="0" t="n">
        <v>2094.19</v>
      </c>
    </row>
    <row r="20" customFormat="false" ht="15" hidden="false" customHeight="false" outlineLevel="0" collapsed="false">
      <c r="B20" s="63" t="n">
        <v>43321</v>
      </c>
      <c r="C20" s="0" t="s">
        <v>71</v>
      </c>
      <c r="D20" s="0" t="n">
        <v>1993.07</v>
      </c>
    </row>
    <row r="21" customFormat="false" ht="15" hidden="false" customHeight="false" outlineLevel="0" collapsed="false">
      <c r="B21" s="63" t="n">
        <v>43330</v>
      </c>
      <c r="C21" s="0" t="s">
        <v>72</v>
      </c>
      <c r="D21" s="0" t="n">
        <v>1904.77</v>
      </c>
    </row>
    <row r="22" customFormat="false" ht="15" hidden="false" customHeight="false" outlineLevel="0" collapsed="false">
      <c r="B22" s="63" t="n">
        <v>43334</v>
      </c>
      <c r="C22" s="0" t="s">
        <v>70</v>
      </c>
      <c r="D22" s="0" t="n">
        <v>1717.03</v>
      </c>
    </row>
    <row r="23" customFormat="false" ht="15" hidden="false" customHeight="false" outlineLevel="0" collapsed="false">
      <c r="B23" s="63" t="n">
        <v>43325</v>
      </c>
      <c r="C23" s="0" t="s">
        <v>69</v>
      </c>
      <c r="D23" s="0" t="n">
        <v>1666.92</v>
      </c>
    </row>
    <row r="24" customFormat="false" ht="15" hidden="false" customHeight="false" outlineLevel="0" collapsed="false">
      <c r="B24" s="63" t="n">
        <v>43323</v>
      </c>
      <c r="C24" s="0" t="s">
        <v>70</v>
      </c>
      <c r="D24" s="0" t="n">
        <v>1599.91</v>
      </c>
    </row>
    <row r="25" customFormat="false" ht="15" hidden="false" customHeight="false" outlineLevel="0" collapsed="false">
      <c r="B25" s="63" t="n">
        <v>43333</v>
      </c>
      <c r="C25" s="0" t="s">
        <v>70</v>
      </c>
      <c r="D25" s="0" t="n">
        <v>1599.58</v>
      </c>
    </row>
    <row r="26" customFormat="false" ht="15" hidden="false" customHeight="false" outlineLevel="0" collapsed="false">
      <c r="B26" s="63" t="n">
        <v>43322</v>
      </c>
      <c r="C26" s="0" t="s">
        <v>71</v>
      </c>
      <c r="D26" s="0" t="n">
        <v>1278.86</v>
      </c>
    </row>
    <row r="27" customFormat="false" ht="15" hidden="false" customHeight="false" outlineLevel="0" collapsed="false">
      <c r="B27" s="63" t="n">
        <v>43316</v>
      </c>
      <c r="C27" s="0" t="s">
        <v>70</v>
      </c>
      <c r="D27" s="0" t="n">
        <v>1048.36</v>
      </c>
    </row>
    <row r="28" customFormat="false" ht="15" hidden="false" customHeight="false" outlineLevel="0" collapsed="false">
      <c r="B28" s="63" t="n">
        <v>43335</v>
      </c>
      <c r="C28" s="0" t="s">
        <v>71</v>
      </c>
      <c r="D28" s="0" t="n">
        <v>812.44</v>
      </c>
    </row>
    <row r="29" customFormat="false" ht="15" hidden="false" customHeight="false" outlineLevel="0" collapsed="false">
      <c r="B29" s="63" t="n">
        <v>43337</v>
      </c>
      <c r="C29" s="0" t="s">
        <v>70</v>
      </c>
      <c r="D29" s="0" t="n">
        <v>363.44</v>
      </c>
    </row>
    <row r="30" customFormat="false" ht="15" hidden="false" customHeight="false" outlineLevel="0" collapsed="false">
      <c r="B30" s="63" t="n">
        <v>43327</v>
      </c>
      <c r="C30" s="0" t="s">
        <v>70</v>
      </c>
      <c r="D30" s="0" t="n">
        <v>108.03</v>
      </c>
    </row>
    <row r="31" customFormat="false" ht="15" hidden="false" customHeight="false" outlineLevel="0" collapsed="false">
      <c r="B31" s="63" t="n">
        <v>43317</v>
      </c>
      <c r="C31" s="0" t="s">
        <v>69</v>
      </c>
      <c r="D31" s="0" t="n">
        <v>106.75</v>
      </c>
    </row>
    <row r="32" customFormat="false" ht="15" hidden="false" customHeight="false" outlineLevel="0" collapsed="false">
      <c r="B32" s="63" t="n">
        <v>43324</v>
      </c>
      <c r="C32" s="0" t="s">
        <v>69</v>
      </c>
      <c r="D32" s="0" t="n">
        <v>16</v>
      </c>
    </row>
    <row r="33" customFormat="false" ht="15" hidden="false" customHeight="false" outlineLevel="0" collapsed="false">
      <c r="B33" s="63" t="n">
        <v>43329</v>
      </c>
      <c r="C33" s="0" t="s">
        <v>72</v>
      </c>
      <c r="D33" s="0" t="n">
        <v>15.2</v>
      </c>
    </row>
    <row r="34" customFormat="false" ht="15" hidden="false" customHeight="false" outlineLevel="0" collapsed="false">
      <c r="B34" s="63" t="n">
        <v>43319</v>
      </c>
      <c r="C34" s="0" t="s">
        <v>72</v>
      </c>
      <c r="D34" s="0" t="n">
        <v>0</v>
      </c>
    </row>
    <row r="35" customFormat="false" ht="15" hidden="false" customHeight="false" outlineLevel="0" collapsed="false">
      <c r="B35" s="63" t="n">
        <v>43331</v>
      </c>
      <c r="C35" s="0" t="s">
        <v>72</v>
      </c>
      <c r="D35" s="0" t="n">
        <v>0</v>
      </c>
    </row>
    <row r="36" customFormat="false" ht="15" hidden="false" customHeight="false" outlineLevel="0" collapsed="false">
      <c r="B36" s="63" t="n">
        <v>43332</v>
      </c>
      <c r="C36" s="0" t="s">
        <v>72</v>
      </c>
      <c r="D3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4:Y1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7" activeCellId="0" sqref="E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.71"/>
    <col collapsed="false" customWidth="true" hidden="false" outlineLevel="0" max="3" min="3" style="0" width="21.15"/>
    <col collapsed="false" customWidth="true" hidden="false" outlineLevel="0" max="6" min="4" style="0" width="11.43"/>
    <col collapsed="false" customWidth="true" hidden="false" outlineLevel="0" max="8" min="8" style="0" width="17.43"/>
    <col collapsed="false" customWidth="true" hidden="false" outlineLevel="0" max="9" min="9" style="0" width="13.43"/>
    <col collapsed="false" customWidth="true" hidden="false" outlineLevel="0" max="11" min="10" style="0" width="14"/>
    <col collapsed="false" customWidth="true" hidden="false" outlineLevel="0" max="14" min="14" style="0" width="14.43"/>
    <col collapsed="false" customWidth="true" hidden="false" outlineLevel="0" max="17" min="17" style="0" width="20"/>
    <col collapsed="false" customWidth="true" hidden="false" outlineLevel="0" max="18" min="18" style="0" width="10.71"/>
    <col collapsed="false" customWidth="true" hidden="false" outlineLevel="0" max="19" min="19" style="0" width="17.85"/>
    <col collapsed="false" customWidth="true" hidden="false" outlineLevel="0" max="20" min="20" style="0" width="10"/>
    <col collapsed="false" customWidth="true" hidden="false" outlineLevel="0" max="22" min="22" style="0" width="10.71"/>
    <col collapsed="false" customWidth="true" hidden="false" outlineLevel="0" max="24" min="24" style="0" width="10.71"/>
    <col collapsed="false" customWidth="true" hidden="false" outlineLevel="0" max="25" min="25" style="0" width="10"/>
  </cols>
  <sheetData>
    <row r="4" customFormat="false" ht="15" hidden="false" customHeight="false" outlineLevel="0" collapsed="false">
      <c r="A4" s="61" t="s">
        <v>73</v>
      </c>
      <c r="B4" s="61" t="s">
        <v>64</v>
      </c>
      <c r="C4" s="61" t="s">
        <v>74</v>
      </c>
      <c r="D4" s="61" t="s">
        <v>75</v>
      </c>
      <c r="E4" s="61" t="s">
        <v>76</v>
      </c>
      <c r="F4" s="61" t="s">
        <v>77</v>
      </c>
      <c r="J4" s="61" t="s">
        <v>78</v>
      </c>
      <c r="K4" s="61" t="s">
        <v>79</v>
      </c>
      <c r="N4" s="65" t="s">
        <v>67</v>
      </c>
      <c r="Q4" s="65" t="s">
        <v>80</v>
      </c>
      <c r="R4" s="65" t="s">
        <v>64</v>
      </c>
      <c r="S4" s="65" t="s">
        <v>74</v>
      </c>
      <c r="T4" s="65" t="s">
        <v>66</v>
      </c>
      <c r="V4" s="66" t="s">
        <v>78</v>
      </c>
      <c r="X4" s="65" t="s">
        <v>78</v>
      </c>
      <c r="Y4" s="65" t="s">
        <v>66</v>
      </c>
    </row>
    <row r="5" customFormat="false" ht="15" hidden="false" customHeight="false" outlineLevel="0" collapsed="false">
      <c r="A5" s="0" t="n">
        <v>58837</v>
      </c>
      <c r="B5" s="63" t="n">
        <v>43330</v>
      </c>
      <c r="C5" s="0" t="s">
        <v>81</v>
      </c>
      <c r="D5" s="0" t="n">
        <v>2029.19</v>
      </c>
      <c r="E5" s="0" t="n">
        <v>1554.3</v>
      </c>
      <c r="F5" s="0" t="n">
        <v>743.4</v>
      </c>
      <c r="J5" s="0" t="s">
        <v>81</v>
      </c>
      <c r="K5" s="0" t="s">
        <v>82</v>
      </c>
      <c r="N5" s="67" t="n">
        <f aca="false">SUM(fTransactions[Red])</f>
        <v>19612.48</v>
      </c>
      <c r="Q5" s="67" t="n">
        <v>58837</v>
      </c>
      <c r="R5" s="68" t="n">
        <v>43330</v>
      </c>
      <c r="S5" s="67" t="s">
        <v>81</v>
      </c>
      <c r="T5" s="67" t="n">
        <v>2029.19</v>
      </c>
      <c r="V5" s="69" t="s">
        <v>83</v>
      </c>
      <c r="X5" s="67" t="s">
        <v>83</v>
      </c>
      <c r="Y5" s="67" t="n">
        <v>353.26</v>
      </c>
    </row>
    <row r="6" customFormat="false" ht="15" hidden="false" customHeight="false" outlineLevel="0" collapsed="false">
      <c r="A6" s="0" t="n">
        <v>58838</v>
      </c>
      <c r="B6" s="63" t="n">
        <v>43330</v>
      </c>
      <c r="C6" s="0" t="s">
        <v>83</v>
      </c>
      <c r="D6" s="0" t="n">
        <v>353.26</v>
      </c>
      <c r="E6" s="0" t="n">
        <v>719.76</v>
      </c>
      <c r="F6" s="0" t="n">
        <v>1728.92</v>
      </c>
      <c r="J6" s="0" t="s">
        <v>83</v>
      </c>
      <c r="K6" s="0" t="s">
        <v>84</v>
      </c>
      <c r="Q6" s="67" t="n">
        <v>58838</v>
      </c>
      <c r="R6" s="68" t="n">
        <v>43330</v>
      </c>
      <c r="S6" s="67" t="s">
        <v>83</v>
      </c>
      <c r="T6" s="67" t="n">
        <v>353.26</v>
      </c>
      <c r="X6" s="67" t="s">
        <v>83</v>
      </c>
      <c r="Y6" s="67" t="n">
        <v>1693.78</v>
      </c>
    </row>
    <row r="7" customFormat="false" ht="15" hidden="false" customHeight="false" outlineLevel="0" collapsed="false">
      <c r="A7" s="0" t="n">
        <v>58839</v>
      </c>
      <c r="B7" s="63" t="n">
        <v>43330</v>
      </c>
      <c r="C7" s="0" t="s">
        <v>81</v>
      </c>
      <c r="D7" s="0" t="n">
        <v>883.82</v>
      </c>
      <c r="E7" s="0" t="n">
        <v>1888.1</v>
      </c>
      <c r="F7" s="0" t="n">
        <v>1918.57</v>
      </c>
      <c r="J7" s="0" t="s">
        <v>85</v>
      </c>
      <c r="K7" s="0" t="s">
        <v>86</v>
      </c>
      <c r="Q7" s="67" t="n">
        <v>58839</v>
      </c>
      <c r="R7" s="68" t="n">
        <v>43330</v>
      </c>
      <c r="S7" s="67" t="s">
        <v>81</v>
      </c>
      <c r="T7" s="67" t="n">
        <v>883.82</v>
      </c>
      <c r="X7" s="67" t="s">
        <v>83</v>
      </c>
      <c r="Y7" s="67" t="n">
        <v>1232.86</v>
      </c>
    </row>
    <row r="8" customFormat="false" ht="15" hidden="false" customHeight="false" outlineLevel="0" collapsed="false">
      <c r="A8" s="0" t="n">
        <v>58840</v>
      </c>
      <c r="B8" s="63" t="n">
        <v>43330</v>
      </c>
      <c r="C8" s="0" t="s">
        <v>85</v>
      </c>
      <c r="D8" s="0" t="n">
        <v>2095.3</v>
      </c>
      <c r="E8" s="0" t="n">
        <v>2261.82</v>
      </c>
      <c r="F8" s="0" t="n">
        <v>1799.95</v>
      </c>
      <c r="J8" s="0" t="s">
        <v>87</v>
      </c>
      <c r="K8" s="0" t="s">
        <v>82</v>
      </c>
      <c r="Q8" s="67" t="n">
        <v>58840</v>
      </c>
      <c r="R8" s="68" t="n">
        <v>43330</v>
      </c>
      <c r="S8" s="67" t="s">
        <v>85</v>
      </c>
      <c r="T8" s="67" t="n">
        <v>2095.3</v>
      </c>
      <c r="X8" s="67" t="s">
        <v>83</v>
      </c>
      <c r="Y8" s="67" t="n">
        <v>516.24</v>
      </c>
    </row>
    <row r="9" customFormat="false" ht="15" hidden="false" customHeight="false" outlineLevel="0" collapsed="false">
      <c r="A9" s="0" t="n">
        <v>58841</v>
      </c>
      <c r="B9" s="63" t="n">
        <v>43331</v>
      </c>
      <c r="C9" s="0" t="s">
        <v>83</v>
      </c>
      <c r="D9" s="0" t="n">
        <v>1693.78</v>
      </c>
      <c r="E9" s="0" t="n">
        <v>2500.72</v>
      </c>
      <c r="F9" s="0" t="n">
        <v>2453.68</v>
      </c>
      <c r="Q9" s="67" t="n">
        <v>58841</v>
      </c>
      <c r="R9" s="68" t="n">
        <v>43331</v>
      </c>
      <c r="S9" s="67" t="s">
        <v>83</v>
      </c>
      <c r="T9" s="67" t="n">
        <v>1693.78</v>
      </c>
      <c r="X9" s="67" t="s">
        <v>83</v>
      </c>
      <c r="Y9" s="67" t="n">
        <v>2087.15</v>
      </c>
    </row>
    <row r="10" customFormat="false" ht="15" hidden="false" customHeight="false" outlineLevel="0" collapsed="false">
      <c r="A10" s="0" t="n">
        <v>58842</v>
      </c>
      <c r="B10" s="63" t="n">
        <v>43331</v>
      </c>
      <c r="C10" s="0" t="s">
        <v>83</v>
      </c>
      <c r="D10" s="0" t="n">
        <v>1232.86</v>
      </c>
      <c r="E10" s="0" t="n">
        <v>1830.87</v>
      </c>
      <c r="F10" s="0" t="n">
        <v>2052.18</v>
      </c>
      <c r="H10" s="70" t="s">
        <v>88</v>
      </c>
      <c r="I10" s="71" t="n">
        <v>58839</v>
      </c>
      <c r="Q10" s="67" t="n">
        <v>58842</v>
      </c>
      <c r="R10" s="68" t="n">
        <v>43331</v>
      </c>
      <c r="S10" s="67" t="s">
        <v>83</v>
      </c>
      <c r="T10" s="67" t="n">
        <v>1232.86</v>
      </c>
      <c r="X10" s="67" t="s">
        <v>83</v>
      </c>
      <c r="Y10" s="67" t="n">
        <v>1659.21</v>
      </c>
    </row>
    <row r="11" customFormat="false" ht="15" hidden="false" customHeight="false" outlineLevel="0" collapsed="false">
      <c r="A11" s="0" t="n">
        <v>58843</v>
      </c>
      <c r="B11" s="63" t="n">
        <v>43331</v>
      </c>
      <c r="C11" s="0" t="s">
        <v>81</v>
      </c>
      <c r="D11" s="0" t="n">
        <v>1808.26</v>
      </c>
      <c r="E11" s="0" t="n">
        <v>1284.35</v>
      </c>
      <c r="F11" s="0" t="n">
        <v>216.19</v>
      </c>
      <c r="H11" s="70" t="s">
        <v>89</v>
      </c>
      <c r="I11" s="72" t="s">
        <v>76</v>
      </c>
      <c r="Q11" s="67" t="n">
        <v>58843</v>
      </c>
      <c r="R11" s="68" t="n">
        <v>43331</v>
      </c>
      <c r="S11" s="67" t="s">
        <v>81</v>
      </c>
      <c r="T11" s="67" t="n">
        <v>1808.26</v>
      </c>
    </row>
    <row r="12" customFormat="false" ht="15" hidden="false" customHeight="false" outlineLevel="0" collapsed="false">
      <c r="A12" s="0" t="n">
        <v>58844</v>
      </c>
      <c r="B12" s="63" t="n">
        <v>43331</v>
      </c>
      <c r="C12" s="0" t="s">
        <v>85</v>
      </c>
      <c r="D12" s="0" t="n">
        <v>1064.01</v>
      </c>
      <c r="E12" s="0" t="n">
        <v>220.88</v>
      </c>
      <c r="F12" s="0" t="n">
        <v>1354.22</v>
      </c>
      <c r="H12" s="70" t="s">
        <v>90</v>
      </c>
      <c r="I12" s="73" t="n">
        <f aca="false">MATCH(I10,fTransactions[Transaction No],0)</f>
        <v>3</v>
      </c>
      <c r="Q12" s="67" t="n">
        <v>58844</v>
      </c>
      <c r="R12" s="68" t="n">
        <v>43331</v>
      </c>
      <c r="S12" s="67" t="s">
        <v>85</v>
      </c>
      <c r="T12" s="67" t="n">
        <v>1064.01</v>
      </c>
    </row>
    <row r="13" customFormat="false" ht="15" hidden="false" customHeight="false" outlineLevel="0" collapsed="false">
      <c r="A13" s="0" t="n">
        <v>58845</v>
      </c>
      <c r="B13" s="63" t="n">
        <v>43332</v>
      </c>
      <c r="C13" s="0" t="s">
        <v>85</v>
      </c>
      <c r="D13" s="0" t="n">
        <v>565.71</v>
      </c>
      <c r="E13" s="0" t="n">
        <v>1364.42</v>
      </c>
      <c r="F13" s="0" t="n">
        <v>1446.27</v>
      </c>
      <c r="H13" s="70" t="s">
        <v>91</v>
      </c>
      <c r="I13" s="73" t="n">
        <f aca="false">MATCH(I11,fTransactions[[#Headers],[Red]:[Silver]],0)</f>
        <v>2</v>
      </c>
      <c r="Q13" s="67" t="n">
        <v>58845</v>
      </c>
      <c r="R13" s="68" t="n">
        <v>43332</v>
      </c>
      <c r="S13" s="67" t="s">
        <v>85</v>
      </c>
      <c r="T13" s="67" t="n">
        <v>565.71</v>
      </c>
    </row>
    <row r="14" customFormat="false" ht="15" hidden="false" customHeight="false" outlineLevel="0" collapsed="false">
      <c r="A14" s="0" t="n">
        <v>58846</v>
      </c>
      <c r="B14" s="63" t="n">
        <v>43332</v>
      </c>
      <c r="C14" s="0" t="s">
        <v>83</v>
      </c>
      <c r="D14" s="0" t="n">
        <v>516.24</v>
      </c>
      <c r="E14" s="0" t="n">
        <v>1539.02</v>
      </c>
      <c r="F14" s="0" t="n">
        <v>519.98</v>
      </c>
      <c r="H14" s="74" t="s">
        <v>92</v>
      </c>
      <c r="I14" s="75" t="n">
        <f aca="false">INDEX(fTransactions[[Red]:[Silver]],$I$12,$I$13)</f>
        <v>1888.1</v>
      </c>
      <c r="Q14" s="67" t="n">
        <v>58846</v>
      </c>
      <c r="R14" s="68" t="n">
        <v>43332</v>
      </c>
      <c r="S14" s="67" t="s">
        <v>83</v>
      </c>
      <c r="T14" s="67" t="n">
        <v>516.24</v>
      </c>
    </row>
    <row r="15" customFormat="false" ht="15" hidden="false" customHeight="false" outlineLevel="0" collapsed="false">
      <c r="A15" s="0" t="n">
        <v>58847</v>
      </c>
      <c r="B15" s="63" t="n">
        <v>43332</v>
      </c>
      <c r="C15" s="0" t="s">
        <v>81</v>
      </c>
      <c r="D15" s="0" t="n">
        <v>174.05</v>
      </c>
      <c r="E15" s="0" t="n">
        <v>530.48</v>
      </c>
      <c r="F15" s="0" t="n">
        <v>2144.13</v>
      </c>
      <c r="H15" s="74" t="s">
        <v>93</v>
      </c>
      <c r="I15" s="75" t="n">
        <f aca="false">SUM(INDEX(fTransactions[[Red]:[Silver]],0,$I$13))</f>
        <v>21011.16</v>
      </c>
      <c r="Q15" s="67" t="n">
        <v>58847</v>
      </c>
      <c r="R15" s="68" t="n">
        <v>43332</v>
      </c>
      <c r="S15" s="67" t="s">
        <v>81</v>
      </c>
      <c r="T15" s="67" t="n">
        <v>174.05</v>
      </c>
    </row>
    <row r="16" customFormat="false" ht="15" hidden="false" customHeight="false" outlineLevel="0" collapsed="false">
      <c r="A16" s="0" t="n">
        <v>58848</v>
      </c>
      <c r="B16" s="63" t="n">
        <v>43332</v>
      </c>
      <c r="C16" s="0" t="s">
        <v>81</v>
      </c>
      <c r="D16" s="0" t="n">
        <v>1918.93</v>
      </c>
      <c r="E16" s="0" t="n">
        <v>2396.96</v>
      </c>
      <c r="F16" s="0" t="n">
        <v>1014</v>
      </c>
      <c r="H16" s="74" t="s">
        <v>94</v>
      </c>
      <c r="I16" s="75" t="n">
        <f aca="false">SUM(INDEX(fTransactions[[Red]:[Silver]],$I$12,0))</f>
        <v>4690.49</v>
      </c>
      <c r="Q16" s="67" t="n">
        <v>58848</v>
      </c>
      <c r="R16" s="68" t="n">
        <v>43332</v>
      </c>
      <c r="S16" s="67" t="s">
        <v>81</v>
      </c>
      <c r="T16" s="67" t="n">
        <v>1918.93</v>
      </c>
    </row>
    <row r="17" customFormat="false" ht="15" hidden="false" customHeight="false" outlineLevel="0" collapsed="false">
      <c r="A17" s="0" t="n">
        <v>58849</v>
      </c>
      <c r="B17" s="63" t="n">
        <v>43332</v>
      </c>
      <c r="C17" s="0" t="s">
        <v>83</v>
      </c>
      <c r="D17" s="0" t="n">
        <v>2087.15</v>
      </c>
      <c r="E17" s="0" t="n">
        <v>957.15</v>
      </c>
      <c r="F17" s="0" t="n">
        <v>1399.4</v>
      </c>
      <c r="Q17" s="67" t="n">
        <v>58849</v>
      </c>
      <c r="R17" s="68" t="n">
        <v>43332</v>
      </c>
      <c r="S17" s="67" t="s">
        <v>83</v>
      </c>
      <c r="T17" s="67" t="n">
        <v>2087.15</v>
      </c>
    </row>
    <row r="18" customFormat="false" ht="15" hidden="false" customHeight="false" outlineLevel="0" collapsed="false">
      <c r="A18" s="0" t="n">
        <v>58850</v>
      </c>
      <c r="B18" s="63" t="n">
        <v>43332</v>
      </c>
      <c r="C18" s="0" t="s">
        <v>85</v>
      </c>
      <c r="D18" s="0" t="n">
        <v>1530.71</v>
      </c>
      <c r="E18" s="0" t="n">
        <v>1585.09</v>
      </c>
      <c r="F18" s="0" t="n">
        <v>1625.04</v>
      </c>
      <c r="Q18" s="67" t="n">
        <v>58850</v>
      </c>
      <c r="R18" s="68" t="n">
        <v>43332</v>
      </c>
      <c r="S18" s="67" t="s">
        <v>85</v>
      </c>
      <c r="T18" s="67" t="n">
        <v>1530.71</v>
      </c>
    </row>
    <row r="19" customFormat="false" ht="15" hidden="false" customHeight="false" outlineLevel="0" collapsed="false">
      <c r="A19" s="0" t="n">
        <v>58851</v>
      </c>
      <c r="B19" s="63" t="n">
        <v>43332</v>
      </c>
      <c r="C19" s="0" t="s">
        <v>87</v>
      </c>
      <c r="D19" s="0" t="n">
        <v>1659.21</v>
      </c>
      <c r="E19" s="0" t="n">
        <v>377.24</v>
      </c>
      <c r="F19" s="0" t="n">
        <v>2517.19</v>
      </c>
      <c r="Q19" s="67" t="n">
        <v>58851</v>
      </c>
      <c r="R19" s="68" t="n">
        <v>43332</v>
      </c>
      <c r="S19" s="67" t="s">
        <v>83</v>
      </c>
      <c r="T19" s="67" t="n">
        <v>1659.21</v>
      </c>
    </row>
  </sheetData>
  <conditionalFormatting sqref="I14:I16">
    <cfRule type="expression" priority="2" aboveAverage="0" equalAverage="0" bottom="0" percent="0" rank="0" text="" dxfId="0">
      <formula>$I$11=$B$4</formula>
    </cfRule>
  </conditionalFormatting>
  <dataValidations count="3">
    <dataValidation allowBlank="true" operator="between" showDropDown="false" showErrorMessage="true" showInputMessage="true" sqref="V5" type="list">
      <formula1>$J$5:$J$8</formula1>
      <formula2>0</formula2>
    </dataValidation>
    <dataValidation allowBlank="true" operator="between" showDropDown="false" showErrorMessage="true" showInputMessage="true" sqref="I10" type="list">
      <formula1>$A$5:$A$19</formula1>
      <formula2>0</formula2>
    </dataValidation>
    <dataValidation allowBlank="true" operator="between" showDropDown="false" showErrorMessage="true" showInputMessage="true" sqref="I11" type="list">
      <formula1>$D$4:$F$4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B2:G1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F13" activeCellId="0" sqref="F13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2.71"/>
    <col collapsed="false" customWidth="true" hidden="false" outlineLevel="0" max="4" min="4" style="0" width="23.85"/>
    <col collapsed="false" customWidth="true" hidden="false" outlineLevel="0" max="7" min="7" style="0" width="50.57"/>
  </cols>
  <sheetData>
    <row r="2" customFormat="false" ht="15" hidden="false" customHeight="false" outlineLevel="0" collapsed="false">
      <c r="B2" s="61" t="s">
        <v>95</v>
      </c>
      <c r="C2" s="61" t="s">
        <v>96</v>
      </c>
      <c r="D2" s="61" t="s">
        <v>97</v>
      </c>
      <c r="G2" s="62" t="s">
        <v>98</v>
      </c>
    </row>
    <row r="3" customFormat="false" ht="15" hidden="false" customHeight="false" outlineLevel="0" collapsed="false">
      <c r="B3" s="0" t="s">
        <v>99</v>
      </c>
      <c r="C3" s="0" t="n">
        <v>0.104</v>
      </c>
      <c r="D3" s="0" t="n">
        <v>2</v>
      </c>
      <c r="G3" s="0" t="s">
        <v>100</v>
      </c>
    </row>
    <row r="4" customFormat="false" ht="15" hidden="false" customHeight="false" outlineLevel="0" collapsed="false">
      <c r="B4" s="0" t="s">
        <v>99</v>
      </c>
      <c r="C4" s="0" t="n">
        <v>0.103</v>
      </c>
      <c r="D4" s="0" t="n">
        <v>2</v>
      </c>
    </row>
    <row r="5" customFormat="false" ht="15" hidden="false" customHeight="false" outlineLevel="0" collapsed="false">
      <c r="B5" s="0" t="s">
        <v>99</v>
      </c>
      <c r="C5" s="0" t="n">
        <v>0.105</v>
      </c>
      <c r="D5" s="0" t="n">
        <v>12</v>
      </c>
    </row>
    <row r="6" customFormat="false" ht="15" hidden="false" customHeight="false" outlineLevel="0" collapsed="false">
      <c r="B6" s="0" t="s">
        <v>101</v>
      </c>
      <c r="C6" s="0" t="n">
        <v>0.108</v>
      </c>
      <c r="D6" s="0" t="n">
        <v>12</v>
      </c>
    </row>
    <row r="7" customFormat="false" ht="15" hidden="false" customHeight="false" outlineLevel="0" collapsed="false">
      <c r="B7" s="0" t="s">
        <v>101</v>
      </c>
      <c r="C7" s="0" t="n">
        <v>0.099</v>
      </c>
      <c r="D7" s="0" t="n">
        <v>12</v>
      </c>
    </row>
    <row r="8" customFormat="false" ht="15" hidden="false" customHeight="false" outlineLevel="0" collapsed="false">
      <c r="B8" s="0" t="s">
        <v>102</v>
      </c>
      <c r="C8" s="0" t="n">
        <v>0.097</v>
      </c>
      <c r="D8" s="0" t="n">
        <v>6</v>
      </c>
    </row>
    <row r="9" customFormat="false" ht="15" hidden="false" customHeight="false" outlineLevel="0" collapsed="false">
      <c r="B9" s="0" t="s">
        <v>103</v>
      </c>
      <c r="C9" s="0" t="n">
        <v>0.074</v>
      </c>
      <c r="D9" s="0" t="n">
        <v>12</v>
      </c>
    </row>
    <row r="10" customFormat="false" ht="15" hidden="false" customHeight="false" outlineLevel="0" collapsed="false">
      <c r="B10" s="0" t="s">
        <v>103</v>
      </c>
      <c r="C10" s="0" t="n">
        <v>0.074</v>
      </c>
      <c r="D10" s="0" t="n">
        <v>12</v>
      </c>
    </row>
    <row r="11" customFormat="false" ht="15" hidden="false" customHeight="false" outlineLevel="0" collapsed="false">
      <c r="B11" s="0" t="s">
        <v>103</v>
      </c>
      <c r="C11" s="0" t="n">
        <v>0.085</v>
      </c>
      <c r="D11" s="0" t="n">
        <v>6</v>
      </c>
    </row>
    <row r="12" customFormat="false" ht="15" hidden="false" customHeight="false" outlineLevel="0" collapsed="false">
      <c r="B12" s="0" t="s">
        <v>103</v>
      </c>
      <c r="C12" s="0" t="n">
        <v>0.08</v>
      </c>
      <c r="D12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567718e4-3dd7-4201-96e1-201c1dae93d3">AAAAAKAHAABQSwMEFAACAAgARnkUTdHdVoymAAAA+AAAABIAHABDb25maWcvUGFja2FnZS54bWwgohgAKKAUAAAAAAAAAAAAAAAAAAAAAAAAAAAAhY+9DoIwGEVfhXSnfypR8lEGV0lMiMa1gQqNUAwt1ndz8JF8BUkUdXO8J2c493G7Q3ptm+Cieqs7kyCGKQqUKbpSmypBgzuGS5QK2MriJCsVjLKx8dWWCaqdO8eEeO+xn+GurwinlJFDtsmLWrUSfWT9Xw61sU6aQiEB+1eM4DhieMFWHM8jBmTCkGnzVfhYjCmQHwjroXFDr4Qy4S4HMk0g7xfiCVBLAwQUAAIACABGeRR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nkUTWc+59+YBAAAYA4AABMAHABGb3JtdWxhcy9TZWN0aW9uMS5tIKIYACigFAAAAAAAAAAAAAAAAAAAAAAAAAAAAL1XbU8jNxD+jpT/YO192VyX8NI3tVUq5QIcqBylCddTFaKTyQ5kxa69sr0hEcp/73i82bdkewetihBOZsbzPJ4ZzxgNMxNJwcZuPfqls9fZ03OuIGRDKTTMMhMtYMxj0CNIpTKsz2Iwewx/xjJTM0DB6XIGcW+YKQXCfJLq8U7KR7/7PLniidV79+TAm64n6NSg0TQgD2+84ZyLBwS7WaXgoekNv4uhd6O40PdSJUMZZ4mwSu07uOD52TvhBryAGRSzED+vA/bsWaMTvtrIDSwNyR10wBy92apnDdfrrmOQ73qvZJZG4qFgQAK/wa8KY33jN2l4zDYQwGdzdhlp0xtniT8h8bSbExJZcgeKKA1lJkx9l0MdySfS+Z8bu9bdzl4kOrsoV1N2CVwJlF1i/LPUparz0lxR8DnVQy1lJQPnrAYsuRhhJugYr8PduKiXSeff1Il1uVUPAyEyzNmoUkOV1FzRR3YNKpKhtiv7C4OKlhfC/PDdpnjKWDSoVYNypmRyJuMQ1AcuVu94SKT1zvA4u95ZhAa+N/z59qMGpW+Th0gtInF7AvrRyPT28PCn/WuuMGQG1B8ZqJXz6XWLSF3KJ1Azri0jPHNrsKqBOl1itDUmHM9pN/XISTVy6xIAOSI4usdq1aX7McTYRKzM3yaRV/mkAJralPeWsV5WqI8gkQvc8ruZY9xzmk2EDfsmkcDeK6oar0J2EIa2lWXayKT0hFLnxm8DDZj3HgwVbR7h/AiujosCLiq1W2KeLlMuLGzDQwHvDOhzQaNGdBc61iam3aqw/XG7Xhgg098iEdr1PEIfwlu/xLYlrUcteW072ia/1j2ldjwHMF6L9+MW7w0KuVMhjSvKseHK6E+RmfvUNaZBgfOFGto6TksRHdsqopDVr3iL09plpwt8zc38QqSZeV0PLJ18beOlIXIFEI5wboRugr18PtuBOhDh/zCl26bxVzXUd1KI1T9EtjiabaO9/BCvaae3px9ujr79/sd9Qty0KZwTcYwHUhls6o30n6kIkYWj8zyxl63vkc4L7JXo53WKobXVVY41CmEqqU9a5EZwrcavYJRlfo2zRRrcdg4cS6bSXHJNLvd3YARskhsN4ng84zFXum9PNS39fxRptCCAlmacG5C2vE1btGzO80KwyjCbmYMzHinbpbyBMSq6y5z2Tx5nUBsGAvMSbiM7RYnZRtXWYA0hx3cN0sHZDkIVuW5e+Dp4tQqvQaYxDB5AV147L7hwfa/h4T+7cc7v9ovnAervF0oK6MieZqfyHMKmePNgfuNdiIV8LGYVO8sEvRV3T9fG+9kbaJ0lBSz191yEEn+Cf7CrTyrk7FeigxMWE/QFDtU8lX4rKTo4KIyZkSy0Fz+JBDCOZk/4G8UxyzSwSLCZFAusYU7G+FPPsW8dc50/HlnActI1ccBkarfjg5MOUWq6lb39Xx23t7Q4woOZsc9U/ELCSkRsozHc1ntFSEYOAvcm9A8Gno+HoV3mpEDm7A6MJtu3B7S4926PpgedaJ/lS3mc7sEx+4b50X0BYBshw8sm2CGDGKNFim5wWKQon1R/A1BLAQItABQAAgAIAEZ5FE3R3VaMpgAAAPgAAAASAAAAAAAAAAAAAAAAAAAAAABDb25maWcvUGFja2FnZS54bWxQSwECLQAUAAIACABGeRRND8rpq6QAAADpAAAAEwAAAAAAAAAAAAAAAADyAAAAW0NvbnRlbnRfVHlwZXNdLnhtbFBLAQItABQAAgAIAEZ5FE1nPuffmAQAAGAOAAATAAAAAAAAAAAAAAAAAOMBAABGb3JtdWxhcy9TZWN0aW9uMS5tUEsFBgAAAAADAAMAwgAAAMgGAAAAABE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+PC9QZXJtaXNzaW9uTGlzdD6CMgAAAAAAAGAy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RW50cnkgVHlwZT0iUXVlcnlHcm91cHMiIFZhbHVlPSJzQUFBQUFBPT0iIC8+PEVudHJ5IFR5cGU9IklzVHlwZURldGVjdGlvbkVuYWJsZWQiIFZhbHVlPSJzRmFsc2UiIC8+PC9TdGFibGVFbnRyaWVzPjwvSXRlbT48SXRlbT48SXRlbUxvY2F0aW9uPjxJdGVtVHlwZT5Gb3JtdWxhPC9JdGVtVHlwZT48SXRlbVBhdGg+U2VjdGlvbjEvQ29uc2VjdXRpdmVTYWxlc1JlcG9ydDwvSXRlbVBhdGg+PC9JdGVtTG9jYXRpb24+PFN0YWJsZUVudHJpZXM+PEVudHJ5IFR5cGU9IklzUHJpdmF0ZSIgVmFsdWU9ImwwIiAvPjxFbnRyeSBUeXBlPSJOYXZpZ2F0aW9uU3RlcE5hbWUiIFZhbHVlPSJzTmF2aWdhdGlvbi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mdVRiIgLz48RW50cnkgVHlwZT0iUmVsYXRpb25zaGlwSW5mb0NvbnRhaW5lciIgVmFsdWU9InN7JnF1b3Q7Y29sdW1uQ291bnQmcXVvdDs6MywmcXVvdDtrZXlDb2x1bW5OYW1lcyZxdW90OzpbJnF1b3Q7VHlwZURheSZxdW90O10sJnF1b3Q7cXVlcnlSZWxhdGlvbnNoaXBzJnF1b3Q7OltdLCZxdW90O2NvbHVtbklkZW50aXRpZXMmcXVvdDs6WyZxdW90O1NlY3Rpb24xL0NvbnNlY3V0aXZlU2FsZXNSZXBvcnQvVHlwZURheUdyb3VwaW5nLntUeXBlRGF5LDB9JnF1b3Q7LCZxdW90O1NlY3Rpb24xL0NvbnNlY3V0aXZlU2FsZXNSZXBvcnQvVHlwZURheUdyb3VwaW5nLntUb3RhbCBTYWxlcywxfSZxdW90OywmcXVvdDtTZWN0aW9uMS9Db25zZWN1dGl2ZVNhbGVzUmVwb3J0L1R5cGVEYXlHcm91cGluZy57Q291bnQgU2FsZXMsMn0mcXVvdDtdLCZxdW90O0NvbHVtbkNvdW50JnF1b3Q7OjMsJnF1b3Q7S2V5Q29sdW1uTmFtZXMmcXVvdDs6WyZxdW90O1R5cGVEYXkmcXVvdDtdLCZxdW90O0NvbHVtbklkZW50aXRpZXMmcXVvdDs6WyZxdW90O1NlY3Rpb24xL0NvbnNlY3V0aXZlU2FsZXNSZXBvcnQvVHlwZURheUdyb3VwaW5nLntUeXBlRGF5LDB9JnF1b3Q7LCZxdW90O1NlY3Rpb24xL0NvbnNlY3V0aXZlU2FsZXNSZXBvcnQvVHlwZURheUdyb3VwaW5nLntUb3RhbCBTYWxlcywxfSZxdW90OywmcXVvdDtTZWN0aW9uMS9Db25zZWN1dGl2ZVNhbGVzUmVwb3J0L1R5cGVEYXlHcm91cGluZy57Q291bnQgU2FsZXMsMn0mcXVvdDtdLCZxdW90O1JlbGF0aW9uc2hpcEluZm8mcXVvdDs6W119IiAvPjxFbnRyeSBUeXBlPSJGaWxsU3RhdHVzIiBWYWx1ZT0ic0NvbXBsZXRlIiAvPjxFbnRyeSBUeXBlPSJGaWxsTGFzdFVwZGF0ZWQiIFZhbHVlPSJkMjAxOC0wOC0yMFQyMjowOTowNS44NjkwNzcwWiIgLz48RW50cnkgVHlwZT0iRmlsbENvdW50IiBWYWx1ZT0ibDQiIC8+PEVudHJ5IFR5cGU9IkZpbGxUYXJnZXQiIFZhbHVlPSJzQ29uc2VjdXRpdmVTYWxlc1JlcG9ydCIgLz48RW50cnkgVHlwZT0iUmVjb3ZlcnlUYXJnZXRTaGVldCIgVmFsdWU9InNCZWhpbmQgUSIgLz48RW50cnkgVHlwZT0iUmVjb3ZlcnlUYXJnZXRDb2x1bW4iIFZhbHVlPSJsNiIgLz48RW50cnkgVHlwZT0iUmVjb3ZlcnlUYXJnZXRSb3ciIFZhbHVlPSJsMTMiIC8+PEVudHJ5IFR5cGU9IlF1ZXJ5SUQiIFZhbHVlPSJzMzYzN2JmMDQtOGVmZC00NzhkLThmMWUtODBiNWFiODJkNTYzIiAvPjxFbnRyeSBUeXBlPSJGaWxsRXJyb3JDb2RlIiBWYWx1ZT0ic1Vua25vd24iIC8+PEVudHJ5IFR5cGU9IkZpbGxFcnJvckNvdW50IiBWYWx1ZT0ibDAiIC8+PEVudHJ5IFR5cGU9IkZpbGxDb2x1bW5OYW1lcyIgVmFsdWU9InNbJnF1b3Q7VHlwZURheSZxdW90OywmcXVvdDtUb3RhbCBTYWxlcyZxdW90OywmcXVvdDtDb3VudCBTYWxlcyZxdW90O10iIC8+PEVudHJ5IFR5cGU9IkFkZGVkVG9EYXRhTW9kZWwiIFZhbHVlPSJsMCIgLz48L1N0YWJsZUVudHJpZXM+PC9JdGVtPjxJdGVtPjxJdGVtTG9jYXRpb24+PEl0ZW1UeXBlPkZvcm11bGE8L0l0ZW1UeXBlPjxJdGVtUGF0aD5TZWN0aW9uMS9Db25zZWN1dGl2ZVNhbGVzUmVwb3J0L1NvdXJjZTwvSXRlbVBhdGg+PC9JdGVtTG9jYXRpb24+PFN0YWJsZUVudHJpZXMgLz48L0l0ZW0+PEl0ZW0+PEl0ZW1Mb2NhdGlvbj48SXRlbVR5cGU+Rm9ybXVsYTwvSXRlbVR5cGU+PEl0ZW1QYXRoPlNlY3Rpb24xL0xlYXJuaW5nTG9va3VwPC9JdGVtUGF0aD48L0l0ZW1Mb2NhdGlvbj48U3RhYmxlRW50cmllcz48RW50cnkgVHlwZT0iSXNQcml2YXRlIiBWYWx1ZT0ibDAiIC8+PEVudHJ5IFR5cGU9Ik5hdmlnYXRpb25TdGVwTmFtZSIgVmFsdWU9InNOYXZpZ2F0aW9u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+PEVudHJ5IFR5cGU9IkFkZGVkVG9EYXRhTW9kZWwiIFZhbHVlPSJsMCIgLz48RW50cnkgVHlwZT0iRmlsbEVycm9yQ29kZSIgVmFsdWU9InNVbmtub3duIiAvPjxFbnRyeSBUeXBlPSJGaWxsTGFzdFVwZGF0ZWQiIFZhbHVlPSJkMjAxOC0wOC0yMFQyMTo1NDo0NS4zOTEzMDE2WiIgLz48RW50cnkgVHlwZT0iRmlsbFN0YXR1cyIgVmFsdWU9InNDb21wbGV0ZSIgLz48L1N0YWJsZUVudHJpZXM+PC9JdGVtPjxJdGVtPjxJdGVtTG9jYXRpb24+PEl0ZW1UeXBlPkZvcm11bGE8L0l0ZW1UeXBlPjxJdGVtUGF0aD5TZWN0aW9uMS9MZWFybmluZ0xvb2t1cC9Tb3VyY2U8L0l0ZW1QYXRoPjwvSXRlbUxvY2F0aW9uPjxTdGFibGVFbnRyaWVzIC8+PC9JdGVtPjxJdGVtPjxJdGVtTG9jYXRpb24+PEl0ZW1UeXBlPkZvcm11bGE8L0l0ZW1UeXBlPjxJdGVtUGF0aD5TZWN0aW9uMS9Mb2FuUmF0ZVRhYmxlPC9JdGVtUGF0aD48L0l0ZW1Mb2NhdGlvbj48U3RhYmxlRW50cmllcz48RW50cnkgVHlwZT0iSXNQcml2YXRlIiBWYWx1ZT0ibDAiIC8+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+PEVudHJ5IFR5cGU9IkZpbGxTdGF0dXMiIFZhbHVlPSJzQ29tcGxldGUiIC8+PEVudHJ5IFR5cGU9IkZpbGxMYXN0VXBkYXRlZCIgVmFsdWU9ImQyMDE4LTA4LTIwVDIxOjUwOjQwLjUzNDI4MjhaIiAvPjxFbnRyeSBUeXBlPSJGaWxsRXJyb3JDb2RlIiBWYWx1ZT0ic1Vua25vd24iIC8+PEVudHJ5IFR5cGU9IkFkZGVkVG9EYXRhTW9kZWwiIFZhbHVlPSJsMCIgLz48L1N0YWJsZUVudHJpZXM+PC9JdGVtPjxJdGVtPjxJdGVtTG9jYXRpb24+PEl0ZW1UeXBlPkZvcm11bGE8L0l0ZW1UeXBlPjxJdGVtUGF0aD5TZWN0aW9uMS9Mb2FuUmF0ZVRhYmxlL1NvdXJjZTwvSXRlbVBhdGg+PC9JdGVtTG9jYXRpb24+PFN0YWJsZUVudHJpZXMgLz48L0l0ZW0+PEl0ZW0+PEl0ZW1Mb2NhdGlvbj48SXRlbVR5cGU+Rm9ybXVsYTwvSXRlbVR5cGU+PEl0ZW1QYXRoPlNlY3Rpb24xL0xvYW5SYXRlVGFibGUvQ2hhbmdlZCUyMFR5cGU8L0l0ZW1QYXRoPjwvSXRlbUxvY2F0aW9uPjxTdGFibGVFbnRyaWVzIC8+PC9JdGVtPjxJdGVtPjxJdGVtTG9jYXRpb24+PEl0ZW1UeXBlPkZvcm11bGE8L0l0ZW1UeXBlPjxJdGVtUGF0aD5TZWN0aW9uMS9Gcm9tRm9sZGVyTWFueUJhZFRhYmxlczwvSXRlbVBhdGg+PC9JdGVtTG9jYXRpb24+PFN0YWJsZUVudHJpZXM+PEVudHJ5IFR5cGU9IklzUHJpdmF0ZSIgVmFsdWU9ImwwIiAvPjxFbnRyeSBUeXBlPSJOYXZpZ2F0aW9uU3RlcE5hbWUiIFZhbHVlPSJzTmF2aWdhdGlvbi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xOC0wOC0yMFQyMTo1MjozMi4zMDA5MjUwWiIgLz48RW50cnkgVHlwZT0iRmlsbEVycm9yQ29kZSIgVmFsdWU9InNVbmtub3duIiAvPjxFbnRyeSBUeXBlPSJBZGRlZFRvRGF0YU1vZGVsIiBWYWx1ZT0ibDAiIC8+PC9TdGFibGVFbnRyaWVzPjwvSXRlbT48SXRlbT48SXRlbUxvY2F0aW9uPjxJdGVtVHlwZT5Gb3JtdWxhPC9JdGVtVHlwZT48SXRlbVBhdGg+U2VjdGlvbjEvRnJvbUZvbGRlck1hbnlCYWRUYWJsZXMvU291cmNlPC9JdGVtUGF0aD48L0l0ZW1Mb2NhdGlvbj48U3RhYmxlRW50cmllcyAvPjwvSXRlbT48SXRlbT48SXRlbUxvY2F0aW9uPjxJdGVtVHlwZT5Gb3JtdWxhPC9JdGVtVHlwZT48SXRlbVBhdGg+U2VjdGlvbjEvRnJvbUZvbGRlck1hbnlCYWRUYWJsZXMvTG93ZXJjYXNlZCUyMFRleHQ8L0l0ZW1QYXRoPjwvSXRlbUxvY2F0aW9uPjxTdGFibGVFbnRyaWVzIC8+PC9JdGVtPjxJdGVtPjxJdGVtTG9jYXRpb24+PEl0ZW1UeXBlPkZvcm11bGE8L0l0ZW1UeXBlPjxJdGVtUGF0aD5TZWN0aW9uMS9Gcm9tRm9sZGVyTWFueUJhZFRhYmxlcy9GaWx0ZXJlZCUyMFJvd3M8L0l0ZW1QYXRoPjwvSXRlbUxvY2F0aW9uPjxTdGFibGVFbnRyaWVzIC8+PC9JdGVtPjxJdGVtPjxJdGVtTG9jYXRpb24+PEl0ZW1UeXBlPkZvcm11bGE8L0l0ZW1UeXBlPjxJdGVtUGF0aD5TZWN0aW9uMS9Gcm9tRm9sZGVyTWFueUJhZFRhYmxlcy9SZW1vdmVkJTIwT3RoZXIlMjBDb2x1bW5zPC9JdGVtUGF0aD48L0l0ZW1Mb2NhdGlvbj48U3RhYmxlRW50cmllcyAvPjwvSXRlbT48SXRlbT48SXRlbUxvY2F0aW9uPjxJdGVtVHlwZT5Gb3JtdWxhPC9JdGVtVHlwZT48SXRlbVBhdGg+U2VjdGlvbjEvRnJvbUZvbGRlck1hbnlCYWRUYWJsZXMvQWRkZWQlMjBDdXN0b208L0l0ZW1QYXRoPjwvSXRlbUxvY2F0aW9uPjxTdGFibGVFbnRyaWVzIC8+PC9JdGVtPjxJdGVtPjxJdGVtTG9jYXRpb24+PEl0ZW1UeXBlPkZvcm11bGE8L0l0ZW1UeXBlPjxJdGVtUGF0aD5TZWN0aW9uMS9Gcm9tRm9sZGVyTWFueUJhZFRhYmxlcy9FeHBhbmRlZCUyMEdldEV4Y2VsVGFibGVzPC9JdGVtUGF0aD48L0l0ZW1Mb2NhdGlvbj48U3RhYmxlRW50cmllcyAvPjwvSXRlbT48SXRlbT48SXRlbUxvY2F0aW9uPjxJdGVtVHlwZT5Gb3JtdWxhPC9JdGVtVHlwZT48SXRlbVBhdGg+U2VjdGlvbjEvRnJvbUZvbGRlck1hbnlCYWRUYWJsZXMvRmlsdGVyZWQlMjBSb3dzMTwvSXRlbVBhdGg+PC9JdGVtTG9jYXRpb24+PFN0YWJsZUVudHJpZXMgLz48L0l0ZW0+PEl0ZW0+PEl0ZW1Mb2NhdGlvbj48SXRlbVR5cGU+Rm9ybXVsYTwvSXRlbVR5cGU+PEl0ZW1QYXRoPlNlY3Rpb24xL0Zyb21Gb2xkZXJNYW55QmFkVGFibGVzL0ZpbHRlcmVkJTIwUm93czI8L0l0ZW1QYXRoPjwvSXRlbUxvY2F0aW9uPjxTdGFibGVFbnRyaWVzIC8+PC9JdGVtPjxJdGVtPjxJdGVtTG9jYXRpb24+PEl0ZW1UeXBlPkZvcm11bGE8L0l0ZW1UeXBlPjxJdGVtUGF0aD5TZWN0aW9uMS9Gcm9tRm9sZGVyTWFueUJhZFRhYmxlcy9SZW1vdmVkJTIwT3RoZXIlMjBDb2x1bW5zMTwvSXRlbVBhdGg+PC9JdGVtTG9jYXRpb24+PFN0YWJsZUVudHJpZXMgLz48L0l0ZW0+PEl0ZW0+PEl0ZW1Mb2NhdGlvbj48SXRlbVR5cGU+Rm9ybXVsYTwvSXRlbVR5cGU+PEl0ZW1QYXRoPlNlY3Rpb24xL0ZvbGRlclBhdGhJbnB1dDwvSXRlbVBhdGg+PC9JdGVtTG9jYXRpb24+PFN0YWJsZUVudHJpZXM+PEVudHJ5IFR5cGU9IklzUHJpdmF0ZSIgVmFsdWU9ImwwIiAvPjxFbnRyeSBUeXBlPSJOYXZpZ2F0aW9uU3RlcE5hbWUiIFZhbHVlPSJzTmF2aWdhdGlvbi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BZGRlZFRvRGF0YU1vZGVsIiBWYWx1ZT0ibDAiIC8+PEVudHJ5IFR5cGU9IkZpbGxFcnJvckNvZGUiIFZhbHVlPSJzVW5rbm93biIgLz48RW50cnkgVHlwZT0iRmlsbExhc3RVcGRhdGVkIiBWYWx1ZT0iZDIwMTgtMDgtMjBUMjE6NTA6MDEuMzcwMTAzMFoiIC8+PEVudHJ5IFR5cGU9IkZpbGxTdGF0dXMiIFZhbHVlPSJzQ29tcGxldGUiIC8+PC9TdGFibGVFbnRyaWVzPjwvSXRlbT48SXRlbT48SXRlbUxvY2F0aW9uPjxJdGVtVHlwZT5Gb3JtdWxhPC9JdGVtVHlwZT48SXRlbVBhdGg+U2VjdGlvbjEvRm9sZGVyUGF0aElucHV0L1NvdXJjZTwvSXRlbVBhdGg+PC9JdGVtTG9jYXRpb24+PFN0YWJsZUVudHJpZXMgLz48L0l0ZW0+PEl0ZW0+PEl0ZW1Mb2NhdGlvbj48SXRlbVR5cGU+Rm9ybXVsYTwvSXRlbVR5cGU+PEl0ZW1QYXRoPlNlY3Rpb24xL1NhbGVzTmVlZFJvdW5kaW5nPC9JdGVtUGF0aD48L0l0ZW1Mb2NhdGlvbj48U3RhYmxlRW50cmllcz48RW50cnkgVHlwZT0iSXNQcml2YXRlIiBWYWx1ZT0ibDAiIC8+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+PEVudHJ5IFR5cGU9IkFkZGVkVG9EYXRhTW9kZWwiIFZhbHVlPSJsMCIgLz48RW50cnkgVHlwZT0iRmlsbEVycm9yQ29kZSIgVmFsdWU9InNVbmtub3duIiAvPjxFbnRyeSBUeXBlPSJGaWxsTGFzdFVwZGF0ZWQiIFZhbHVlPSJkMjAxOC0wOC0yMFQyMTo0OToxOC4xOTI0NjkyWiIgLz48RW50cnkgVHlwZT0iRmlsbFN0YXR1cyIgVmFsdWU9InNDb21wbGV0ZSIgLz48L1N0YWJsZUVudHJpZXM+PC9JdGVtPjxJdGVtPjxJdGVtTG9jYXRpb24+PEl0ZW1UeXBlPkZvcm11bGE8L0l0ZW1UeXBlPjxJdGVtUGF0aD5TZWN0aW9uMS9Db25zZWN1dGl2ZVNhbGVzUmVwb3J0L0NoYW5nZWQlMjBUeXBlPC9JdGVtUGF0aD48L0l0ZW1Mb2NhdGlvbj48U3RhYmxlRW50cmllcyAvPjwvSXRlbT48SXRlbT48SXRlbUxvY2F0aW9uPjxJdGVtVHlwZT5Gb3JtdWxhPC9JdGVtVHlwZT48SXRlbVBhdGg+U2VjdGlvbjEvQ29uc2VjdXRpdmVTYWxlc1JlcG9ydC9UeXBlRGF5R3JvdXBpbmc8L0l0ZW1QYXRoPjwvSXRlbUxvY2F0aW9uPjxTdGFibGVFbnRyaWVzIC8+PC9JdGVtPjxJdGVtPjxJdGVtTG9jYXRpb24+PEl0ZW1UeXBlPkZvcm11bGE8L0l0ZW1UeXBlPjxJdGVtUGF0aD5TZWN0aW9uMS9TYWxlc05lZWRSb3VuZGluZy9Tb3VyY2U8L0l0ZW1QYXRoPjwvSXRlbUxvY2F0aW9uPjxTdGFibGVFbnRyaWVzIC8+PC9JdGVtPjxJdGVtPjxJdGVtTG9jYXRpb24+PEl0ZW1UeXBlPkZvcm11bGE8L0l0ZW1UeXBlPjxJdGVtUGF0aD5TZWN0aW9uMS9TYWxlc05lZWRSb3VuZGluZy9DaGFuZ2VkJTIwVHlwZTwvSXRlbVBhdGg+PC9JdGVtTG9jYXRpb24+PFN0YWJsZUVudHJpZXMgLz48L0l0ZW0+PEl0ZW0+PEl0ZW1Mb2NhdGlvbj48SXRlbVR5cGU+Rm9ybXVsYTwvSXRlbVR5cGU+PEl0ZW1QYXRoPlNlY3Rpb24xL0Jvbm55PC9JdGVtUGF0aD48L0l0ZW1Mb2NhdGlvbj48U3RhYmxlRW50cmllcz48RW50cnkgVHlwZT0iSXNQcml2YXRlIiBWYWx1ZT0ibDAiIC8+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+PEVudHJ5IFR5cGU9IkFkZGVkVG9EYXRhTW9kZWwiIFZhbHVlPSJsMCIgLz48RW50cnkgVHlwZT0iRmlsbEVycm9yQ29kZSIgVmFsdWU9InNVbmtub3duIiAvPjxFbnRyeSBUeXBlPSJGaWxsTGFzdFVwZGF0ZWQiIFZhbHVlPSJkMjAxOC0wOC0yMFQyMTo1NDozMC44NjYyMDcyWiIgLz48RW50cnkgVHlwZT0iRmlsbFN0YXR1cyIgVmFsdWU9InNDb21wbGV0ZSIgLz48L1N0YWJsZUVudHJpZXM+PC9JdGVtPjxJdGVtPjxJdGVtTG9jYXRpb24+PEl0ZW1UeXBlPkZvcm11bGE8L0l0ZW1UeXBlPjxJdGVtUGF0aD5TZWN0aW9uMS9Cb25ueS9Tb3VyY2U8L0l0ZW1QYXRoPjwvSXRlbUxvY2F0aW9uPjxTdGFibGVFbnRyaWVzIC8+PC9JdGVtPjxJdGVtPjxJdGVtTG9jYXRpb24+PEl0ZW1UeXBlPkZvcm11bGE8L0l0ZW1UeXBlPjxJdGVtUGF0aD5TZWN0aW9uMS9Cb25ueS9Cb25ueV9TaGVldDwvSXRlbVBhdGg+PC9JdGVtTG9jYXRpb24+PFN0YWJsZUVudHJpZXMgLz48L0l0ZW0+PEl0ZW0+PEl0ZW1Mb2NhdGlvbj48SXRlbVR5cGU+Rm9ybXVsYTwvSXRlbVR5cGU+PEl0ZW1QYXRoPlNlY3Rpb24xL0Jvbm55L1RyYW5zcG9zZWQlMjBUYWJsZTwvSXRlbVBhdGg+PC9JdGVtTG9jYXRpb24+PFN0YWJsZUVudHJpZXMgLz48L0l0ZW0+PEl0ZW0+PEl0ZW1Mb2NhdGlvbj48SXRlbVR5cGU+Rm9ybXVsYTwvSXRlbVR5cGU+PEl0ZW1QYXRoPlNlY3Rpb24xL0Jvbm55L1Byb21vdGVkJTIwSGVhZGVyczwvSXRlbVBhdGg+PC9JdGVtTG9jYXRpb24+PFN0YWJsZUVudHJpZXMgLz48L0l0ZW0+PEl0ZW0+PEl0ZW1Mb2NhdGlvbj48SXRlbVR5cGU+Rm9ybXVsYTwvSXRlbVR5cGU+PEl0ZW1QYXRoPlNlY3Rpb24xL0Jvbm55L1VucGl2b3RlZCUyME90aGVyJTIwQ29sdW1uczwvSXRlbVBhdGg+PC9JdGVtTG9jYXRpb24+PFN0YWJsZUVudHJpZXMgLz48L0l0ZW0+PEl0ZW0+PEl0ZW1Mb2NhdGlvbj48SXRlbVR5cGU+Rm9ybXVsYTwvSXRlbVR5cGU+PEl0ZW1QYXRoPlNlY3Rpb24xL0Jvbm55L1JlbmFtZWQlMjBDb2x1bW5zPC9JdGVtUGF0aD48L0l0ZW1Mb2NhdGlvbj48U3RhYmxlRW50cmllcyAvPjwvSXRlbT48SXRlbT48SXRlbUxvY2F0aW9uPjxJdGVtVHlwZT5Gb3JtdWxhPC9JdGVtVHlwZT48SXRlbVBhdGg+U2VjdGlvbjEvUGVvcGxlQWdlc1RhYmxlPC9JdGVtUGF0aD48L0l0ZW1Mb2NhdGlvbj48U3RhYmxlRW50cmllcz48RW50cnkgVHlwZT0iSXNQcml2YXRlIiBWYWx1ZT0ibDAiIC8+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+PEVudHJ5IFR5cGU9IkFkZGVkVG9EYXRhTW9kZWwiIFZhbHVlPSJsMCIgLz48RW50cnkgVHlwZT0iRmlsbEVycm9yQ29kZSIgVmFsdWU9InNVbmtub3duIiAvPjxFbnRyeSBUeXBlPSJGaWxsTGFzdFVwZGF0ZWQiIFZhbHVlPSJkMjAxOC0wOC0yMFQyMjowNDoyMi40MzE0OTc0WiIgLz48RW50cnkgVHlwZT0iRmlsbFN0YXR1cyIgVmFsdWU9InNDb21wbGV0ZSIgLz48L1N0YWJsZUVudHJpZXM+PC9JdGVtPjxJdGVtPjxJdGVtTG9jYXRpb24+PEl0ZW1UeXBlPkZvcm11bGE8L0l0ZW1UeXBlPjxJdGVtUGF0aD5TZWN0aW9uMS9QZW9wbGVBZ2VzVGFibGUvU291cmNlPC9JdGVtUGF0aD48L0l0ZW1Mb2NhdGlvbj48U3RhYmxlRW50cmllcyAvPjwvSXRlbT48SXRlbT48SXRlbUxvY2F0aW9uPjxJdGVtVHlwZT5Gb3JtdWxhPC9JdGVtVHlwZT48SXRlbVBhdGg+U2VjdGlvbjEvUGVvcGxlQWdlc1RhYmxlL0NoYW5nZWQlMjBUeXBlPC9JdGVtUGF0aD48L0l0ZW1Mb2NhdGlvbj48U3RhYmxlRW50cmllcyAvPjwvSXRlbT48SXRlbT48SXRlbUxvY2F0aW9uPjxJdGVtVHlwZT5Gb3JtdWxhPC9JdGVtVHlwZT48SXRlbVBhdGg+U2VjdGlvbjEvUGVvcGxlQWdlc1RhYmxlL0ludm9rZWQlMjBDdXN0b20lMjBGdW5jdGlvbjwvSXRlbVBhdGg+PC9JdGVtTG9jYXRpb24+PFN0YWJsZUVudHJpZXMgLz48L0l0ZW0+PEl0ZW0+PEl0ZW1Mb2NhdGlvbj48SXRlbVR5cGU+Rm9ybXVsYTwvSXRlbVR5cGU+PEl0ZW1QYXRoPlNlY3Rpb24xL0Fzc3VtZWRBZ2U8L0l0ZW1QYXRoPjwvSXRlbUxvY2F0aW9uPjxTdGFibGVFbnRyaWVzPjxFbnRyeSBUeXBlPSJJc1ByaXZhdGUiIFZhbHVlPSJsMCIgLz48RW50cnkgVHlwZT0iTmF2aWdhdGlvblN0ZXBOYW1lIiBWYWx1ZT0ic05hdmlnYXRpb24iIC8+PEVudHJ5IFR5cGU9IkZpbGxFbmFibGVkIiBWYWx1ZT0ibDAiIC8+PEVudHJ5IFR5cGU9IkZpbGxPYmplY3RUeXBlIiBWYWx1ZT0ic0Nvbm5lY3Rpb25Pbmx5IiAvPjxFbnRyeSBUeXBlPSJGaWxsVG9EYXRhTW9kZWxFbmFibGVkIiBWYWx1ZT0ibDAiIC8+PEVudHJ5IFR5cGU9Ik5hbWVVcGRhdGVkQWZ0ZXJGaWxsIiBWYWx1ZT0ibDEiIC8+PEVudHJ5IFR5cGU9IlJlc3VsdFR5cGUiIFZhbHVlPSJzRnVuY3Rpb24iIC8+PEVudHJ5IFR5cGU9IkJ1ZmZlck5leHRSZWZyZXNoIiBWYWx1ZT0ibDEiIC8+PEVudHJ5IFR5cGU9IkZpbGxlZENvbXBsZXRlUmVzdWx0VG9Xb3Jrc2hlZXQiIFZhbHVlPSJsMCIgLz48RW50cnkgVHlwZT0iQWRkZWRUb0RhdGFNb2RlbCIgVmFsdWU9ImwwIiAvPjxFbnRyeSBUeXBlPSJGaWxsRXJyb3JDb2RlIiBWYWx1ZT0ic1Vua25vd24iIC8+PEVudHJ5IFR5cGU9IkZpbGxMYXN0VXBkYXRlZCIgVmFsdWU9ImQyMDE4LTA4LTIwVDIyOjEwOjExLjM2Njg2NzRaIiAvPjxFbnRyeSBUeXBlPSJGaWxsU3RhdHVzIiBWYWx1ZT0ic0NvbXBsZXRlIiAvPjwvU3RhYmxlRW50cmllcz48L0l0ZW0+PEl0ZW0+PEl0ZW1Mb2NhdGlvbj48SXRlbVR5cGU+Rm9ybXVsYTwvSXRlbVR5cGU+PEl0ZW1QYXRoPlNlY3Rpb24xL0Fzc3VtZWRBZ2UvU291cmNlPC9JdGVtUGF0aD48L0l0ZW1Mb2NhdGlvbj48U3RhYmxlRW50cmllcyAvPjwvSXRlbT48L0l0ZW1zPjwvTG9jYWxQYWNrYWdlTWV0YWRhdGFGaWxlPhYAAABQSwUGAAAAAAAAAAAAAAAAAAAAAAAA2gAAAAEAAADQjJ3fARXREYx6AMBPwpfrAQAAAD7FfCF4FoNKiCEj84OXJA8AAAAAAgAAAAAAA2YAAMAAAAAQAAAAg3BmjZzmmLYv7GfsPGrr0wAAAAAEgAAAoAAAABAAAAAxP1Q/kE9fGOrNcWy9ue09UAAAAFE5WlFlK0fLApc1iL+Fbyyhsu1+jcFwPHKKs2oiDwB0vGJy0S3ci1BbS1oe5GHbMRDvLxwX8HTADVsmmMX9ekISaxF9wBvBLRmcw4q8IgoaFAAAADmXkiWOemMKkN60cfw+/AiylNJb</DataMashup>
</file>

<file path=customXml/itemProps1.xml><?xml version="1.0" encoding="utf-8"?>
<ds:datastoreItem xmlns:ds="http://schemas.openxmlformats.org/officeDocument/2006/customXml" ds:itemID="{98CA812D-7E60-4927-AFCC-30F091C555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2018-07-07T18:20:39Z</dcterms:created>
  <dc:creator>Girvin, Michael</dc:creator>
  <dc:description/>
  <dc:language>en-GB</dc:language>
  <cp:lastModifiedBy/>
  <dcterms:modified xsi:type="dcterms:W3CDTF">2020-09-14T17:32:25Z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36be2646-0afc-463c-babe-2e36f64232e5</vt:lpwstr>
  </property>
</Properties>
</file>