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A\Anaconda3\Scripts\DATA_ANALYSIS\MarketData_Kaggle\"/>
    </mc:Choice>
  </mc:AlternateContent>
  <bookViews>
    <workbookView xWindow="0" yWindow="0" windowWidth="10780" windowHeight="2430"/>
  </bookViews>
  <sheets>
    <sheet name="marketdata_sample" sheetId="1" r:id="rId1"/>
    <sheet name="Sheet3" sheetId="4" r:id="rId2"/>
  </sheets>
  <definedNames>
    <definedName name="_xlnm._FilterDatabase" localSheetId="0" hidden="1">marketdata_sample!$A$1:$P$109</definedName>
  </definedNames>
  <calcPr calcId="0"/>
</workbook>
</file>

<file path=xl/calcChain.xml><?xml version="1.0" encoding="utf-8"?>
<calcChain xmlns="http://schemas.openxmlformats.org/spreadsheetml/2006/main">
  <c r="A111" i="1" l="1"/>
  <c r="E111" i="1"/>
  <c r="F111" i="1"/>
  <c r="G111" i="1"/>
  <c r="A112" i="1"/>
  <c r="E112" i="1"/>
  <c r="F112" i="1"/>
  <c r="G112" i="1"/>
  <c r="A113" i="1"/>
  <c r="E113" i="1"/>
  <c r="F113" i="1"/>
  <c r="G113" i="1"/>
  <c r="A114" i="1"/>
  <c r="E114" i="1"/>
  <c r="F114" i="1"/>
  <c r="G114" i="1"/>
  <c r="A115" i="1"/>
  <c r="E115" i="1"/>
  <c r="F115" i="1"/>
  <c r="G115" i="1"/>
  <c r="A116" i="1"/>
  <c r="E116" i="1"/>
  <c r="F116" i="1"/>
  <c r="G116" i="1"/>
  <c r="A117" i="1"/>
  <c r="E117" i="1"/>
  <c r="F117" i="1"/>
  <c r="G117" i="1"/>
  <c r="A118" i="1"/>
  <c r="E118" i="1"/>
  <c r="F118" i="1"/>
  <c r="G118" i="1"/>
  <c r="A119" i="1"/>
  <c r="E119" i="1"/>
  <c r="F119" i="1"/>
  <c r="G119" i="1"/>
  <c r="A120" i="1"/>
  <c r="E120" i="1"/>
  <c r="F120" i="1"/>
  <c r="G120" i="1"/>
  <c r="A121" i="1"/>
  <c r="E121" i="1"/>
  <c r="F121" i="1"/>
  <c r="G121" i="1"/>
  <c r="A122" i="1"/>
  <c r="E122" i="1"/>
  <c r="F122" i="1"/>
  <c r="G122" i="1"/>
  <c r="A123" i="1"/>
  <c r="E123" i="1"/>
  <c r="F123" i="1"/>
  <c r="G123" i="1"/>
  <c r="A124" i="1"/>
  <c r="E124" i="1"/>
  <c r="F124" i="1"/>
  <c r="G124" i="1"/>
  <c r="A125" i="1"/>
  <c r="E125" i="1"/>
  <c r="F125" i="1"/>
  <c r="G125" i="1"/>
  <c r="A126" i="1"/>
  <c r="E126" i="1"/>
  <c r="F126" i="1"/>
  <c r="G126" i="1"/>
  <c r="A127" i="1"/>
  <c r="E127" i="1"/>
  <c r="F127" i="1"/>
  <c r="G127" i="1"/>
  <c r="A110" i="1"/>
  <c r="F110" i="1"/>
  <c r="G110" i="1"/>
  <c r="E110" i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" i="4"/>
  <c r="B9" i="4"/>
  <c r="B10" i="4"/>
  <c r="B11" i="4"/>
  <c r="B12" i="4"/>
  <c r="B13" i="4" s="1"/>
  <c r="B14" i="4" s="1"/>
  <c r="B15" i="4" s="1"/>
  <c r="B16" i="4" s="1"/>
  <c r="B17" i="4" s="1"/>
  <c r="B18" i="4" s="1"/>
  <c r="B19" i="4" s="1"/>
  <c r="B8" i="4"/>
  <c r="B3" i="4"/>
  <c r="B4" i="4" s="1"/>
  <c r="B5" i="4" s="1"/>
  <c r="B6" i="4" s="1"/>
  <c r="B7" i="4" s="1"/>
  <c r="B2" i="4"/>
  <c r="G102" i="1"/>
  <c r="F102" i="1" s="1"/>
  <c r="G103" i="1" s="1"/>
  <c r="F103" i="1" s="1"/>
  <c r="G104" i="1" s="1"/>
  <c r="F104" i="1" s="1"/>
  <c r="G105" i="1" s="1"/>
  <c r="F105" i="1" s="1"/>
  <c r="G106" i="1" s="1"/>
  <c r="F106" i="1" s="1"/>
  <c r="G107" i="1" s="1"/>
  <c r="F107" i="1" s="1"/>
  <c r="G108" i="1" s="1"/>
  <c r="F108" i="1" s="1"/>
  <c r="G109" i="1" s="1"/>
  <c r="F109" i="1" s="1"/>
</calcChain>
</file>

<file path=xl/sharedStrings.xml><?xml version="1.0" encoding="utf-8"?>
<sst xmlns="http://schemas.openxmlformats.org/spreadsheetml/2006/main" count="376" uniqueCount="224">
  <si>
    <t>time</t>
  </si>
  <si>
    <t>assetCode</t>
  </si>
  <si>
    <t>assetName</t>
  </si>
  <si>
    <t>universe</t>
  </si>
  <si>
    <t>volume</t>
  </si>
  <si>
    <t>close</t>
  </si>
  <si>
    <t>open</t>
  </si>
  <si>
    <t>returnsClosePrevRaw1</t>
  </si>
  <si>
    <t>returnsOpenPrevRaw1</t>
  </si>
  <si>
    <t>returnsClosePrevMktres1</t>
  </si>
  <si>
    <t>returnsOpenPrevMktres1</t>
  </si>
  <si>
    <t>returnsClosePrevRaw10</t>
  </si>
  <si>
    <t>returnsOpenPrevRaw10</t>
  </si>
  <si>
    <t>returnsClosePrevMktres10</t>
  </si>
  <si>
    <t>returnsOpenPrevMktres10</t>
  </si>
  <si>
    <t>returnsOpenNextMktres10</t>
  </si>
  <si>
    <t>2007-02-01 22:00:00+00:00</t>
  </si>
  <si>
    <t>A.N</t>
  </si>
  <si>
    <t>Agilent Technologies Inc</t>
  </si>
  <si>
    <t>AAI.N</t>
  </si>
  <si>
    <t>AirTran Holdings Inc</t>
  </si>
  <si>
    <t>AAP.N</t>
  </si>
  <si>
    <t>Advance Auto Parts Inc</t>
  </si>
  <si>
    <t>AAPL.O</t>
  </si>
  <si>
    <t>Apple Inc</t>
  </si>
  <si>
    <t>ABB.N</t>
  </si>
  <si>
    <t>ABB Ltd</t>
  </si>
  <si>
    <t>ABC.N</t>
  </si>
  <si>
    <t>AmerisourceBergen Corp</t>
  </si>
  <si>
    <t>ABD.N</t>
  </si>
  <si>
    <t>ACCO Brands Corp</t>
  </si>
  <si>
    <t>ABM.N</t>
  </si>
  <si>
    <t>ABM Industries Inc</t>
  </si>
  <si>
    <t>ABT.N</t>
  </si>
  <si>
    <t>Abbott Laboratories</t>
  </si>
  <si>
    <t>ABV.N</t>
  </si>
  <si>
    <t>Companhia de Bebidas das Americas Ambev</t>
  </si>
  <si>
    <t>ABY.N</t>
  </si>
  <si>
    <t>Unknown</t>
  </si>
  <si>
    <t>ACF.N</t>
  </si>
  <si>
    <t>General Motors Financial Company Inc</t>
  </si>
  <si>
    <t>ACH.N</t>
  </si>
  <si>
    <t>Aluminum Corp of China Ltd</t>
  </si>
  <si>
    <t>ACL.N</t>
  </si>
  <si>
    <t>Alcon Inc</t>
  </si>
  <si>
    <t>ACS.N</t>
  </si>
  <si>
    <t>Affiliated Computer Services Inc</t>
  </si>
  <si>
    <t>ACTS.O</t>
  </si>
  <si>
    <t>Actions Semiconductor Co Ltd</t>
  </si>
  <si>
    <t>ACXM.O</t>
  </si>
  <si>
    <t>Acxiom Corp</t>
  </si>
  <si>
    <t>AD.N</t>
  </si>
  <si>
    <t>ADBE.O</t>
  </si>
  <si>
    <t>Adobe Systems Inc</t>
  </si>
  <si>
    <t>ADCT.O</t>
  </si>
  <si>
    <t>CommScope Connectivity LLC</t>
  </si>
  <si>
    <t>ADI.N</t>
  </si>
  <si>
    <t>Analog Devices Inc</t>
  </si>
  <si>
    <t>ADM.N</t>
  </si>
  <si>
    <t>Archer Daniels Midland Co</t>
  </si>
  <si>
    <t>ADP.N</t>
  </si>
  <si>
    <t>Automatic Data Processing Inc</t>
  </si>
  <si>
    <t>ADS.N</t>
  </si>
  <si>
    <t>Alliance Data Systems Corp</t>
  </si>
  <si>
    <t>ADSK.O</t>
  </si>
  <si>
    <t>Autodesk Inc</t>
  </si>
  <si>
    <t>ADTN.O</t>
  </si>
  <si>
    <t>ADTRAN Inc</t>
  </si>
  <si>
    <t>AEA.N</t>
  </si>
  <si>
    <t>Advance America Cash Advance Centers Inc</t>
  </si>
  <si>
    <t>AEE.N</t>
  </si>
  <si>
    <t>Ameren Corp</t>
  </si>
  <si>
    <t>AEG.N</t>
  </si>
  <si>
    <t>Aegon NV</t>
  </si>
  <si>
    <t>AEIS.O</t>
  </si>
  <si>
    <t>Advanced Energy Industries Inc</t>
  </si>
  <si>
    <t>AEL.N</t>
  </si>
  <si>
    <t>American Equity Investment Life Holding Co</t>
  </si>
  <si>
    <t>AEOS.O</t>
  </si>
  <si>
    <t>American Eagle Outfitters Inc</t>
  </si>
  <si>
    <t>AEP.N</t>
  </si>
  <si>
    <t>American Electric Power Company Inc</t>
  </si>
  <si>
    <t>AER.N</t>
  </si>
  <si>
    <t>AerCap Holdings NV</t>
  </si>
  <si>
    <t>AES.N</t>
  </si>
  <si>
    <t>AES Corp</t>
  </si>
  <si>
    <t>AET.N</t>
  </si>
  <si>
    <t>Aetna Inc</t>
  </si>
  <si>
    <t>AF.N</t>
  </si>
  <si>
    <t>Astoria Financial Corp</t>
  </si>
  <si>
    <t>AFFX.O</t>
  </si>
  <si>
    <t>Affymetrix Inc</t>
  </si>
  <si>
    <t>AFG.N</t>
  </si>
  <si>
    <t>American Financial Group Inc</t>
  </si>
  <si>
    <t>AFL.N</t>
  </si>
  <si>
    <t>Aflac Inc</t>
  </si>
  <si>
    <t>AFR.N</t>
  </si>
  <si>
    <t>American Financial Realty Trust</t>
  </si>
  <si>
    <t>AG.N</t>
  </si>
  <si>
    <t>First Majestic Silver Corp</t>
  </si>
  <si>
    <t>AGE.N</t>
  </si>
  <si>
    <t>A G Edwards Inc</t>
  </si>
  <si>
    <t>AGN.N</t>
  </si>
  <si>
    <t>Allergan plc</t>
  </si>
  <si>
    <t>AGU.N</t>
  </si>
  <si>
    <t>Agrium Inc</t>
  </si>
  <si>
    <t>AH.N</t>
  </si>
  <si>
    <t>R1 RCM Inc</t>
  </si>
  <si>
    <t>AHG.N</t>
  </si>
  <si>
    <t>Apria Healthcare Group Inc</t>
  </si>
  <si>
    <t>AHL.N</t>
  </si>
  <si>
    <t>Aspen Insurance Holdings Ltd</t>
  </si>
  <si>
    <t>AHS.N</t>
  </si>
  <si>
    <t>AMN Healthcare Services Inc</t>
  </si>
  <si>
    <t>AHT.N</t>
  </si>
  <si>
    <t>Ashford Hospitality Trust Inc</t>
  </si>
  <si>
    <t>AIN.N</t>
  </si>
  <si>
    <t>Albany International Corp</t>
  </si>
  <si>
    <t>AINV.O</t>
  </si>
  <si>
    <t>Apollo Investment Corp</t>
  </si>
  <si>
    <t>AIR.N</t>
  </si>
  <si>
    <t>AAR Corp</t>
  </si>
  <si>
    <t>AIT.N</t>
  </si>
  <si>
    <t>Applied Industrial Technologies Inc</t>
  </si>
  <si>
    <t>AIV.N</t>
  </si>
  <si>
    <t>Apartment Investment and Management Co</t>
  </si>
  <si>
    <t>AIZ.N</t>
  </si>
  <si>
    <t>Assurant Inc</t>
  </si>
  <si>
    <t>AJG.N</t>
  </si>
  <si>
    <t>Arthur J Gallagher &amp; Co</t>
  </si>
  <si>
    <t>AKAM.O</t>
  </si>
  <si>
    <t>Akamai Technologies Inc</t>
  </si>
  <si>
    <t>AKR.N</t>
  </si>
  <si>
    <t>Acadia Realty Trust</t>
  </si>
  <si>
    <t>AKS.N</t>
  </si>
  <si>
    <t>AK Steel Holding Corp</t>
  </si>
  <si>
    <t>ALB.N</t>
  </si>
  <si>
    <t>Albemarle Corp</t>
  </si>
  <si>
    <t>ALD.N</t>
  </si>
  <si>
    <t>Allied Capital Corp</t>
  </si>
  <si>
    <t>ALGN.O</t>
  </si>
  <si>
    <t>Align Technology Inc</t>
  </si>
  <si>
    <t>ALK.N</t>
  </si>
  <si>
    <t>Alaska Air Group Inc</t>
  </si>
  <si>
    <t>ALL.N</t>
  </si>
  <si>
    <t>Allstate Corp</t>
  </si>
  <si>
    <t>ALNY.O</t>
  </si>
  <si>
    <t>Alnylam Pharmaceuticals Inc</t>
  </si>
  <si>
    <t>ALO.N</t>
  </si>
  <si>
    <t>Alio Gold Inc</t>
  </si>
  <si>
    <t>ALTR.O</t>
  </si>
  <si>
    <t>Altair Engineering Inc</t>
  </si>
  <si>
    <t>ALU.N</t>
  </si>
  <si>
    <t>Alcatel Lucent SA</t>
  </si>
  <si>
    <t>ALV.N</t>
  </si>
  <si>
    <t>Autoliv Inc</t>
  </si>
  <si>
    <t>ALXN.O</t>
  </si>
  <si>
    <t>Alexion Pharmaceuticals Inc</t>
  </si>
  <si>
    <t>AMAT.O</t>
  </si>
  <si>
    <t>Applied Materials Inc</t>
  </si>
  <si>
    <t>AMD.N</t>
  </si>
  <si>
    <t>Advanced Micro Devices Inc</t>
  </si>
  <si>
    <t>AME.N</t>
  </si>
  <si>
    <t>Ametek Inc</t>
  </si>
  <si>
    <t>AMED.O</t>
  </si>
  <si>
    <t>Amedisys Inc</t>
  </si>
  <si>
    <t>AMG.N</t>
  </si>
  <si>
    <t>Affiliated Managers Group Inc</t>
  </si>
  <si>
    <t>AMGN.O</t>
  </si>
  <si>
    <t>Amgen Inc</t>
  </si>
  <si>
    <t>AMKR.O</t>
  </si>
  <si>
    <t>Amkor Technology Inc</t>
  </si>
  <si>
    <t>AMLN.O</t>
  </si>
  <si>
    <t>Amylin Pharmaceuticals LLC</t>
  </si>
  <si>
    <t>AMMD.O</t>
  </si>
  <si>
    <t>Astora Women's Health Holdings LLC</t>
  </si>
  <si>
    <t>AMP.N</t>
  </si>
  <si>
    <t>Ameriprise Financial Inc</t>
  </si>
  <si>
    <t>AMT.N</t>
  </si>
  <si>
    <t>American Tower Corp</t>
  </si>
  <si>
    <t>AMTD.O</t>
  </si>
  <si>
    <t>TD Ameritrade Holding Corp</t>
  </si>
  <si>
    <t>AMX.N</t>
  </si>
  <si>
    <t>America Movil SAB de CV</t>
  </si>
  <si>
    <t>AMZN.O</t>
  </si>
  <si>
    <t>Amazon.com Inc</t>
  </si>
  <si>
    <t>AN.N</t>
  </si>
  <si>
    <t>AutoNation Inc</t>
  </si>
  <si>
    <t>ANDE.O</t>
  </si>
  <si>
    <t>Andersons Inc</t>
  </si>
  <si>
    <t>ANDW.O</t>
  </si>
  <si>
    <t>Commscope Technologies LLC</t>
  </si>
  <si>
    <t>ANF.N</t>
  </si>
  <si>
    <t>Abercrombie &amp; Fitch Co</t>
  </si>
  <si>
    <t>ANR.N</t>
  </si>
  <si>
    <t>Alpha Natural Resources Inc</t>
  </si>
  <si>
    <t>AOC.N</t>
  </si>
  <si>
    <t>Aon Corp</t>
  </si>
  <si>
    <t>AOS.N</t>
  </si>
  <si>
    <t>A. O. Smith Corp</t>
  </si>
  <si>
    <t>APA.N</t>
  </si>
  <si>
    <t>Apache Corp</t>
  </si>
  <si>
    <t>APC.N</t>
  </si>
  <si>
    <t>Anadarko Petroleum Corp</t>
  </si>
  <si>
    <t>APD.N</t>
  </si>
  <si>
    <t>Air Products and Chemicals Inc</t>
  </si>
  <si>
    <t>APH.N</t>
  </si>
  <si>
    <t>Amphenol Corp</t>
  </si>
  <si>
    <t>APKT.O</t>
  </si>
  <si>
    <t>Acme Packet Inc</t>
  </si>
  <si>
    <t>APOL.O</t>
  </si>
  <si>
    <t>Apollo Education Group Inc</t>
  </si>
  <si>
    <t>APPB.O</t>
  </si>
  <si>
    <t>Applebee's International Inc</t>
  </si>
  <si>
    <t>AQNT.O</t>
  </si>
  <si>
    <t>Aquantive Inc</t>
  </si>
  <si>
    <t>2007-02-02 22:00:00+00:00</t>
  </si>
  <si>
    <t>2007-02-03 22:00:00+00:00</t>
  </si>
  <si>
    <t>2007-02-04 22:00:00+00:00</t>
  </si>
  <si>
    <t>2007-02-05 22:00:00+00:00</t>
  </si>
  <si>
    <t>2007-02-06 22:00:00+00:00</t>
  </si>
  <si>
    <t>2007-02-07 22:00:00+00:00</t>
  </si>
  <si>
    <t>2007-02-08 22:00:00+00:00</t>
  </si>
  <si>
    <t>2007-02-09 22:00:00+00:00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</si>
</sst>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7"/>
  <sheetViews>
    <sheetView tabSelected="1" zoomScale="70" zoomScaleNormal="70" workbookViewId="0">
      <selection activeCell="F119" sqref="F119"/>
    </sheetView>
  </sheetViews>
  <sheetFormatPr defaultRowHeight="14.5" x14ac:dyDescent="0.35"/>
  <cols>
    <col min="1" max="1" width="23.453125" bestFit="1" customWidth="1"/>
    <col min="3" max="3" width="38.26953125" bestFit="1" customWidth="1"/>
    <col min="4" max="4" width="7.90625" bestFit="1" customWidth="1"/>
    <col min="5" max="5" width="8.81640625" customWidth="1"/>
    <col min="6" max="7" width="6.81640625" bestFit="1" customWidth="1"/>
    <col min="8" max="8" width="19.7265625" bestFit="1" customWidth="1"/>
    <col min="9" max="9" width="19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5">
      <c r="A2" t="s">
        <v>16</v>
      </c>
      <c r="B2" t="s">
        <v>17</v>
      </c>
      <c r="C2" t="s">
        <v>18</v>
      </c>
      <c r="D2">
        <v>1</v>
      </c>
      <c r="E2">
        <v>2606900</v>
      </c>
      <c r="F2">
        <v>32.19</v>
      </c>
      <c r="G2">
        <v>32.17</v>
      </c>
      <c r="H2">
        <v>5.9375000000001501E-3</v>
      </c>
      <c r="I2">
        <v>5.3124999999976099E-3</v>
      </c>
      <c r="L2">
        <v>-1.8604651162773499E-3</v>
      </c>
      <c r="M2">
        <v>6.2208398133534095E-4</v>
      </c>
      <c r="P2">
        <v>3.4672039756225903E-2</v>
      </c>
    </row>
    <row r="3" spans="1:16" hidden="1" x14ac:dyDescent="0.35">
      <c r="A3" t="s">
        <v>16</v>
      </c>
      <c r="B3" t="s">
        <v>19</v>
      </c>
      <c r="C3" t="s">
        <v>20</v>
      </c>
      <c r="D3">
        <v>0</v>
      </c>
      <c r="E3">
        <v>2051600</v>
      </c>
      <c r="F3">
        <v>11.12</v>
      </c>
      <c r="G3">
        <v>11.08</v>
      </c>
      <c r="H3">
        <v>4.5167118337849903E-3</v>
      </c>
      <c r="I3">
        <v>-7.1684587813619603E-3</v>
      </c>
      <c r="L3">
        <v>-7.8707539353769701E-2</v>
      </c>
      <c r="M3">
        <v>-8.8065843621399201E-2</v>
      </c>
      <c r="P3">
        <v>2.7803279608354201E-2</v>
      </c>
    </row>
    <row r="4" spans="1:16" hidden="1" x14ac:dyDescent="0.35">
      <c r="A4" t="s">
        <v>16</v>
      </c>
      <c r="B4" t="s">
        <v>21</v>
      </c>
      <c r="C4" t="s">
        <v>22</v>
      </c>
      <c r="D4">
        <v>1</v>
      </c>
      <c r="E4">
        <v>1164800</v>
      </c>
      <c r="F4">
        <v>37.51</v>
      </c>
      <c r="G4">
        <v>37.99</v>
      </c>
      <c r="H4">
        <v>-1.1594202898550199E-2</v>
      </c>
      <c r="I4">
        <v>2.5647948164145101E-2</v>
      </c>
      <c r="L4">
        <v>1.43320713899419E-2</v>
      </c>
      <c r="M4">
        <v>4.5404512933405299E-2</v>
      </c>
      <c r="P4">
        <v>2.44329126793493E-2</v>
      </c>
    </row>
    <row r="5" spans="1:16" hidden="1" x14ac:dyDescent="0.35">
      <c r="A5" t="s">
        <v>16</v>
      </c>
      <c r="B5" t="s">
        <v>23</v>
      </c>
      <c r="C5" t="s">
        <v>24</v>
      </c>
      <c r="D5">
        <v>1</v>
      </c>
      <c r="E5">
        <v>23747329</v>
      </c>
      <c r="F5">
        <v>84.74</v>
      </c>
      <c r="G5">
        <v>86.23</v>
      </c>
      <c r="H5">
        <v>-1.1547882888139601E-2</v>
      </c>
      <c r="I5">
        <v>1.6323884730973001E-2</v>
      </c>
      <c r="L5">
        <v>-4.8613450095429903E-2</v>
      </c>
      <c r="M5">
        <v>-3.7181777579279797E-2</v>
      </c>
      <c r="P5">
        <v>-7.4246124832975302E-3</v>
      </c>
    </row>
    <row r="6" spans="1:16" hidden="1" x14ac:dyDescent="0.35">
      <c r="A6" t="s">
        <v>16</v>
      </c>
      <c r="B6" t="s">
        <v>25</v>
      </c>
      <c r="C6" t="s">
        <v>26</v>
      </c>
      <c r="D6">
        <v>1</v>
      </c>
      <c r="E6">
        <v>1208600</v>
      </c>
      <c r="F6">
        <v>18.02</v>
      </c>
      <c r="G6">
        <v>18.010000000000002</v>
      </c>
      <c r="H6">
        <v>1.1791128579445399E-2</v>
      </c>
      <c r="I6">
        <v>2.5042686397269601E-2</v>
      </c>
      <c r="L6">
        <v>1.29286115795377E-2</v>
      </c>
      <c r="M6">
        <v>2.0396600566576301E-2</v>
      </c>
      <c r="P6">
        <v>-1.7994120191149598E-2</v>
      </c>
    </row>
    <row r="7" spans="1:16" hidden="1" x14ac:dyDescent="0.35">
      <c r="A7" t="s">
        <v>16</v>
      </c>
      <c r="B7" t="s">
        <v>27</v>
      </c>
      <c r="C7" t="s">
        <v>28</v>
      </c>
      <c r="D7">
        <v>1</v>
      </c>
      <c r="E7">
        <v>1657300</v>
      </c>
      <c r="F7">
        <v>52.37</v>
      </c>
      <c r="G7">
        <v>52.4</v>
      </c>
      <c r="H7">
        <v>-1.9091256204895E-4</v>
      </c>
      <c r="I7">
        <v>8.4680523479603292E-3</v>
      </c>
      <c r="L7">
        <v>8.8999792056560806E-2</v>
      </c>
      <c r="M7">
        <v>7.7745783628137E-2</v>
      </c>
      <c r="P7">
        <v>5.8680419955059897E-2</v>
      </c>
    </row>
    <row r="8" spans="1:16" hidden="1" x14ac:dyDescent="0.35">
      <c r="A8" t="s">
        <v>16</v>
      </c>
      <c r="B8" t="s">
        <v>29</v>
      </c>
      <c r="C8" t="s">
        <v>30</v>
      </c>
      <c r="D8">
        <v>0</v>
      </c>
      <c r="E8">
        <v>1186200</v>
      </c>
      <c r="F8">
        <v>23.63</v>
      </c>
      <c r="G8">
        <v>24.13</v>
      </c>
      <c r="H8">
        <v>-2.0721094073767599E-2</v>
      </c>
      <c r="I8">
        <v>-7.4043603455351504E-3</v>
      </c>
      <c r="L8">
        <v>5.1042109740524399E-3</v>
      </c>
      <c r="M8">
        <v>2.6808510638297801E-2</v>
      </c>
      <c r="P8">
        <v>-4.4284581977949898E-2</v>
      </c>
    </row>
    <row r="9" spans="1:16" hidden="1" x14ac:dyDescent="0.35">
      <c r="A9" t="s">
        <v>16</v>
      </c>
      <c r="B9" t="s">
        <v>31</v>
      </c>
      <c r="C9" t="s">
        <v>32</v>
      </c>
      <c r="D9">
        <v>0</v>
      </c>
      <c r="E9">
        <v>301200</v>
      </c>
      <c r="F9">
        <v>26.19</v>
      </c>
      <c r="G9">
        <v>25.9</v>
      </c>
      <c r="H9">
        <v>1.35448916408706E-2</v>
      </c>
      <c r="I9">
        <v>1.4890282131663801E-2</v>
      </c>
      <c r="L9">
        <v>6.8979591836737297E-2</v>
      </c>
      <c r="M9">
        <v>4.7310958350183098E-2</v>
      </c>
      <c r="P9">
        <v>1.6577780955993E-2</v>
      </c>
    </row>
    <row r="10" spans="1:16" hidden="1" x14ac:dyDescent="0.35">
      <c r="A10" t="s">
        <v>16</v>
      </c>
      <c r="B10" t="s">
        <v>33</v>
      </c>
      <c r="C10" t="s">
        <v>34</v>
      </c>
      <c r="D10">
        <v>1</v>
      </c>
      <c r="E10">
        <v>5692300</v>
      </c>
      <c r="F10">
        <v>52.87</v>
      </c>
      <c r="G10">
        <v>52.5</v>
      </c>
      <c r="H10">
        <v>-2.4528301886816901E-3</v>
      </c>
      <c r="I10">
        <v>-4.7393364928923704E-3</v>
      </c>
      <c r="L10">
        <v>1.5154385300204501E-3</v>
      </c>
      <c r="M10">
        <v>-4.9279757392013401E-3</v>
      </c>
      <c r="P10">
        <v>9.8606907889390895E-3</v>
      </c>
    </row>
    <row r="11" spans="1:16" hidden="1" x14ac:dyDescent="0.35">
      <c r="A11" t="s">
        <v>16</v>
      </c>
      <c r="B11" t="s">
        <v>35</v>
      </c>
      <c r="C11" t="s">
        <v>36</v>
      </c>
      <c r="D11">
        <v>1</v>
      </c>
      <c r="E11">
        <v>401800</v>
      </c>
      <c r="F11">
        <v>52.46</v>
      </c>
      <c r="G11">
        <v>52.1</v>
      </c>
      <c r="H11">
        <v>1.4111734003479899E-2</v>
      </c>
      <c r="I11">
        <v>2.47836349331223E-2</v>
      </c>
      <c r="L11">
        <v>4.2320683488972402E-2</v>
      </c>
      <c r="M11">
        <v>2.7410767107079299E-2</v>
      </c>
      <c r="P11">
        <v>1.29171539387471E-2</v>
      </c>
    </row>
    <row r="12" spans="1:16" hidden="1" x14ac:dyDescent="0.35">
      <c r="A12" t="s">
        <v>16</v>
      </c>
      <c r="B12" t="s">
        <v>37</v>
      </c>
      <c r="C12" t="s">
        <v>38</v>
      </c>
      <c r="D12">
        <v>0</v>
      </c>
      <c r="E12">
        <v>9037700</v>
      </c>
      <c r="F12">
        <v>3.17</v>
      </c>
      <c r="G12">
        <v>3.23</v>
      </c>
      <c r="H12">
        <v>-2.4615384615384501E-2</v>
      </c>
      <c r="I12">
        <v>2.2151898734177101E-2</v>
      </c>
      <c r="L12">
        <v>0.178438661710037</v>
      </c>
      <c r="M12">
        <v>0.200743494423791</v>
      </c>
      <c r="P12">
        <v>1.6962754573740201E-2</v>
      </c>
    </row>
    <row r="13" spans="1:16" hidden="1" x14ac:dyDescent="0.35">
      <c r="A13" t="s">
        <v>16</v>
      </c>
      <c r="B13" t="s">
        <v>39</v>
      </c>
      <c r="C13" t="s">
        <v>40</v>
      </c>
      <c r="D13">
        <v>1</v>
      </c>
      <c r="E13">
        <v>1375200</v>
      </c>
      <c r="F13">
        <v>27.25</v>
      </c>
      <c r="G13">
        <v>27.24</v>
      </c>
      <c r="H13">
        <v>4.0530582166544704E-3</v>
      </c>
      <c r="I13">
        <v>1.6038791495710501E-2</v>
      </c>
      <c r="L13">
        <v>0.108624898291293</v>
      </c>
      <c r="M13">
        <v>0.110476966979208</v>
      </c>
      <c r="P13">
        <v>-1.0286518505377399E-2</v>
      </c>
    </row>
    <row r="14" spans="1:16" hidden="1" x14ac:dyDescent="0.35">
      <c r="A14" t="s">
        <v>16</v>
      </c>
      <c r="B14" t="s">
        <v>41</v>
      </c>
      <c r="C14" t="s">
        <v>42</v>
      </c>
      <c r="D14">
        <v>1</v>
      </c>
      <c r="E14">
        <v>1636100</v>
      </c>
      <c r="F14">
        <v>24.52</v>
      </c>
      <c r="G14">
        <v>24.2</v>
      </c>
      <c r="H14">
        <v>8.7843833185451095E-2</v>
      </c>
      <c r="I14">
        <v>7.7951002227167596E-2</v>
      </c>
      <c r="L14">
        <v>6.4698219713416896E-2</v>
      </c>
      <c r="M14">
        <v>4.0412725709370698E-2</v>
      </c>
      <c r="P14">
        <v>4.1577329459950699E-2</v>
      </c>
    </row>
    <row r="15" spans="1:16" hidden="1" x14ac:dyDescent="0.35">
      <c r="A15" t="s">
        <v>16</v>
      </c>
      <c r="B15" t="s">
        <v>43</v>
      </c>
      <c r="C15" t="s">
        <v>44</v>
      </c>
      <c r="D15">
        <v>1</v>
      </c>
      <c r="E15">
        <v>255300</v>
      </c>
      <c r="F15">
        <v>118.21</v>
      </c>
      <c r="G15">
        <v>117.77</v>
      </c>
      <c r="H15">
        <v>3.8213315217332502E-3</v>
      </c>
      <c r="I15">
        <v>-6.7882901994342705E-4</v>
      </c>
      <c r="L15">
        <v>-3.1202563670102899E-3</v>
      </c>
      <c r="M15">
        <v>-2.7942421676583301E-3</v>
      </c>
      <c r="P15">
        <v>8.4964022520745905E-2</v>
      </c>
    </row>
    <row r="16" spans="1:16" hidden="1" x14ac:dyDescent="0.35">
      <c r="A16" t="s">
        <v>16</v>
      </c>
      <c r="B16" t="s">
        <v>45</v>
      </c>
      <c r="C16" t="s">
        <v>46</v>
      </c>
      <c r="D16">
        <v>1</v>
      </c>
      <c r="E16">
        <v>1302100</v>
      </c>
      <c r="F16">
        <v>49.17</v>
      </c>
      <c r="G16">
        <v>49.23</v>
      </c>
      <c r="H16">
        <v>3.6742192284140401E-3</v>
      </c>
      <c r="I16">
        <v>1.50515463917524E-2</v>
      </c>
      <c r="L16">
        <v>1.0688591983555901E-2</v>
      </c>
      <c r="M16">
        <v>1.1090573012938899E-2</v>
      </c>
      <c r="P16">
        <v>8.4406297249385906E-2</v>
      </c>
    </row>
    <row r="17" spans="1:16" hidden="1" x14ac:dyDescent="0.35">
      <c r="A17" t="s">
        <v>16</v>
      </c>
      <c r="B17" t="s">
        <v>47</v>
      </c>
      <c r="C17" t="s">
        <v>48</v>
      </c>
      <c r="D17">
        <v>0</v>
      </c>
      <c r="E17">
        <v>619929</v>
      </c>
      <c r="F17">
        <v>7.74</v>
      </c>
      <c r="G17">
        <v>7.92</v>
      </c>
      <c r="H17">
        <v>-3.2499999999999897E-2</v>
      </c>
      <c r="I17">
        <v>-3.4146341463414498E-2</v>
      </c>
      <c r="L17">
        <v>-5.6097560975609598E-2</v>
      </c>
      <c r="M17">
        <v>-4.57831325301205E-2</v>
      </c>
      <c r="P17">
        <v>-9.7517723097321998E-2</v>
      </c>
    </row>
    <row r="18" spans="1:16" hidden="1" x14ac:dyDescent="0.35">
      <c r="A18" t="s">
        <v>16</v>
      </c>
      <c r="B18" t="s">
        <v>49</v>
      </c>
      <c r="C18" t="s">
        <v>50</v>
      </c>
      <c r="D18">
        <v>0</v>
      </c>
      <c r="E18">
        <v>407032</v>
      </c>
      <c r="F18">
        <v>22.94</v>
      </c>
      <c r="G18">
        <v>22.8</v>
      </c>
      <c r="H18">
        <v>1.05726872246671E-2</v>
      </c>
      <c r="I18">
        <v>1.0638297872342399E-2</v>
      </c>
      <c r="L18">
        <v>-8.89594916600491E-2</v>
      </c>
      <c r="M18">
        <v>-8.9093088294043707E-2</v>
      </c>
      <c r="P18">
        <v>-5.25257407314959E-2</v>
      </c>
    </row>
    <row r="19" spans="1:16" hidden="1" x14ac:dyDescent="0.35">
      <c r="A19" t="s">
        <v>16</v>
      </c>
      <c r="B19" t="s">
        <v>51</v>
      </c>
      <c r="C19" t="s">
        <v>38</v>
      </c>
      <c r="D19">
        <v>0</v>
      </c>
      <c r="E19">
        <v>299100</v>
      </c>
      <c r="F19">
        <v>32.799999999999997</v>
      </c>
      <c r="G19">
        <v>32.799999999999997</v>
      </c>
      <c r="H19">
        <v>6.1012812690663899E-4</v>
      </c>
      <c r="I19">
        <v>9.1547146780568401E-4</v>
      </c>
      <c r="L19">
        <v>3.0581039755350702E-3</v>
      </c>
      <c r="M19">
        <v>3.97918579736744E-3</v>
      </c>
      <c r="P19">
        <v>1.9768590004106698E-3</v>
      </c>
    </row>
    <row r="20" spans="1:16" hidden="1" x14ac:dyDescent="0.35">
      <c r="A20" t="s">
        <v>16</v>
      </c>
      <c r="B20" t="s">
        <v>52</v>
      </c>
      <c r="C20" t="s">
        <v>53</v>
      </c>
      <c r="D20">
        <v>1</v>
      </c>
      <c r="E20">
        <v>4664955</v>
      </c>
      <c r="F20">
        <v>38.76</v>
      </c>
      <c r="G20">
        <v>38.909999999999997</v>
      </c>
      <c r="H20">
        <v>-2.8299459737586201E-3</v>
      </c>
      <c r="I20">
        <v>7.7160493827155199E-4</v>
      </c>
      <c r="L20">
        <v>4.9261083743841099E-3</v>
      </c>
      <c r="M20">
        <v>-1.49367088607595E-2</v>
      </c>
      <c r="P20">
        <v>1.0287212322052101E-2</v>
      </c>
    </row>
    <row r="21" spans="1:16" hidden="1" x14ac:dyDescent="0.35">
      <c r="A21" t="s">
        <v>16</v>
      </c>
      <c r="B21" t="s">
        <v>54</v>
      </c>
      <c r="C21" t="s">
        <v>55</v>
      </c>
      <c r="D21">
        <v>1</v>
      </c>
      <c r="E21">
        <v>2469603</v>
      </c>
      <c r="F21">
        <v>16.440000000000001</v>
      </c>
      <c r="G21">
        <v>16.190000000000001</v>
      </c>
      <c r="H21">
        <v>1.8587360594795401E-2</v>
      </c>
      <c r="I21">
        <v>-1.23380629241209E-3</v>
      </c>
      <c r="L21">
        <v>9.6000000000000002E-2</v>
      </c>
      <c r="M21">
        <v>9.3180283592167498E-2</v>
      </c>
      <c r="P21">
        <v>5.26676276460563E-2</v>
      </c>
    </row>
    <row r="22" spans="1:16" hidden="1" x14ac:dyDescent="0.35">
      <c r="A22" t="s">
        <v>16</v>
      </c>
      <c r="B22" t="s">
        <v>56</v>
      </c>
      <c r="C22" t="s">
        <v>57</v>
      </c>
      <c r="D22">
        <v>1</v>
      </c>
      <c r="E22">
        <v>3737000</v>
      </c>
      <c r="F22">
        <v>33.1</v>
      </c>
      <c r="G22">
        <v>32.75</v>
      </c>
      <c r="H22">
        <v>1.06870229007656E-2</v>
      </c>
      <c r="I22">
        <v>2.1419828641360199E-3</v>
      </c>
      <c r="L22">
        <v>1.2542061792600199E-2</v>
      </c>
      <c r="M22">
        <v>-4.2566129522667497E-3</v>
      </c>
      <c r="P22">
        <v>-1.07817275302984E-2</v>
      </c>
    </row>
    <row r="23" spans="1:16" hidden="1" x14ac:dyDescent="0.35">
      <c r="A23" t="s">
        <v>16</v>
      </c>
      <c r="B23" t="s">
        <v>58</v>
      </c>
      <c r="C23" t="s">
        <v>59</v>
      </c>
      <c r="D23">
        <v>1</v>
      </c>
      <c r="E23">
        <v>20659600</v>
      </c>
      <c r="F23">
        <v>35.47</v>
      </c>
      <c r="G23">
        <v>34.880000000000003</v>
      </c>
      <c r="H23">
        <v>0.10843750000000001</v>
      </c>
      <c r="I23">
        <v>0.107301587301585</v>
      </c>
      <c r="L23">
        <v>0.155374592833876</v>
      </c>
      <c r="M23">
        <v>0.128802588996762</v>
      </c>
      <c r="P23">
        <v>-6.7161826047204901E-3</v>
      </c>
    </row>
    <row r="24" spans="1:16" hidden="1" x14ac:dyDescent="0.35">
      <c r="A24" t="s">
        <v>16</v>
      </c>
      <c r="B24" t="s">
        <v>60</v>
      </c>
      <c r="C24" t="s">
        <v>61</v>
      </c>
      <c r="D24">
        <v>1</v>
      </c>
      <c r="E24">
        <v>3388600</v>
      </c>
      <c r="F24">
        <v>48.5</v>
      </c>
      <c r="G24">
        <v>48.3</v>
      </c>
      <c r="H24">
        <v>1.6345347862532798E-2</v>
      </c>
      <c r="I24">
        <v>2.2655092102478801E-2</v>
      </c>
      <c r="L24">
        <v>5.8067192036526096E-3</v>
      </c>
      <c r="M24">
        <v>-6.7859346082675904E-3</v>
      </c>
      <c r="P24">
        <v>3.06559256023652E-2</v>
      </c>
    </row>
    <row r="25" spans="1:16" hidden="1" x14ac:dyDescent="0.35">
      <c r="A25" t="s">
        <v>16</v>
      </c>
      <c r="B25" t="s">
        <v>62</v>
      </c>
      <c r="C25" t="s">
        <v>63</v>
      </c>
      <c r="D25">
        <v>1</v>
      </c>
      <c r="E25">
        <v>2963800</v>
      </c>
      <c r="F25">
        <v>66.2</v>
      </c>
      <c r="G25">
        <v>68</v>
      </c>
      <c r="H25">
        <v>-2.5467392904459998E-2</v>
      </c>
      <c r="I25">
        <v>1.87265917602987E-2</v>
      </c>
      <c r="L25">
        <v>3.6642655809582897E-2</v>
      </c>
      <c r="M25">
        <v>6.2666041568995398E-2</v>
      </c>
      <c r="P25">
        <v>-4.2950654639489001E-2</v>
      </c>
    </row>
    <row r="26" spans="1:16" hidden="1" x14ac:dyDescent="0.35">
      <c r="A26" t="s">
        <v>16</v>
      </c>
      <c r="B26" t="s">
        <v>64</v>
      </c>
      <c r="C26" t="s">
        <v>65</v>
      </c>
      <c r="D26">
        <v>1</v>
      </c>
      <c r="E26">
        <v>1893829</v>
      </c>
      <c r="F26">
        <v>44.26</v>
      </c>
      <c r="G26">
        <v>43.74</v>
      </c>
      <c r="H26">
        <v>1.2351326623970701E-2</v>
      </c>
      <c r="I26">
        <v>5.2861411169846601E-3</v>
      </c>
      <c r="L26">
        <v>2.7152471571129901E-2</v>
      </c>
      <c r="M26">
        <v>-2.9633006610438801E-3</v>
      </c>
      <c r="P26">
        <v>-5.6125708617465297E-2</v>
      </c>
    </row>
    <row r="27" spans="1:16" hidden="1" x14ac:dyDescent="0.35">
      <c r="A27" t="s">
        <v>16</v>
      </c>
      <c r="B27" t="s">
        <v>66</v>
      </c>
      <c r="C27" t="s">
        <v>67</v>
      </c>
      <c r="D27">
        <v>1</v>
      </c>
      <c r="E27">
        <v>1019674</v>
      </c>
      <c r="F27">
        <v>22.23</v>
      </c>
      <c r="G27">
        <v>22.16</v>
      </c>
      <c r="H27">
        <v>3.1588447653412201E-3</v>
      </c>
      <c r="I27">
        <v>-1.51111111111106E-2</v>
      </c>
      <c r="L27">
        <v>5.4274084124794602E-3</v>
      </c>
      <c r="M27">
        <v>-6.7234424025096598E-3</v>
      </c>
      <c r="P27">
        <v>6.4734054623939399E-2</v>
      </c>
    </row>
    <row r="28" spans="1:16" hidden="1" x14ac:dyDescent="0.35">
      <c r="A28" t="s">
        <v>16</v>
      </c>
      <c r="B28" t="s">
        <v>68</v>
      </c>
      <c r="C28" t="s">
        <v>69</v>
      </c>
      <c r="D28">
        <v>0</v>
      </c>
      <c r="E28">
        <v>185900</v>
      </c>
      <c r="F28">
        <v>14.03</v>
      </c>
      <c r="G28">
        <v>14.03</v>
      </c>
      <c r="H28">
        <v>5.0143266475639603E-3</v>
      </c>
      <c r="I28">
        <v>5.73476702508912E-3</v>
      </c>
      <c r="L28">
        <v>2.4087591240876199E-2</v>
      </c>
      <c r="M28">
        <v>5.0143266475639603E-3</v>
      </c>
      <c r="P28">
        <v>3.0225939486907799E-2</v>
      </c>
    </row>
    <row r="29" spans="1:16" hidden="1" x14ac:dyDescent="0.35">
      <c r="A29" t="s">
        <v>16</v>
      </c>
      <c r="B29" t="s">
        <v>70</v>
      </c>
      <c r="C29" t="s">
        <v>71</v>
      </c>
      <c r="D29">
        <v>1</v>
      </c>
      <c r="E29">
        <v>589200</v>
      </c>
      <c r="F29">
        <v>53.54</v>
      </c>
      <c r="G29">
        <v>53.24</v>
      </c>
      <c r="H29">
        <v>8.0964036904538298E-3</v>
      </c>
      <c r="I29">
        <v>9.6719135217171407E-3</v>
      </c>
      <c r="L29">
        <v>1.53612744168409E-2</v>
      </c>
      <c r="M29">
        <v>7.3793755912965296E-3</v>
      </c>
      <c r="P29">
        <v>-9.3331138642844102E-3</v>
      </c>
    </row>
    <row r="30" spans="1:16" hidden="1" x14ac:dyDescent="0.35">
      <c r="A30" t="s">
        <v>16</v>
      </c>
      <c r="B30" t="s">
        <v>72</v>
      </c>
      <c r="C30" t="s">
        <v>73</v>
      </c>
      <c r="D30">
        <v>1</v>
      </c>
      <c r="E30">
        <v>272700</v>
      </c>
      <c r="F30">
        <v>19.989999999999998</v>
      </c>
      <c r="G30">
        <v>19.91</v>
      </c>
      <c r="H30">
        <v>1.1639676113365201E-2</v>
      </c>
      <c r="I30">
        <v>2.10256410256375E-2</v>
      </c>
      <c r="L30">
        <v>4.52261306533019E-3</v>
      </c>
      <c r="M30">
        <v>4.5408678102885E-3</v>
      </c>
      <c r="P30">
        <v>-1.46911126151927E-2</v>
      </c>
    </row>
    <row r="31" spans="1:16" hidden="1" x14ac:dyDescent="0.35">
      <c r="A31" t="s">
        <v>16</v>
      </c>
      <c r="B31" t="s">
        <v>74</v>
      </c>
      <c r="C31" t="s">
        <v>75</v>
      </c>
      <c r="D31">
        <v>0</v>
      </c>
      <c r="E31">
        <v>353504</v>
      </c>
      <c r="F31">
        <v>17.77</v>
      </c>
      <c r="G31">
        <v>17.43</v>
      </c>
      <c r="H31">
        <v>2.5389497980380801E-2</v>
      </c>
      <c r="I31">
        <v>2.4691358024691201E-2</v>
      </c>
      <c r="L31">
        <v>5.2101835405565303E-2</v>
      </c>
      <c r="M31">
        <v>2.10896309314587E-2</v>
      </c>
      <c r="P31">
        <v>8.53017482199247E-2</v>
      </c>
    </row>
    <row r="32" spans="1:16" hidden="1" x14ac:dyDescent="0.35">
      <c r="A32" t="s">
        <v>16</v>
      </c>
      <c r="B32" t="s">
        <v>76</v>
      </c>
      <c r="C32" t="s">
        <v>77</v>
      </c>
      <c r="D32">
        <v>0</v>
      </c>
      <c r="E32">
        <v>926900</v>
      </c>
      <c r="F32">
        <v>13.12</v>
      </c>
      <c r="G32">
        <v>12.82</v>
      </c>
      <c r="H32">
        <v>2.4199843871974099E-2</v>
      </c>
      <c r="I32">
        <v>-1.30869899923032E-2</v>
      </c>
      <c r="L32">
        <v>-3.7965072133672099E-3</v>
      </c>
      <c r="M32">
        <v>-3.6090225563910602E-2</v>
      </c>
      <c r="P32">
        <v>3.3978362581013798E-2</v>
      </c>
    </row>
    <row r="33" spans="1:16" hidden="1" x14ac:dyDescent="0.35">
      <c r="A33" t="s">
        <v>16</v>
      </c>
      <c r="B33" t="s">
        <v>78</v>
      </c>
      <c r="C33" t="s">
        <v>79</v>
      </c>
      <c r="D33">
        <v>1</v>
      </c>
      <c r="E33">
        <v>3780100</v>
      </c>
      <c r="F33">
        <v>32.86</v>
      </c>
      <c r="G33">
        <v>32.5</v>
      </c>
      <c r="H33">
        <v>1.4823965410749301E-2</v>
      </c>
      <c r="I33">
        <v>3.4043907095135002E-2</v>
      </c>
      <c r="L33">
        <v>-3.74926772114808E-2</v>
      </c>
      <c r="M33">
        <v>-4.1863207547170198E-2</v>
      </c>
      <c r="P33">
        <v>-4.8120851911455202E-2</v>
      </c>
    </row>
    <row r="34" spans="1:16" hidden="1" x14ac:dyDescent="0.35">
      <c r="A34" t="s">
        <v>16</v>
      </c>
      <c r="B34" t="s">
        <v>80</v>
      </c>
      <c r="C34" t="s">
        <v>81</v>
      </c>
      <c r="D34">
        <v>1</v>
      </c>
      <c r="E34">
        <v>3413000</v>
      </c>
      <c r="F34">
        <v>43.7</v>
      </c>
      <c r="G34">
        <v>43.63</v>
      </c>
      <c r="H34">
        <v>3.90535263036984E-3</v>
      </c>
      <c r="I34">
        <v>-4.5819014891024202E-4</v>
      </c>
      <c r="L34">
        <v>4.2213212497018898E-2</v>
      </c>
      <c r="M34">
        <v>3.3396494552346598E-2</v>
      </c>
      <c r="P34">
        <v>4.59210228626949E-2</v>
      </c>
    </row>
    <row r="35" spans="1:16" hidden="1" x14ac:dyDescent="0.35">
      <c r="A35" t="s">
        <v>16</v>
      </c>
      <c r="B35" t="s">
        <v>82</v>
      </c>
      <c r="C35" t="s">
        <v>83</v>
      </c>
      <c r="D35">
        <v>0</v>
      </c>
      <c r="E35">
        <v>171800</v>
      </c>
      <c r="F35">
        <v>26.86</v>
      </c>
      <c r="G35">
        <v>26.6</v>
      </c>
      <c r="H35">
        <v>1.16760828625235E-2</v>
      </c>
      <c r="I35">
        <v>8.7220326128176692E-3</v>
      </c>
      <c r="L35">
        <v>3.3076923076922997E-2</v>
      </c>
      <c r="M35">
        <v>1.0638297872340399E-2</v>
      </c>
      <c r="P35">
        <v>-3.9198218024827397E-2</v>
      </c>
    </row>
    <row r="36" spans="1:16" hidden="1" x14ac:dyDescent="0.35">
      <c r="A36" t="s">
        <v>16</v>
      </c>
      <c r="B36" t="s">
        <v>84</v>
      </c>
      <c r="C36" t="s">
        <v>85</v>
      </c>
      <c r="D36">
        <v>1</v>
      </c>
      <c r="E36">
        <v>3599700</v>
      </c>
      <c r="F36">
        <v>20.65</v>
      </c>
      <c r="G36">
        <v>20.73</v>
      </c>
      <c r="H36">
        <v>-6.7340067340123603E-3</v>
      </c>
      <c r="I36">
        <v>4.82625482623122E-4</v>
      </c>
      <c r="L36">
        <v>-8.64138262122182E-3</v>
      </c>
      <c r="M36">
        <v>-1.4265335235377799E-2</v>
      </c>
      <c r="P36">
        <v>6.2792788971287997E-2</v>
      </c>
    </row>
    <row r="37" spans="1:16" hidden="1" x14ac:dyDescent="0.35">
      <c r="A37" t="s">
        <v>16</v>
      </c>
      <c r="B37" t="s">
        <v>86</v>
      </c>
      <c r="C37" t="s">
        <v>87</v>
      </c>
      <c r="D37">
        <v>1</v>
      </c>
      <c r="E37">
        <v>2206200</v>
      </c>
      <c r="F37">
        <v>42.28</v>
      </c>
      <c r="G37">
        <v>42.16</v>
      </c>
      <c r="H37">
        <v>2.8462998102449701E-3</v>
      </c>
      <c r="I37">
        <v>8.6124401913878403E-3</v>
      </c>
      <c r="L37">
        <v>1.0757829309107E-2</v>
      </c>
      <c r="M37">
        <v>1.22448979591842E-2</v>
      </c>
      <c r="P37">
        <v>4.0286903399548601E-2</v>
      </c>
    </row>
    <row r="38" spans="1:16" hidden="1" x14ac:dyDescent="0.35">
      <c r="A38" t="s">
        <v>16</v>
      </c>
      <c r="B38" t="s">
        <v>88</v>
      </c>
      <c r="C38" t="s">
        <v>89</v>
      </c>
      <c r="D38">
        <v>1</v>
      </c>
      <c r="E38">
        <v>1298300</v>
      </c>
      <c r="F38">
        <v>29.58</v>
      </c>
      <c r="G38">
        <v>29.61</v>
      </c>
      <c r="H38">
        <v>-3.3795201081510102E-4</v>
      </c>
      <c r="I38">
        <v>-2.3584905660373099E-3</v>
      </c>
      <c r="L38">
        <v>-1.6874789065168801E-3</v>
      </c>
      <c r="M38">
        <v>3.3886818027801802E-3</v>
      </c>
      <c r="P38">
        <v>-9.4574389139654193E-3</v>
      </c>
    </row>
    <row r="39" spans="1:16" hidden="1" x14ac:dyDescent="0.35">
      <c r="A39" t="s">
        <v>16</v>
      </c>
      <c r="B39" t="s">
        <v>90</v>
      </c>
      <c r="C39" t="s">
        <v>91</v>
      </c>
      <c r="D39">
        <v>1</v>
      </c>
      <c r="E39">
        <v>1623166</v>
      </c>
      <c r="F39">
        <v>25.87</v>
      </c>
      <c r="G39">
        <v>25.07</v>
      </c>
      <c r="H39">
        <v>3.6873747494989999E-2</v>
      </c>
      <c r="I39">
        <v>1.37484836231298E-2</v>
      </c>
      <c r="L39">
        <v>5.3767820773930698E-2</v>
      </c>
      <c r="M39">
        <v>4.8096192384769997E-3</v>
      </c>
      <c r="P39">
        <v>5.6301477001089097E-2</v>
      </c>
    </row>
    <row r="40" spans="1:16" hidden="1" x14ac:dyDescent="0.35">
      <c r="A40" t="s">
        <v>16</v>
      </c>
      <c r="B40" t="s">
        <v>92</v>
      </c>
      <c r="C40" t="s">
        <v>93</v>
      </c>
      <c r="D40">
        <v>1</v>
      </c>
      <c r="E40">
        <v>602400</v>
      </c>
      <c r="F40">
        <v>35.86</v>
      </c>
      <c r="G40">
        <v>35.39</v>
      </c>
      <c r="H40">
        <v>1.5288788221971401E-2</v>
      </c>
      <c r="I40">
        <v>0</v>
      </c>
      <c r="L40">
        <v>1.67280975333172E-2</v>
      </c>
      <c r="M40">
        <v>1.6982734220203301E-3</v>
      </c>
      <c r="P40">
        <v>8.0460760408780398E-3</v>
      </c>
    </row>
    <row r="41" spans="1:16" hidden="1" x14ac:dyDescent="0.35">
      <c r="A41" t="s">
        <v>16</v>
      </c>
      <c r="B41" t="s">
        <v>94</v>
      </c>
      <c r="C41" t="s">
        <v>95</v>
      </c>
      <c r="D41">
        <v>1</v>
      </c>
      <c r="E41">
        <v>2405700</v>
      </c>
      <c r="F41">
        <v>48.48</v>
      </c>
      <c r="G41">
        <v>47.6</v>
      </c>
      <c r="H41">
        <v>1.8273471959671501E-2</v>
      </c>
      <c r="I41">
        <v>7.1942446043147196E-3</v>
      </c>
      <c r="L41">
        <v>1.14750678072212E-2</v>
      </c>
      <c r="M41">
        <v>-1.16279069767443E-2</v>
      </c>
      <c r="P41">
        <v>-2.8559682421025599E-2</v>
      </c>
    </row>
    <row r="42" spans="1:16" hidden="1" x14ac:dyDescent="0.35">
      <c r="A42" t="s">
        <v>16</v>
      </c>
      <c r="B42" t="s">
        <v>96</v>
      </c>
      <c r="C42" t="s">
        <v>97</v>
      </c>
      <c r="D42">
        <v>0</v>
      </c>
      <c r="E42">
        <v>864300</v>
      </c>
      <c r="F42">
        <v>11.26</v>
      </c>
      <c r="G42">
        <v>11.21</v>
      </c>
      <c r="H42">
        <v>7.1556350626038601E-3</v>
      </c>
      <c r="I42">
        <v>8.9285714285947105E-4</v>
      </c>
      <c r="L42">
        <v>8.0572963294485104E-3</v>
      </c>
      <c r="M42">
        <v>8.0935251798597199E-3</v>
      </c>
      <c r="P42">
        <v>1.42236326113901E-2</v>
      </c>
    </row>
    <row r="43" spans="1:16" hidden="1" x14ac:dyDescent="0.35">
      <c r="A43" t="s">
        <v>16</v>
      </c>
      <c r="B43" t="s">
        <v>98</v>
      </c>
      <c r="C43" t="s">
        <v>99</v>
      </c>
      <c r="D43">
        <v>1</v>
      </c>
      <c r="E43">
        <v>1520000</v>
      </c>
      <c r="F43">
        <v>34.909999999999997</v>
      </c>
      <c r="G43">
        <v>34.15</v>
      </c>
      <c r="H43">
        <v>2.7671474830731801E-2</v>
      </c>
      <c r="I43">
        <v>7.3746312684377299E-3</v>
      </c>
      <c r="L43">
        <v>8.55099502487566E-2</v>
      </c>
      <c r="M43">
        <v>6.0888474681578299E-2</v>
      </c>
      <c r="P43">
        <v>6.0137599012818697E-2</v>
      </c>
    </row>
    <row r="44" spans="1:16" hidden="1" x14ac:dyDescent="0.35">
      <c r="A44" t="s">
        <v>16</v>
      </c>
      <c r="B44" t="s">
        <v>100</v>
      </c>
      <c r="C44" t="s">
        <v>101</v>
      </c>
      <c r="D44">
        <v>1</v>
      </c>
      <c r="E44">
        <v>454100</v>
      </c>
      <c r="F44">
        <v>66.930000000000007</v>
      </c>
      <c r="G44">
        <v>66.599999999999994</v>
      </c>
      <c r="H44">
        <v>1.0874490258269099E-2</v>
      </c>
      <c r="I44">
        <v>2.1785823872353598E-2</v>
      </c>
      <c r="L44">
        <v>-3.2762472077441001E-3</v>
      </c>
      <c r="M44">
        <v>-1.5521064301552499E-2</v>
      </c>
      <c r="P44">
        <v>-9.7271178600845803E-3</v>
      </c>
    </row>
    <row r="45" spans="1:16" hidden="1" x14ac:dyDescent="0.35">
      <c r="A45" t="s">
        <v>16</v>
      </c>
      <c r="B45" t="s">
        <v>102</v>
      </c>
      <c r="C45" t="s">
        <v>103</v>
      </c>
      <c r="D45">
        <v>1</v>
      </c>
      <c r="E45">
        <v>1436500</v>
      </c>
      <c r="F45">
        <v>117.81</v>
      </c>
      <c r="G45">
        <v>116.76</v>
      </c>
      <c r="H45">
        <v>9.4250706880303296E-3</v>
      </c>
      <c r="I45">
        <v>3.6576704545455599E-2</v>
      </c>
      <c r="L45">
        <v>1.6153715354518801E-3</v>
      </c>
      <c r="M45">
        <v>-3.6692550558924302E-3</v>
      </c>
      <c r="P45">
        <v>-4.8025957166209603E-2</v>
      </c>
    </row>
    <row r="46" spans="1:16" hidden="1" x14ac:dyDescent="0.35">
      <c r="A46" t="s">
        <v>16</v>
      </c>
      <c r="B46" t="s">
        <v>104</v>
      </c>
      <c r="C46" t="s">
        <v>105</v>
      </c>
      <c r="D46">
        <v>1</v>
      </c>
      <c r="E46">
        <v>2034900</v>
      </c>
      <c r="F46">
        <v>34.909999999999997</v>
      </c>
      <c r="G46">
        <v>34.909999999999997</v>
      </c>
      <c r="H46">
        <v>6.6320645905413303E-3</v>
      </c>
      <c r="I46">
        <v>1.8972562755397299E-2</v>
      </c>
      <c r="L46">
        <v>3.8678964593869401E-2</v>
      </c>
      <c r="M46">
        <v>3.80612548319934E-2</v>
      </c>
      <c r="P46">
        <v>7.2225777345378703E-2</v>
      </c>
    </row>
    <row r="47" spans="1:16" hidden="1" x14ac:dyDescent="0.35">
      <c r="A47" t="s">
        <v>16</v>
      </c>
      <c r="B47" t="s">
        <v>106</v>
      </c>
      <c r="C47" t="s">
        <v>107</v>
      </c>
      <c r="D47">
        <v>1</v>
      </c>
      <c r="E47">
        <v>2858000</v>
      </c>
      <c r="F47">
        <v>63</v>
      </c>
      <c r="G47">
        <v>61.95</v>
      </c>
      <c r="H47">
        <v>4.1322314049586799E-2</v>
      </c>
      <c r="I47">
        <v>3.5953177257525198E-2</v>
      </c>
      <c r="L47">
        <v>4.2011247105524202E-2</v>
      </c>
      <c r="M47">
        <v>1.74084414517983E-2</v>
      </c>
      <c r="P47">
        <v>2.71034527898848E-2</v>
      </c>
    </row>
    <row r="48" spans="1:16" hidden="1" x14ac:dyDescent="0.35">
      <c r="A48" t="s">
        <v>16</v>
      </c>
      <c r="B48" t="s">
        <v>108</v>
      </c>
      <c r="C48" t="s">
        <v>109</v>
      </c>
      <c r="D48">
        <v>0</v>
      </c>
      <c r="E48">
        <v>1158300</v>
      </c>
      <c r="F48">
        <v>27.36</v>
      </c>
      <c r="G48">
        <v>27.77</v>
      </c>
      <c r="H48">
        <v>-1.4764133957508E-2</v>
      </c>
      <c r="I48">
        <v>2.16528329123044E-3</v>
      </c>
      <c r="L48">
        <v>-3.5600986958054297E-2</v>
      </c>
      <c r="M48">
        <v>-2.69796776454099E-2</v>
      </c>
      <c r="P48">
        <v>0.11447514924652701</v>
      </c>
    </row>
    <row r="49" spans="1:16" hidden="1" x14ac:dyDescent="0.35">
      <c r="A49" t="s">
        <v>16</v>
      </c>
      <c r="B49" t="s">
        <v>110</v>
      </c>
      <c r="C49" t="s">
        <v>111</v>
      </c>
      <c r="D49">
        <v>0</v>
      </c>
      <c r="E49">
        <v>887400</v>
      </c>
      <c r="F49">
        <v>26</v>
      </c>
      <c r="G49">
        <v>25.62</v>
      </c>
      <c r="H49">
        <v>1.4832162373143099E-2</v>
      </c>
      <c r="I49">
        <v>3.1323414252175598E-3</v>
      </c>
      <c r="L49">
        <v>3.4735623311421501E-3</v>
      </c>
      <c r="M49">
        <v>-1.27167630057776E-2</v>
      </c>
      <c r="P49">
        <v>2.7959314700575898E-2</v>
      </c>
    </row>
    <row r="50" spans="1:16" hidden="1" x14ac:dyDescent="0.35">
      <c r="A50" t="s">
        <v>16</v>
      </c>
      <c r="B50" t="s">
        <v>112</v>
      </c>
      <c r="C50" t="s">
        <v>113</v>
      </c>
      <c r="D50">
        <v>0</v>
      </c>
      <c r="E50">
        <v>329700</v>
      </c>
      <c r="F50">
        <v>26.32</v>
      </c>
      <c r="G50">
        <v>25.9</v>
      </c>
      <c r="H50">
        <v>1.7001545595053999E-2</v>
      </c>
      <c r="I50">
        <v>3.4758290051937597E-2</v>
      </c>
      <c r="L50">
        <v>1.1918492887350999E-2</v>
      </c>
      <c r="M50">
        <v>-4.0029651593773197E-2</v>
      </c>
      <c r="P50">
        <v>9.3085789209087003E-4</v>
      </c>
    </row>
    <row r="51" spans="1:16" hidden="1" x14ac:dyDescent="0.35">
      <c r="A51" t="s">
        <v>16</v>
      </c>
      <c r="B51" t="s">
        <v>114</v>
      </c>
      <c r="C51" t="s">
        <v>115</v>
      </c>
      <c r="D51">
        <v>0</v>
      </c>
      <c r="E51">
        <v>451000</v>
      </c>
      <c r="F51">
        <v>12.73</v>
      </c>
      <c r="G51">
        <v>12.36</v>
      </c>
      <c r="H51">
        <v>3.41186027619826E-2</v>
      </c>
      <c r="I51">
        <v>4.8780487804882498E-3</v>
      </c>
      <c r="L51">
        <v>5.7308970099667803E-2</v>
      </c>
      <c r="M51">
        <v>2.8286189683861301E-2</v>
      </c>
      <c r="P51">
        <v>-1.9184049935523698E-2</v>
      </c>
    </row>
    <row r="52" spans="1:16" hidden="1" x14ac:dyDescent="0.35">
      <c r="A52" t="s">
        <v>16</v>
      </c>
      <c r="B52" t="s">
        <v>116</v>
      </c>
      <c r="C52" t="s">
        <v>117</v>
      </c>
      <c r="D52">
        <v>0</v>
      </c>
      <c r="E52">
        <v>117700</v>
      </c>
      <c r="F52">
        <v>34.29</v>
      </c>
      <c r="G52">
        <v>33.94</v>
      </c>
      <c r="H52">
        <v>1.03123158515032E-2</v>
      </c>
      <c r="I52">
        <v>2.95508274231526E-3</v>
      </c>
      <c r="L52">
        <v>4.8944631385744203E-2</v>
      </c>
      <c r="M52">
        <v>3.9509954058191098E-2</v>
      </c>
      <c r="P52">
        <v>-1.8636352766803501E-2</v>
      </c>
    </row>
    <row r="53" spans="1:16" hidden="1" x14ac:dyDescent="0.35">
      <c r="A53" t="s">
        <v>16</v>
      </c>
      <c r="B53" t="s">
        <v>118</v>
      </c>
      <c r="C53" t="s">
        <v>119</v>
      </c>
      <c r="D53">
        <v>1</v>
      </c>
      <c r="E53">
        <v>961700</v>
      </c>
      <c r="F53">
        <v>22.32</v>
      </c>
      <c r="G53">
        <v>22.23</v>
      </c>
      <c r="H53">
        <v>5.4054054054055696E-3</v>
      </c>
      <c r="I53">
        <v>3.6117381489841802E-3</v>
      </c>
      <c r="L53">
        <v>1.8248175182482101E-2</v>
      </c>
      <c r="M53">
        <v>5.8823529411753299E-3</v>
      </c>
      <c r="P53">
        <v>3.8203623427745997E-2</v>
      </c>
    </row>
    <row r="54" spans="1:16" hidden="1" x14ac:dyDescent="0.35">
      <c r="A54" t="s">
        <v>16</v>
      </c>
      <c r="B54" t="s">
        <v>120</v>
      </c>
      <c r="C54" t="s">
        <v>121</v>
      </c>
      <c r="D54">
        <v>0</v>
      </c>
      <c r="E54">
        <v>967200</v>
      </c>
      <c r="F54">
        <v>29.36</v>
      </c>
      <c r="G54">
        <v>29.76</v>
      </c>
      <c r="H54">
        <v>-1.4434373950991E-2</v>
      </c>
      <c r="I54">
        <v>5.1590106007067101E-2</v>
      </c>
      <c r="L54">
        <v>3.3438929954240498E-2</v>
      </c>
      <c r="M54">
        <v>4.01957357567281E-2</v>
      </c>
      <c r="P54">
        <v>4.0983289227611602E-2</v>
      </c>
    </row>
    <row r="55" spans="1:16" hidden="1" x14ac:dyDescent="0.35">
      <c r="A55" t="s">
        <v>16</v>
      </c>
      <c r="B55" t="s">
        <v>122</v>
      </c>
      <c r="C55" t="s">
        <v>123</v>
      </c>
      <c r="D55">
        <v>0</v>
      </c>
      <c r="E55">
        <v>274400</v>
      </c>
      <c r="F55">
        <v>25.1</v>
      </c>
      <c r="G55">
        <v>24.56</v>
      </c>
      <c r="H55">
        <v>2.3654159869496101E-2</v>
      </c>
      <c r="I55">
        <v>1.48760330578541E-2</v>
      </c>
      <c r="L55">
        <v>3.8907284768211203E-2</v>
      </c>
      <c r="M55">
        <v>-4.0551500405515599E-3</v>
      </c>
      <c r="P55">
        <v>-2.41021055050771E-2</v>
      </c>
    </row>
    <row r="56" spans="1:16" hidden="1" x14ac:dyDescent="0.35">
      <c r="A56" t="s">
        <v>16</v>
      </c>
      <c r="B56" t="s">
        <v>124</v>
      </c>
      <c r="C56" t="s">
        <v>125</v>
      </c>
      <c r="D56">
        <v>1</v>
      </c>
      <c r="E56">
        <v>858000</v>
      </c>
      <c r="F56">
        <v>62.59</v>
      </c>
      <c r="G56">
        <v>62.63</v>
      </c>
      <c r="H56">
        <v>-6.3867156314845099E-4</v>
      </c>
      <c r="I56">
        <v>8.8595360824745804E-3</v>
      </c>
      <c r="L56">
        <v>3.9873733178269199E-2</v>
      </c>
      <c r="M56">
        <v>4.9078726968174897E-2</v>
      </c>
      <c r="P56">
        <v>-3.1623802252109097E-2</v>
      </c>
    </row>
    <row r="57" spans="1:16" hidden="1" x14ac:dyDescent="0.35">
      <c r="A57" t="s">
        <v>16</v>
      </c>
      <c r="B57" t="s">
        <v>126</v>
      </c>
      <c r="C57" t="s">
        <v>127</v>
      </c>
      <c r="D57">
        <v>1</v>
      </c>
      <c r="E57">
        <v>1020600</v>
      </c>
      <c r="F57">
        <v>56.36</v>
      </c>
      <c r="G57">
        <v>55.57</v>
      </c>
      <c r="H57">
        <v>1.40338251169489E-2</v>
      </c>
      <c r="I57">
        <v>-2.3339317773800601E-3</v>
      </c>
      <c r="L57">
        <v>-7.7464788732399797E-3</v>
      </c>
      <c r="M57">
        <v>-2.0792951541851099E-2</v>
      </c>
      <c r="P57">
        <v>-3.9342665508807002E-2</v>
      </c>
    </row>
    <row r="58" spans="1:16" hidden="1" x14ac:dyDescent="0.35">
      <c r="A58" t="s">
        <v>16</v>
      </c>
      <c r="B58" t="s">
        <v>128</v>
      </c>
      <c r="C58" t="s">
        <v>129</v>
      </c>
      <c r="D58">
        <v>1</v>
      </c>
      <c r="E58">
        <v>990800</v>
      </c>
      <c r="F58">
        <v>28.77</v>
      </c>
      <c r="G58">
        <v>28.75</v>
      </c>
      <c r="H58">
        <v>3.4879665155227398E-3</v>
      </c>
      <c r="I58">
        <v>-1.4398354473773901E-2</v>
      </c>
      <c r="L58">
        <v>6.2959076600232998E-3</v>
      </c>
      <c r="M58">
        <v>1.3932427725535899E-3</v>
      </c>
      <c r="P58">
        <v>1.58959618555881E-3</v>
      </c>
    </row>
    <row r="59" spans="1:16" hidden="1" x14ac:dyDescent="0.35">
      <c r="A59" t="s">
        <v>16</v>
      </c>
      <c r="B59" t="s">
        <v>130</v>
      </c>
      <c r="C59" t="s">
        <v>131</v>
      </c>
      <c r="D59">
        <v>1</v>
      </c>
      <c r="E59">
        <v>2801000</v>
      </c>
      <c r="F59">
        <v>55.51</v>
      </c>
      <c r="G59">
        <v>56.61</v>
      </c>
      <c r="H59">
        <v>-1.1925952296190799E-2</v>
      </c>
      <c r="I59">
        <v>1.6520021547854199E-2</v>
      </c>
      <c r="L59">
        <v>5.0529901589704697E-2</v>
      </c>
      <c r="M59">
        <v>6.4698138047771303E-2</v>
      </c>
      <c r="P59">
        <v>1.3803955065838499E-2</v>
      </c>
    </row>
    <row r="60" spans="1:16" hidden="1" x14ac:dyDescent="0.35">
      <c r="A60" t="s">
        <v>16</v>
      </c>
      <c r="B60" t="s">
        <v>132</v>
      </c>
      <c r="C60" t="s">
        <v>133</v>
      </c>
      <c r="D60">
        <v>0</v>
      </c>
      <c r="E60">
        <v>251000</v>
      </c>
      <c r="F60">
        <v>26.04</v>
      </c>
      <c r="G60">
        <v>25.79</v>
      </c>
      <c r="H60">
        <v>1.3623978201636E-2</v>
      </c>
      <c r="I60">
        <v>6.2426843542686596E-3</v>
      </c>
      <c r="L60">
        <v>2.5196850393698299E-2</v>
      </c>
      <c r="M60">
        <v>1.3757861635214899E-2</v>
      </c>
      <c r="P60">
        <v>5.4497353144011301E-2</v>
      </c>
    </row>
    <row r="61" spans="1:16" hidden="1" x14ac:dyDescent="0.35">
      <c r="A61" t="s">
        <v>16</v>
      </c>
      <c r="B61" t="s">
        <v>134</v>
      </c>
      <c r="C61" t="s">
        <v>135</v>
      </c>
      <c r="D61">
        <v>1</v>
      </c>
      <c r="E61">
        <v>3464400</v>
      </c>
      <c r="F61">
        <v>21.69</v>
      </c>
      <c r="G61">
        <v>21.31</v>
      </c>
      <c r="H61">
        <v>3.0893536121670801E-2</v>
      </c>
      <c r="I61">
        <v>9.9526066350714704E-3</v>
      </c>
      <c r="L61">
        <v>0.309782608695651</v>
      </c>
      <c r="M61">
        <v>0.26619132501485598</v>
      </c>
      <c r="P61">
        <v>4.2568009143472398E-2</v>
      </c>
    </row>
    <row r="62" spans="1:16" hidden="1" x14ac:dyDescent="0.35">
      <c r="A62" t="s">
        <v>16</v>
      </c>
      <c r="B62" t="s">
        <v>136</v>
      </c>
      <c r="C62" t="s">
        <v>137</v>
      </c>
      <c r="D62">
        <v>0</v>
      </c>
      <c r="E62">
        <v>327400</v>
      </c>
      <c r="F62">
        <v>79.25</v>
      </c>
      <c r="G62">
        <v>78.5</v>
      </c>
      <c r="H62">
        <v>1.6286227237752401E-2</v>
      </c>
      <c r="I62">
        <v>-1.90718372536657E-3</v>
      </c>
      <c r="L62">
        <v>8.8449388820217495E-2</v>
      </c>
      <c r="M62">
        <v>8.1863285556780005E-2</v>
      </c>
      <c r="P62">
        <v>4.40982740510052E-2</v>
      </c>
    </row>
    <row r="63" spans="1:16" hidden="1" x14ac:dyDescent="0.35">
      <c r="A63" t="s">
        <v>16</v>
      </c>
      <c r="B63" t="s">
        <v>138</v>
      </c>
      <c r="C63" t="s">
        <v>139</v>
      </c>
      <c r="D63">
        <v>1</v>
      </c>
      <c r="E63">
        <v>1543900</v>
      </c>
      <c r="F63">
        <v>29.81</v>
      </c>
      <c r="G63">
        <v>29</v>
      </c>
      <c r="H63">
        <v>3.2917532917533E-2</v>
      </c>
      <c r="I63">
        <v>2.07673354452679E-2</v>
      </c>
      <c r="L63">
        <v>5.05731625084115E-3</v>
      </c>
      <c r="M63">
        <v>-1.4276002719238101E-2</v>
      </c>
      <c r="P63">
        <v>7.9091514313837095E-4</v>
      </c>
    </row>
    <row r="64" spans="1:16" hidden="1" x14ac:dyDescent="0.35">
      <c r="A64" t="s">
        <v>16</v>
      </c>
      <c r="B64" t="s">
        <v>140</v>
      </c>
      <c r="C64" t="s">
        <v>141</v>
      </c>
      <c r="D64">
        <v>0</v>
      </c>
      <c r="E64">
        <v>1826049</v>
      </c>
      <c r="F64">
        <v>16.61</v>
      </c>
      <c r="G64">
        <v>16.03</v>
      </c>
      <c r="H64">
        <v>3.0193236714976999E-3</v>
      </c>
      <c r="I64">
        <v>-2.9661016949152401E-2</v>
      </c>
      <c r="L64">
        <v>0.157491289198606</v>
      </c>
      <c r="M64">
        <v>0.121763470958712</v>
      </c>
      <c r="P64">
        <v>6.3451327624667597E-2</v>
      </c>
    </row>
    <row r="65" spans="1:16" hidden="1" x14ac:dyDescent="0.35">
      <c r="A65" t="s">
        <v>16</v>
      </c>
      <c r="B65" t="s">
        <v>142</v>
      </c>
      <c r="C65" t="s">
        <v>143</v>
      </c>
      <c r="D65">
        <v>1</v>
      </c>
      <c r="E65">
        <v>390700</v>
      </c>
      <c r="F65">
        <v>42.83</v>
      </c>
      <c r="G65">
        <v>42.96</v>
      </c>
      <c r="H65">
        <v>-4.6674445741023897E-4</v>
      </c>
      <c r="I65">
        <v>2.6032959159302701E-2</v>
      </c>
      <c r="L65">
        <v>1.5169471438729799E-2</v>
      </c>
      <c r="M65">
        <v>1.2252591894439301E-2</v>
      </c>
      <c r="P65">
        <v>5.6691156718878498E-3</v>
      </c>
    </row>
    <row r="66" spans="1:16" hidden="1" x14ac:dyDescent="0.35">
      <c r="A66" t="s">
        <v>16</v>
      </c>
      <c r="B66" t="s">
        <v>144</v>
      </c>
      <c r="C66" t="s">
        <v>145</v>
      </c>
      <c r="D66">
        <v>1</v>
      </c>
      <c r="E66">
        <v>5705700</v>
      </c>
      <c r="F66">
        <v>61</v>
      </c>
      <c r="G66">
        <v>60.25</v>
      </c>
      <c r="H66">
        <v>1.3962765957447399E-2</v>
      </c>
      <c r="I66">
        <v>-2.1915584415584301E-2</v>
      </c>
      <c r="L66">
        <v>-5.0879103780924001E-2</v>
      </c>
      <c r="M66">
        <v>-6.5746627384091205E-2</v>
      </c>
      <c r="P66">
        <v>1.5605633860541901E-2</v>
      </c>
    </row>
    <row r="67" spans="1:16" hidden="1" x14ac:dyDescent="0.35">
      <c r="A67" t="s">
        <v>16</v>
      </c>
      <c r="B67" t="s">
        <v>146</v>
      </c>
      <c r="C67" t="s">
        <v>147</v>
      </c>
      <c r="D67">
        <v>0</v>
      </c>
      <c r="E67">
        <v>145260</v>
      </c>
      <c r="F67">
        <v>21.37</v>
      </c>
      <c r="G67">
        <v>21.28</v>
      </c>
      <c r="H67">
        <v>6.1205273069682101E-3</v>
      </c>
      <c r="I67">
        <v>1.1406844106463801E-2</v>
      </c>
      <c r="L67">
        <v>-1.8682858477346801E-3</v>
      </c>
      <c r="M67">
        <v>-2.2952355153145702E-2</v>
      </c>
      <c r="P67">
        <v>-6.8344012556907793E-2</v>
      </c>
    </row>
    <row r="68" spans="1:16" hidden="1" x14ac:dyDescent="0.35">
      <c r="A68" t="s">
        <v>16</v>
      </c>
      <c r="B68" t="s">
        <v>148</v>
      </c>
      <c r="C68" t="s">
        <v>149</v>
      </c>
      <c r="D68">
        <v>0</v>
      </c>
      <c r="E68">
        <v>661800</v>
      </c>
      <c r="F68">
        <v>27.97</v>
      </c>
      <c r="G68">
        <v>27.75</v>
      </c>
      <c r="H68">
        <v>1.5245009074409999E-2</v>
      </c>
      <c r="I68">
        <v>1.4625228519195401E-2</v>
      </c>
      <c r="L68">
        <v>9.5573834704269306E-2</v>
      </c>
      <c r="M68">
        <v>9.5106550907655796E-2</v>
      </c>
      <c r="P68">
        <v>8.4331078190959304E-3</v>
      </c>
    </row>
    <row r="69" spans="1:16" hidden="1" x14ac:dyDescent="0.35">
      <c r="A69" t="s">
        <v>16</v>
      </c>
      <c r="B69" t="s">
        <v>150</v>
      </c>
      <c r="C69" t="s">
        <v>151</v>
      </c>
      <c r="D69">
        <v>1</v>
      </c>
      <c r="E69">
        <v>3545951</v>
      </c>
      <c r="F69">
        <v>20.22</v>
      </c>
      <c r="G69">
        <v>20.149999999999999</v>
      </c>
      <c r="H69">
        <v>8.47880299251824E-3</v>
      </c>
      <c r="I69">
        <v>1.15461847389557E-2</v>
      </c>
      <c r="L69">
        <v>3.1632653061223197E-2</v>
      </c>
      <c r="M69">
        <v>2.33621127475875E-2</v>
      </c>
      <c r="P69">
        <v>2.22664769566813E-2</v>
      </c>
    </row>
    <row r="70" spans="1:16" hidden="1" x14ac:dyDescent="0.35">
      <c r="A70" t="s">
        <v>16</v>
      </c>
      <c r="B70" t="s">
        <v>152</v>
      </c>
      <c r="C70" t="s">
        <v>153</v>
      </c>
      <c r="D70">
        <v>1</v>
      </c>
      <c r="E70">
        <v>7703200</v>
      </c>
      <c r="F70">
        <v>12.84</v>
      </c>
      <c r="G70">
        <v>12.85</v>
      </c>
      <c r="H70">
        <v>-1.23076923076859E-2</v>
      </c>
      <c r="I70">
        <v>8.6342229199407594E-3</v>
      </c>
      <c r="L70">
        <v>-0.106471816283919</v>
      </c>
      <c r="M70">
        <v>-0.10515320334261299</v>
      </c>
      <c r="P70">
        <v>4.88108419181552E-3</v>
      </c>
    </row>
    <row r="71" spans="1:16" hidden="1" x14ac:dyDescent="0.35">
      <c r="A71" t="s">
        <v>16</v>
      </c>
      <c r="B71" t="s">
        <v>154</v>
      </c>
      <c r="C71" t="s">
        <v>155</v>
      </c>
      <c r="D71">
        <v>1</v>
      </c>
      <c r="E71">
        <v>410100</v>
      </c>
      <c r="F71">
        <v>61.03</v>
      </c>
      <c r="G71">
        <v>60.4</v>
      </c>
      <c r="H71">
        <v>1.1435200530327899E-2</v>
      </c>
      <c r="I71">
        <v>6.4989168471916098E-3</v>
      </c>
      <c r="L71">
        <v>1.64122763827467E-3</v>
      </c>
      <c r="M71">
        <v>-4.6391228075119903E-3</v>
      </c>
      <c r="P71">
        <v>-3.05662090011867E-2</v>
      </c>
    </row>
    <row r="72" spans="1:16" hidden="1" x14ac:dyDescent="0.35">
      <c r="A72" t="s">
        <v>16</v>
      </c>
      <c r="B72" t="s">
        <v>156</v>
      </c>
      <c r="C72" t="s">
        <v>157</v>
      </c>
      <c r="D72">
        <v>0</v>
      </c>
      <c r="E72">
        <v>670027</v>
      </c>
      <c r="F72">
        <v>42.43</v>
      </c>
      <c r="G72">
        <v>41.77</v>
      </c>
      <c r="H72">
        <v>2.0687996151070399E-2</v>
      </c>
      <c r="I72">
        <v>1.6549038695546199E-2</v>
      </c>
      <c r="L72">
        <v>9.75725844835784E-3</v>
      </c>
      <c r="M72">
        <v>-1.1360946745562E-2</v>
      </c>
      <c r="P72">
        <v>-7.8503960441820203E-2</v>
      </c>
    </row>
    <row r="73" spans="1:16" hidden="1" x14ac:dyDescent="0.35">
      <c r="A73" t="s">
        <v>16</v>
      </c>
      <c r="B73" t="s">
        <v>158</v>
      </c>
      <c r="C73" t="s">
        <v>159</v>
      </c>
      <c r="D73">
        <v>1</v>
      </c>
      <c r="E73">
        <v>22197983</v>
      </c>
      <c r="F73">
        <v>17.940000000000001</v>
      </c>
      <c r="G73">
        <v>17.77</v>
      </c>
      <c r="H73">
        <v>1.1844331641283E-2</v>
      </c>
      <c r="I73">
        <v>3.9548022598836496E-3</v>
      </c>
      <c r="L73">
        <v>-1.6986301369864398E-2</v>
      </c>
      <c r="M73">
        <v>-2.8961748633880999E-2</v>
      </c>
      <c r="P73">
        <v>3.6583752918956998E-2</v>
      </c>
    </row>
    <row r="74" spans="1:16" hidden="1" x14ac:dyDescent="0.35">
      <c r="A74" t="s">
        <v>16</v>
      </c>
      <c r="B74" t="s">
        <v>160</v>
      </c>
      <c r="C74" t="s">
        <v>161</v>
      </c>
      <c r="D74">
        <v>1</v>
      </c>
      <c r="E74">
        <v>23451900</v>
      </c>
      <c r="F74">
        <v>15.77</v>
      </c>
      <c r="G74">
        <v>15.65</v>
      </c>
      <c r="H74">
        <v>1.4147909967845601E-2</v>
      </c>
      <c r="I74">
        <v>-1.1370814908401699E-2</v>
      </c>
      <c r="L74">
        <v>-0.11997767857142801</v>
      </c>
      <c r="M74">
        <v>-0.12861915367483301</v>
      </c>
      <c r="P74">
        <v>-7.3279130772513301E-2</v>
      </c>
    </row>
    <row r="75" spans="1:16" hidden="1" x14ac:dyDescent="0.35">
      <c r="A75" t="s">
        <v>16</v>
      </c>
      <c r="B75" t="s">
        <v>162</v>
      </c>
      <c r="C75" t="s">
        <v>163</v>
      </c>
      <c r="D75">
        <v>1</v>
      </c>
      <c r="E75">
        <v>332900</v>
      </c>
      <c r="F75">
        <v>34.75</v>
      </c>
      <c r="G75">
        <v>34.86</v>
      </c>
      <c r="H75">
        <v>2.5966532025389899E-3</v>
      </c>
      <c r="I75">
        <v>1.5734265734265802E-2</v>
      </c>
      <c r="L75">
        <v>9.0709353421219996E-2</v>
      </c>
      <c r="M75">
        <v>8.5981308411213306E-2</v>
      </c>
      <c r="P75">
        <v>2.5267891944666498E-2</v>
      </c>
    </row>
    <row r="76" spans="1:16" hidden="1" x14ac:dyDescent="0.35">
      <c r="A76" t="s">
        <v>16</v>
      </c>
      <c r="B76" t="s">
        <v>164</v>
      </c>
      <c r="C76" t="s">
        <v>165</v>
      </c>
      <c r="D76">
        <v>0</v>
      </c>
      <c r="E76">
        <v>464275</v>
      </c>
      <c r="F76">
        <v>33</v>
      </c>
      <c r="G76">
        <v>32.35</v>
      </c>
      <c r="H76">
        <v>2.1039603960395899E-2</v>
      </c>
      <c r="I76">
        <v>3.2556654963293997E-2</v>
      </c>
      <c r="L76">
        <v>5.12902198152278E-2</v>
      </c>
      <c r="M76">
        <v>8.7309011537262098E-3</v>
      </c>
      <c r="P76">
        <v>1.93045097947795E-2</v>
      </c>
    </row>
    <row r="77" spans="1:16" hidden="1" x14ac:dyDescent="0.35">
      <c r="A77" t="s">
        <v>16</v>
      </c>
      <c r="B77" t="s">
        <v>166</v>
      </c>
      <c r="C77" t="s">
        <v>167</v>
      </c>
      <c r="D77">
        <v>0</v>
      </c>
      <c r="E77">
        <v>481100</v>
      </c>
      <c r="F77">
        <v>113.42</v>
      </c>
      <c r="G77">
        <v>114</v>
      </c>
      <c r="H77">
        <v>1.8132854578098101E-2</v>
      </c>
      <c r="I77">
        <v>3.5328308055581001E-2</v>
      </c>
      <c r="L77">
        <v>5.2426463765431003E-2</v>
      </c>
      <c r="M77">
        <v>5.0110537951356601E-2</v>
      </c>
      <c r="P77">
        <v>-0.101873686767953</v>
      </c>
    </row>
    <row r="78" spans="1:16" hidden="1" x14ac:dyDescent="0.35">
      <c r="A78" t="s">
        <v>16</v>
      </c>
      <c r="B78" t="s">
        <v>168</v>
      </c>
      <c r="C78" t="s">
        <v>169</v>
      </c>
      <c r="D78">
        <v>1</v>
      </c>
      <c r="E78">
        <v>13781108</v>
      </c>
      <c r="F78">
        <v>69.489999999999995</v>
      </c>
      <c r="G78">
        <v>70.19</v>
      </c>
      <c r="H78">
        <v>-1.2505328975414801E-2</v>
      </c>
      <c r="I78">
        <v>-2.9829545454554901E-3</v>
      </c>
      <c r="L78">
        <v>-5.69955217804314E-2</v>
      </c>
      <c r="M78">
        <v>-4.9688600054156602E-2</v>
      </c>
      <c r="P78">
        <v>-2.5216857035228701E-2</v>
      </c>
    </row>
    <row r="79" spans="1:16" hidden="1" x14ac:dyDescent="0.35">
      <c r="A79" t="s">
        <v>16</v>
      </c>
      <c r="B79" t="s">
        <v>170</v>
      </c>
      <c r="C79" t="s">
        <v>171</v>
      </c>
      <c r="D79">
        <v>1</v>
      </c>
      <c r="E79">
        <v>1982594</v>
      </c>
      <c r="F79">
        <v>10.83</v>
      </c>
      <c r="G79">
        <v>10.6</v>
      </c>
      <c r="H79">
        <v>2.84900284900284E-2</v>
      </c>
      <c r="I79">
        <v>7.6045627376426497E-3</v>
      </c>
      <c r="L79">
        <v>4.7388781431334702E-2</v>
      </c>
      <c r="M79">
        <v>1.7176854428557702E-2</v>
      </c>
      <c r="P79">
        <v>4.8397855175060199E-2</v>
      </c>
    </row>
    <row r="80" spans="1:16" hidden="1" x14ac:dyDescent="0.35">
      <c r="A80" t="s">
        <v>16</v>
      </c>
      <c r="B80" t="s">
        <v>172</v>
      </c>
      <c r="C80" t="s">
        <v>173</v>
      </c>
      <c r="D80">
        <v>1</v>
      </c>
      <c r="E80">
        <v>2756350</v>
      </c>
      <c r="F80">
        <v>38.5</v>
      </c>
      <c r="G80">
        <v>38.75</v>
      </c>
      <c r="H80">
        <v>-8.4985835694050202E-3</v>
      </c>
      <c r="I80">
        <v>-7.6824583866836804E-3</v>
      </c>
      <c r="L80">
        <v>-5.3356282271944999E-2</v>
      </c>
      <c r="M80">
        <v>-5.3261666259467301E-2</v>
      </c>
      <c r="P80">
        <v>1.63602109693682E-2</v>
      </c>
    </row>
    <row r="81" spans="1:16" hidden="1" x14ac:dyDescent="0.35">
      <c r="A81" t="s">
        <v>16</v>
      </c>
      <c r="B81" t="s">
        <v>174</v>
      </c>
      <c r="C81" t="s">
        <v>175</v>
      </c>
      <c r="D81">
        <v>0</v>
      </c>
      <c r="E81">
        <v>419510</v>
      </c>
      <c r="F81">
        <v>20.239999999999998</v>
      </c>
      <c r="G81">
        <v>20.05</v>
      </c>
      <c r="H81">
        <v>1.65745856353589E-2</v>
      </c>
      <c r="I81">
        <v>1.0075566750629501E-2</v>
      </c>
      <c r="L81">
        <v>1.40280561122243E-2</v>
      </c>
      <c r="M81">
        <v>9.5669687814703402E-3</v>
      </c>
      <c r="P81">
        <v>4.9727585959274997E-2</v>
      </c>
    </row>
    <row r="82" spans="1:16" hidden="1" x14ac:dyDescent="0.35">
      <c r="A82" t="s">
        <v>16</v>
      </c>
      <c r="B82" t="s">
        <v>176</v>
      </c>
      <c r="C82" t="s">
        <v>177</v>
      </c>
      <c r="D82">
        <v>1</v>
      </c>
      <c r="E82">
        <v>990600</v>
      </c>
      <c r="F82">
        <v>59.04</v>
      </c>
      <c r="G82">
        <v>58.96</v>
      </c>
      <c r="H82">
        <v>3.2285471537809498E-3</v>
      </c>
      <c r="I82">
        <v>1.3732720224412799E-2</v>
      </c>
      <c r="L82">
        <v>2.60252409399288E-2</v>
      </c>
      <c r="M82">
        <v>1.8100751593874202E-2</v>
      </c>
      <c r="P82">
        <v>2.9932975403085899E-2</v>
      </c>
    </row>
    <row r="83" spans="1:16" hidden="1" x14ac:dyDescent="0.35">
      <c r="A83" t="s">
        <v>16</v>
      </c>
      <c r="B83" t="s">
        <v>178</v>
      </c>
      <c r="C83" t="s">
        <v>179</v>
      </c>
      <c r="D83">
        <v>1</v>
      </c>
      <c r="E83">
        <v>2217500</v>
      </c>
      <c r="F83">
        <v>40.020000000000003</v>
      </c>
      <c r="G83">
        <v>39.99</v>
      </c>
      <c r="H83">
        <v>4.7702736630665897E-3</v>
      </c>
      <c r="I83">
        <v>7.8124999999993304E-3</v>
      </c>
      <c r="L83">
        <v>7.8065978342980397E-3</v>
      </c>
      <c r="M83">
        <v>2.5068939583849899E-3</v>
      </c>
      <c r="P83">
        <v>3.64031732659034E-3</v>
      </c>
    </row>
    <row r="84" spans="1:16" hidden="1" x14ac:dyDescent="0.35">
      <c r="A84" t="s">
        <v>16</v>
      </c>
      <c r="B84" t="s">
        <v>180</v>
      </c>
      <c r="C84" t="s">
        <v>181</v>
      </c>
      <c r="D84">
        <v>1</v>
      </c>
      <c r="E84">
        <v>3310528</v>
      </c>
      <c r="F84">
        <v>17.71</v>
      </c>
      <c r="G84">
        <v>17.75</v>
      </c>
      <c r="H84">
        <v>1.1305822498592899E-3</v>
      </c>
      <c r="I84">
        <v>3.1976744186046097E-2</v>
      </c>
      <c r="L84">
        <v>8.5421412300694596E-3</v>
      </c>
      <c r="M84">
        <v>8.5227272727283997E-3</v>
      </c>
      <c r="P84">
        <v>-5.7046957951079301E-2</v>
      </c>
    </row>
    <row r="85" spans="1:16" hidden="1" x14ac:dyDescent="0.35">
      <c r="A85" t="s">
        <v>16</v>
      </c>
      <c r="B85" t="s">
        <v>182</v>
      </c>
      <c r="C85" t="s">
        <v>183</v>
      </c>
      <c r="D85">
        <v>1</v>
      </c>
      <c r="E85">
        <v>5528900</v>
      </c>
      <c r="F85">
        <v>44.87</v>
      </c>
      <c r="G85">
        <v>44.97</v>
      </c>
      <c r="H85">
        <v>1.1496844003604499E-2</v>
      </c>
      <c r="I85">
        <v>3.3555504481727498E-2</v>
      </c>
      <c r="L85">
        <v>4.3973941368074199E-2</v>
      </c>
      <c r="M85">
        <v>2.0885357548243499E-2</v>
      </c>
      <c r="P85">
        <v>4.37954647883224E-2</v>
      </c>
    </row>
    <row r="86" spans="1:16" x14ac:dyDescent="0.35">
      <c r="A86" t="s">
        <v>16</v>
      </c>
      <c r="B86" t="s">
        <v>184</v>
      </c>
      <c r="C86" t="s">
        <v>185</v>
      </c>
      <c r="D86">
        <v>1</v>
      </c>
      <c r="E86">
        <v>26356712</v>
      </c>
      <c r="F86">
        <v>38.700000000000003</v>
      </c>
      <c r="G86">
        <v>37.950000000000003</v>
      </c>
      <c r="H86">
        <v>2.7342713034244698E-2</v>
      </c>
      <c r="I86">
        <v>2.7063599458728001E-2</v>
      </c>
      <c r="L86">
        <v>4.6511627906976799E-2</v>
      </c>
      <c r="M86">
        <v>2.0435600968002201E-2</v>
      </c>
      <c r="P86">
        <v>5.29460434313987E-2</v>
      </c>
    </row>
    <row r="87" spans="1:16" hidden="1" x14ac:dyDescent="0.35">
      <c r="A87" t="s">
        <v>16</v>
      </c>
      <c r="B87" t="s">
        <v>186</v>
      </c>
      <c r="C87" t="s">
        <v>187</v>
      </c>
      <c r="D87">
        <v>1</v>
      </c>
      <c r="E87">
        <v>1717200</v>
      </c>
      <c r="F87">
        <v>22.6</v>
      </c>
      <c r="G87">
        <v>22.45</v>
      </c>
      <c r="H87">
        <v>6.6815144766148001E-3</v>
      </c>
      <c r="I87">
        <v>1.12612612612612E-2</v>
      </c>
      <c r="L87">
        <v>4.3397968605724799E-2</v>
      </c>
      <c r="M87">
        <v>4.0315106580166703E-2</v>
      </c>
      <c r="P87">
        <v>1.3409045998311501E-2</v>
      </c>
    </row>
    <row r="88" spans="1:16" hidden="1" x14ac:dyDescent="0.35">
      <c r="A88" t="s">
        <v>16</v>
      </c>
      <c r="B88" t="s">
        <v>188</v>
      </c>
      <c r="C88" t="s">
        <v>189</v>
      </c>
      <c r="D88">
        <v>0</v>
      </c>
      <c r="E88">
        <v>273166</v>
      </c>
      <c r="F88">
        <v>40.58</v>
      </c>
      <c r="G88">
        <v>40.15</v>
      </c>
      <c r="H88">
        <v>2.0623742454728401E-2</v>
      </c>
      <c r="I88">
        <v>3.63964894166246E-2</v>
      </c>
      <c r="L88">
        <v>3.7851662404090901E-2</v>
      </c>
      <c r="M88">
        <v>2.92232760830573E-2</v>
      </c>
      <c r="P88">
        <v>-3.5004769533852002E-2</v>
      </c>
    </row>
    <row r="89" spans="1:16" hidden="1" x14ac:dyDescent="0.35">
      <c r="A89" t="s">
        <v>16</v>
      </c>
      <c r="B89" t="s">
        <v>190</v>
      </c>
      <c r="C89" t="s">
        <v>191</v>
      </c>
      <c r="D89">
        <v>1</v>
      </c>
      <c r="E89">
        <v>4692783</v>
      </c>
      <c r="F89">
        <v>10.39</v>
      </c>
      <c r="G89">
        <v>10.31</v>
      </c>
      <c r="H89">
        <v>-2.1657250470809599E-2</v>
      </c>
      <c r="I89">
        <v>-6.7811934900542395E-2</v>
      </c>
      <c r="L89">
        <v>2.6679841897233301E-2</v>
      </c>
      <c r="M89">
        <v>2.3833167825223399E-2</v>
      </c>
      <c r="P89">
        <v>5.6909655979712301E-2</v>
      </c>
    </row>
    <row r="90" spans="1:16" hidden="1" x14ac:dyDescent="0.35">
      <c r="A90" t="s">
        <v>16</v>
      </c>
      <c r="B90" t="s">
        <v>192</v>
      </c>
      <c r="C90" t="s">
        <v>193</v>
      </c>
      <c r="D90">
        <v>1</v>
      </c>
      <c r="E90">
        <v>2435800</v>
      </c>
      <c r="F90">
        <v>81.510000000000005</v>
      </c>
      <c r="G90">
        <v>79.62</v>
      </c>
      <c r="H90">
        <v>2.47674126225794E-2</v>
      </c>
      <c r="I90">
        <v>2.27360308285171E-2</v>
      </c>
      <c r="L90">
        <v>2.55410166079512E-2</v>
      </c>
      <c r="M90">
        <v>4.5420136260407801E-3</v>
      </c>
      <c r="P90">
        <v>-5.7784960925216502E-3</v>
      </c>
    </row>
    <row r="91" spans="1:16" hidden="1" x14ac:dyDescent="0.35">
      <c r="A91" t="s">
        <v>16</v>
      </c>
      <c r="B91" t="s">
        <v>194</v>
      </c>
      <c r="C91" t="s">
        <v>195</v>
      </c>
      <c r="D91">
        <v>0</v>
      </c>
      <c r="E91">
        <v>852000</v>
      </c>
      <c r="F91">
        <v>13.72</v>
      </c>
      <c r="G91">
        <v>13.5</v>
      </c>
      <c r="H91">
        <v>1.7804154302670499E-2</v>
      </c>
      <c r="I91">
        <v>8.9686098654708692E-3</v>
      </c>
      <c r="L91">
        <v>9.8478783026421102E-2</v>
      </c>
      <c r="M91">
        <v>7.9136690647481897E-2</v>
      </c>
      <c r="P91">
        <v>2.17864746716654E-2</v>
      </c>
    </row>
    <row r="92" spans="1:16" hidden="1" x14ac:dyDescent="0.35">
      <c r="A92" t="s">
        <v>16</v>
      </c>
      <c r="B92" t="s">
        <v>196</v>
      </c>
      <c r="C92" t="s">
        <v>197</v>
      </c>
      <c r="D92">
        <v>1</v>
      </c>
      <c r="E92">
        <v>1189600</v>
      </c>
      <c r="F92">
        <v>36.119999999999997</v>
      </c>
      <c r="G92">
        <v>35.869999999999997</v>
      </c>
      <c r="H92">
        <v>7.2504182933625901E-3</v>
      </c>
      <c r="I92">
        <v>1.15623237450646E-2</v>
      </c>
      <c r="L92">
        <v>4.6228693446908699E-2</v>
      </c>
      <c r="M92">
        <v>3.9887170044489099E-2</v>
      </c>
      <c r="P92">
        <v>5.7219765895468601E-2</v>
      </c>
    </row>
    <row r="93" spans="1:16" hidden="1" x14ac:dyDescent="0.35">
      <c r="A93" t="s">
        <v>16</v>
      </c>
      <c r="B93" t="s">
        <v>198</v>
      </c>
      <c r="C93" t="s">
        <v>199</v>
      </c>
      <c r="D93">
        <v>0</v>
      </c>
      <c r="E93">
        <v>492700</v>
      </c>
      <c r="F93">
        <v>38.93</v>
      </c>
      <c r="G93">
        <v>38.33</v>
      </c>
      <c r="H93">
        <v>1.5123859191654199E-2</v>
      </c>
      <c r="I93">
        <v>-1.3027618551323299E-3</v>
      </c>
      <c r="L93">
        <v>8.6187534441253003E-2</v>
      </c>
      <c r="M93">
        <v>6.4126278321550295E-2</v>
      </c>
      <c r="P93">
        <v>-1.1395394243685301E-2</v>
      </c>
    </row>
    <row r="94" spans="1:16" hidden="1" x14ac:dyDescent="0.35">
      <c r="A94" t="s">
        <v>16</v>
      </c>
      <c r="B94" t="s">
        <v>200</v>
      </c>
      <c r="C94" t="s">
        <v>201</v>
      </c>
      <c r="D94">
        <v>1</v>
      </c>
      <c r="E94">
        <v>6339700</v>
      </c>
      <c r="F94">
        <v>71.569999999999993</v>
      </c>
      <c r="G94">
        <v>72.69</v>
      </c>
      <c r="H94">
        <v>-1.9185966835687199E-2</v>
      </c>
      <c r="I94">
        <v>1.42318961908751E-2</v>
      </c>
      <c r="L94">
        <v>9.0175171363288703E-2</v>
      </c>
      <c r="M94">
        <v>9.8700120918983503E-2</v>
      </c>
      <c r="P94">
        <v>-1.5286730717224599E-3</v>
      </c>
    </row>
    <row r="95" spans="1:16" hidden="1" x14ac:dyDescent="0.35">
      <c r="A95" t="s">
        <v>16</v>
      </c>
      <c r="B95" t="s">
        <v>202</v>
      </c>
      <c r="C95" t="s">
        <v>203</v>
      </c>
      <c r="D95">
        <v>1</v>
      </c>
      <c r="E95">
        <v>4386200</v>
      </c>
      <c r="F95">
        <v>43.92</v>
      </c>
      <c r="G95">
        <v>44.1</v>
      </c>
      <c r="H95">
        <v>3.8857142857142701E-3</v>
      </c>
      <c r="I95">
        <v>2.4152345564329099E-2</v>
      </c>
      <c r="L95">
        <v>5.3490045574478201E-2</v>
      </c>
      <c r="M95">
        <v>4.8003802281369502E-2</v>
      </c>
      <c r="P95">
        <v>-8.1236262404985105E-2</v>
      </c>
    </row>
    <row r="96" spans="1:16" hidden="1" x14ac:dyDescent="0.35">
      <c r="A96" t="s">
        <v>16</v>
      </c>
      <c r="B96" t="s">
        <v>204</v>
      </c>
      <c r="C96" t="s">
        <v>205</v>
      </c>
      <c r="D96">
        <v>1</v>
      </c>
      <c r="E96">
        <v>1256100</v>
      </c>
      <c r="F96">
        <v>74.709999999999994</v>
      </c>
      <c r="G96">
        <v>74.62</v>
      </c>
      <c r="H96">
        <v>6.6970265202170799E-4</v>
      </c>
      <c r="I96">
        <v>1.82860262008726E-2</v>
      </c>
      <c r="L96">
        <v>5.7167114758737501E-2</v>
      </c>
      <c r="M96">
        <v>5.0246305418719203E-2</v>
      </c>
      <c r="P96">
        <v>1.2615152485082499E-2</v>
      </c>
    </row>
    <row r="97" spans="1:16" hidden="1" x14ac:dyDescent="0.35">
      <c r="A97" t="s">
        <v>16</v>
      </c>
      <c r="B97" t="s">
        <v>206</v>
      </c>
      <c r="C97" t="s">
        <v>207</v>
      </c>
      <c r="D97">
        <v>1</v>
      </c>
      <c r="E97">
        <v>473600</v>
      </c>
      <c r="F97">
        <v>67.78</v>
      </c>
      <c r="G97">
        <v>67.81</v>
      </c>
      <c r="H97">
        <v>8.8600118133697005E-4</v>
      </c>
      <c r="I97">
        <v>1.9086263901414199E-2</v>
      </c>
      <c r="L97">
        <v>5.2321068157119698E-2</v>
      </c>
      <c r="M97">
        <v>4.1308353808355798E-2</v>
      </c>
      <c r="P97">
        <v>-1.29056654636976E-2</v>
      </c>
    </row>
    <row r="98" spans="1:16" hidden="1" x14ac:dyDescent="0.35">
      <c r="A98" t="s">
        <v>16</v>
      </c>
      <c r="B98" t="s">
        <v>208</v>
      </c>
      <c r="C98" t="s">
        <v>209</v>
      </c>
      <c r="D98">
        <v>0</v>
      </c>
      <c r="E98">
        <v>876166</v>
      </c>
      <c r="F98">
        <v>15.15</v>
      </c>
      <c r="G98">
        <v>16.010000000000002</v>
      </c>
      <c r="H98">
        <v>-4.59697732997481E-2</v>
      </c>
      <c r="I98">
        <v>-3.08716707021791E-2</v>
      </c>
      <c r="L98">
        <v>-0.15833333333333299</v>
      </c>
      <c r="M98">
        <v>-0.119216592396985</v>
      </c>
      <c r="P98">
        <v>0.136983661618654</v>
      </c>
    </row>
    <row r="99" spans="1:16" hidden="1" x14ac:dyDescent="0.35">
      <c r="A99" t="s">
        <v>16</v>
      </c>
      <c r="B99" t="s">
        <v>210</v>
      </c>
      <c r="C99" t="s">
        <v>211</v>
      </c>
      <c r="D99">
        <v>1</v>
      </c>
      <c r="E99">
        <v>1705126</v>
      </c>
      <c r="F99">
        <v>42.96</v>
      </c>
      <c r="G99">
        <v>43.4</v>
      </c>
      <c r="H99">
        <v>-1.01382488479262E-2</v>
      </c>
      <c r="I99">
        <v>9.3023255813953192E-3</v>
      </c>
      <c r="L99">
        <v>4.0697674418604703E-2</v>
      </c>
      <c r="M99">
        <v>5.1356589147286601E-2</v>
      </c>
      <c r="P99">
        <v>6.4168988580777894E-2</v>
      </c>
    </row>
    <row r="100" spans="1:16" hidden="1" x14ac:dyDescent="0.35">
      <c r="A100" t="s">
        <v>16</v>
      </c>
      <c r="B100" t="s">
        <v>212</v>
      </c>
      <c r="C100" t="s">
        <v>213</v>
      </c>
      <c r="D100">
        <v>1</v>
      </c>
      <c r="E100">
        <v>2487535</v>
      </c>
      <c r="F100">
        <v>24.58</v>
      </c>
      <c r="G100">
        <v>24.73</v>
      </c>
      <c r="H100">
        <v>-2.6148969889065E-2</v>
      </c>
      <c r="I100">
        <v>-1.04041616646657E-2</v>
      </c>
      <c r="L100">
        <v>0</v>
      </c>
      <c r="M100">
        <v>-5.6292722155206702E-3</v>
      </c>
      <c r="P100">
        <v>6.8775560977539493E-2</v>
      </c>
    </row>
    <row r="101" spans="1:16" hidden="1" x14ac:dyDescent="0.35">
      <c r="A101" t="s">
        <v>16</v>
      </c>
      <c r="B101" t="s">
        <v>214</v>
      </c>
      <c r="C101" t="s">
        <v>215</v>
      </c>
      <c r="D101">
        <v>1</v>
      </c>
      <c r="E101">
        <v>761459</v>
      </c>
      <c r="F101">
        <v>27.06</v>
      </c>
      <c r="G101">
        <v>26.82</v>
      </c>
      <c r="H101">
        <v>9.70149253731333E-3</v>
      </c>
      <c r="I101">
        <v>9.4091080165599195E-3</v>
      </c>
      <c r="L101">
        <v>4.0769230769230599E-2</v>
      </c>
      <c r="M101">
        <v>4.1958041958042001E-2</v>
      </c>
      <c r="P101">
        <v>3.08222139343572E-2</v>
      </c>
    </row>
    <row r="102" spans="1:16" x14ac:dyDescent="0.35">
      <c r="A102" t="s">
        <v>216</v>
      </c>
      <c r="B102" t="s">
        <v>184</v>
      </c>
      <c r="C102" t="s">
        <v>185</v>
      </c>
      <c r="D102">
        <v>1</v>
      </c>
      <c r="E102">
        <v>26356712</v>
      </c>
      <c r="F102">
        <f>G102+0.3</f>
        <v>39</v>
      </c>
      <c r="G102">
        <f>F86</f>
        <v>38.700000000000003</v>
      </c>
      <c r="H102">
        <v>2.7342713034244698E-2</v>
      </c>
      <c r="I102">
        <v>2.7063599458728001E-2</v>
      </c>
      <c r="L102">
        <v>4.6511627906976799E-2</v>
      </c>
      <c r="M102">
        <v>2.0435600968002201E-2</v>
      </c>
      <c r="P102">
        <v>5.29460434313987E-2</v>
      </c>
    </row>
    <row r="103" spans="1:16" x14ac:dyDescent="0.35">
      <c r="A103" t="s">
        <v>217</v>
      </c>
      <c r="B103" t="s">
        <v>184</v>
      </c>
      <c r="C103" t="s">
        <v>185</v>
      </c>
      <c r="D103">
        <v>1</v>
      </c>
      <c r="E103">
        <v>26356712</v>
      </c>
      <c r="F103">
        <f>G103+0.3</f>
        <v>39.299999999999997</v>
      </c>
      <c r="G103">
        <f>F102</f>
        <v>39</v>
      </c>
      <c r="H103">
        <v>2.7342713034244698E-2</v>
      </c>
      <c r="I103">
        <v>2.7063599458728001E-2</v>
      </c>
      <c r="L103">
        <v>4.6511627906976799E-2</v>
      </c>
      <c r="M103">
        <v>2.0435600968002201E-2</v>
      </c>
      <c r="P103">
        <v>5.29460434313987E-2</v>
      </c>
    </row>
    <row r="104" spans="1:16" x14ac:dyDescent="0.35">
      <c r="A104" t="s">
        <v>218</v>
      </c>
      <c r="B104" t="s">
        <v>184</v>
      </c>
      <c r="C104" t="s">
        <v>185</v>
      </c>
      <c r="D104">
        <v>1</v>
      </c>
      <c r="E104">
        <v>26356712</v>
      </c>
      <c r="F104">
        <f t="shared" ref="F104:F110" si="0">G104+0.3</f>
        <v>39.599999999999994</v>
      </c>
      <c r="G104">
        <f t="shared" ref="G104:G110" si="1">F103</f>
        <v>39.299999999999997</v>
      </c>
      <c r="H104">
        <v>2.7342713034244698E-2</v>
      </c>
      <c r="I104">
        <v>2.7063599458728001E-2</v>
      </c>
      <c r="L104">
        <v>4.6511627906976799E-2</v>
      </c>
      <c r="M104">
        <v>2.0435600968002201E-2</v>
      </c>
      <c r="P104">
        <v>5.29460434313987E-2</v>
      </c>
    </row>
    <row r="105" spans="1:16" x14ac:dyDescent="0.35">
      <c r="A105" t="s">
        <v>219</v>
      </c>
      <c r="B105" t="s">
        <v>184</v>
      </c>
      <c r="C105" t="s">
        <v>185</v>
      </c>
      <c r="D105">
        <v>1</v>
      </c>
      <c r="E105">
        <v>26356712</v>
      </c>
      <c r="F105">
        <f t="shared" si="0"/>
        <v>39.899999999999991</v>
      </c>
      <c r="G105">
        <f t="shared" si="1"/>
        <v>39.599999999999994</v>
      </c>
      <c r="H105">
        <v>2.7342713034244698E-2</v>
      </c>
      <c r="I105">
        <v>2.7063599458728001E-2</v>
      </c>
      <c r="L105">
        <v>4.6511627906976799E-2</v>
      </c>
      <c r="M105">
        <v>2.0435600968002201E-2</v>
      </c>
      <c r="P105">
        <v>5.29460434313987E-2</v>
      </c>
    </row>
    <row r="106" spans="1:16" x14ac:dyDescent="0.35">
      <c r="A106" t="s">
        <v>220</v>
      </c>
      <c r="B106" t="s">
        <v>184</v>
      </c>
      <c r="C106" t="s">
        <v>185</v>
      </c>
      <c r="D106">
        <v>1</v>
      </c>
      <c r="E106">
        <v>26356712</v>
      </c>
      <c r="F106">
        <f t="shared" si="0"/>
        <v>40.199999999999989</v>
      </c>
      <c r="G106">
        <f t="shared" si="1"/>
        <v>39.899999999999991</v>
      </c>
      <c r="H106">
        <v>2.7342713034244698E-2</v>
      </c>
      <c r="I106">
        <v>2.7063599458728001E-2</v>
      </c>
      <c r="L106">
        <v>4.6511627906976799E-2</v>
      </c>
      <c r="M106">
        <v>2.0435600968002201E-2</v>
      </c>
      <c r="P106">
        <v>5.29460434313987E-2</v>
      </c>
    </row>
    <row r="107" spans="1:16" x14ac:dyDescent="0.35">
      <c r="A107" t="s">
        <v>221</v>
      </c>
      <c r="B107" t="s">
        <v>184</v>
      </c>
      <c r="C107" t="s">
        <v>185</v>
      </c>
      <c r="D107">
        <v>1</v>
      </c>
      <c r="E107">
        <v>26356712</v>
      </c>
      <c r="F107">
        <f t="shared" si="0"/>
        <v>40.499999999999986</v>
      </c>
      <c r="G107">
        <f t="shared" si="1"/>
        <v>40.199999999999989</v>
      </c>
      <c r="H107">
        <v>2.7342713034244698E-2</v>
      </c>
      <c r="I107">
        <v>2.7063599458728001E-2</v>
      </c>
      <c r="L107">
        <v>4.6511627906976799E-2</v>
      </c>
      <c r="M107">
        <v>2.0435600968002201E-2</v>
      </c>
      <c r="P107">
        <v>5.29460434313987E-2</v>
      </c>
    </row>
    <row r="108" spans="1:16" x14ac:dyDescent="0.35">
      <c r="A108" t="s">
        <v>222</v>
      </c>
      <c r="B108" t="s">
        <v>184</v>
      </c>
      <c r="C108" t="s">
        <v>185</v>
      </c>
      <c r="D108">
        <v>1</v>
      </c>
      <c r="E108">
        <v>26356712</v>
      </c>
      <c r="F108">
        <f t="shared" si="0"/>
        <v>40.799999999999983</v>
      </c>
      <c r="G108">
        <f t="shared" si="1"/>
        <v>40.499999999999986</v>
      </c>
      <c r="H108">
        <v>2.7342713034244698E-2</v>
      </c>
      <c r="I108">
        <v>2.7063599458728001E-2</v>
      </c>
      <c r="L108">
        <v>4.6511627906976799E-2</v>
      </c>
      <c r="M108">
        <v>2.0435600968002201E-2</v>
      </c>
      <c r="P108">
        <v>5.29460434313987E-2</v>
      </c>
    </row>
    <row r="109" spans="1:16" x14ac:dyDescent="0.35">
      <c r="A109" t="s">
        <v>223</v>
      </c>
      <c r="B109" t="s">
        <v>184</v>
      </c>
      <c r="C109" t="s">
        <v>185</v>
      </c>
      <c r="D109">
        <v>1</v>
      </c>
      <c r="E109">
        <v>26356712</v>
      </c>
      <c r="F109">
        <f t="shared" si="0"/>
        <v>41.09999999999998</v>
      </c>
      <c r="G109">
        <f t="shared" si="1"/>
        <v>40.799999999999983</v>
      </c>
      <c r="H109">
        <v>2.7342713034244698E-2</v>
      </c>
      <c r="I109">
        <v>2.7063599458728001E-2</v>
      </c>
      <c r="L109">
        <v>4.6511627906976799E-2</v>
      </c>
      <c r="M109">
        <v>2.0435600968002201E-2</v>
      </c>
      <c r="P109">
        <v>5.29460434313987E-2</v>
      </c>
    </row>
    <row r="110" spans="1:16" x14ac:dyDescent="0.35">
      <c r="A110" s="1" t="str">
        <f>CONCATENATE("2007-02-",Sheet3!A1," 22:00:00+00:00")</f>
        <v>2007-02-10 22:00:00+00:00</v>
      </c>
      <c r="B110" t="s">
        <v>184</v>
      </c>
      <c r="C110" t="s">
        <v>185</v>
      </c>
      <c r="D110">
        <v>1</v>
      </c>
      <c r="E110">
        <f>Sheet3!B1</f>
        <v>26356712</v>
      </c>
      <c r="F110">
        <f>Sheet3!C1</f>
        <v>41.09999999999998</v>
      </c>
      <c r="G110">
        <f>Sheet3!D1</f>
        <v>40.799999999999983</v>
      </c>
      <c r="H110">
        <v>2.7342713034244698E-2</v>
      </c>
      <c r="I110">
        <v>2.7063599458728001E-2</v>
      </c>
      <c r="L110">
        <v>4.6511627906976799E-2</v>
      </c>
      <c r="M110">
        <v>2.0435600968002201E-2</v>
      </c>
      <c r="P110">
        <v>5.29460434313987E-2</v>
      </c>
    </row>
    <row r="111" spans="1:16" x14ac:dyDescent="0.35">
      <c r="A111" s="1" t="str">
        <f>CONCATENATE("2007-02-",Sheet3!A2," 22:00:00+00:00")</f>
        <v>2007-02-11 22:00:00+00:00</v>
      </c>
      <c r="B111" t="s">
        <v>184</v>
      </c>
      <c r="C111" t="s">
        <v>185</v>
      </c>
      <c r="D111">
        <v>1</v>
      </c>
      <c r="E111">
        <f>Sheet3!B2</f>
        <v>26359924</v>
      </c>
      <c r="F111">
        <f>Sheet3!C2</f>
        <v>41.199999999999982</v>
      </c>
      <c r="G111">
        <f>Sheet3!D2</f>
        <v>40.999999999999986</v>
      </c>
      <c r="H111">
        <v>2.7342713034244698E-2</v>
      </c>
      <c r="I111">
        <v>2.7063599458728001E-2</v>
      </c>
      <c r="L111">
        <v>4.6511627906976799E-2</v>
      </c>
      <c r="M111">
        <v>2.0435600968002201E-2</v>
      </c>
      <c r="P111">
        <v>5.29460434313987E-2</v>
      </c>
    </row>
    <row r="112" spans="1:16" x14ac:dyDescent="0.35">
      <c r="A112" s="1" t="str">
        <f>CONCATENATE("2007-02-",Sheet3!A3," 22:00:00+00:00")</f>
        <v>2007-02-12 22:00:00+00:00</v>
      </c>
      <c r="B112" t="s">
        <v>184</v>
      </c>
      <c r="C112" t="s">
        <v>185</v>
      </c>
      <c r="D112">
        <v>1</v>
      </c>
      <c r="E112">
        <f>Sheet3!B3</f>
        <v>26363136</v>
      </c>
      <c r="F112">
        <f>Sheet3!C3</f>
        <v>41.299999999999983</v>
      </c>
      <c r="G112">
        <f>Sheet3!D3</f>
        <v>41.199999999999989</v>
      </c>
      <c r="H112">
        <v>2.7342713034244698E-2</v>
      </c>
      <c r="I112">
        <v>2.7063599458728001E-2</v>
      </c>
      <c r="L112">
        <v>4.6511627906976799E-2</v>
      </c>
      <c r="M112">
        <v>2.0435600968002201E-2</v>
      </c>
      <c r="P112">
        <v>5.29460434313987E-2</v>
      </c>
    </row>
    <row r="113" spans="1:16" x14ac:dyDescent="0.35">
      <c r="A113" s="1" t="str">
        <f>CONCATENATE("2007-02-",Sheet3!A4," 22:00:00+00:00")</f>
        <v>2007-02-13 22:00:00+00:00</v>
      </c>
      <c r="B113" t="s">
        <v>184</v>
      </c>
      <c r="C113" t="s">
        <v>185</v>
      </c>
      <c r="D113">
        <v>1</v>
      </c>
      <c r="E113">
        <f>Sheet3!B4</f>
        <v>26366348</v>
      </c>
      <c r="F113">
        <f>Sheet3!C4</f>
        <v>41.399999999999984</v>
      </c>
      <c r="G113">
        <f>Sheet3!D4</f>
        <v>41.399999999999991</v>
      </c>
      <c r="H113">
        <v>2.7342713034244698E-2</v>
      </c>
      <c r="I113">
        <v>2.7063599458728001E-2</v>
      </c>
      <c r="L113">
        <v>4.6511627906976799E-2</v>
      </c>
      <c r="M113">
        <v>2.0435600968002201E-2</v>
      </c>
      <c r="P113">
        <v>5.29460434313987E-2</v>
      </c>
    </row>
    <row r="114" spans="1:16" x14ac:dyDescent="0.35">
      <c r="A114" s="1" t="str">
        <f>CONCATENATE("2007-02-",Sheet3!A5," 22:00:00+00:00")</f>
        <v>2007-02-14 22:00:00+00:00</v>
      </c>
      <c r="B114" t="s">
        <v>184</v>
      </c>
      <c r="C114" t="s">
        <v>185</v>
      </c>
      <c r="D114">
        <v>1</v>
      </c>
      <c r="E114">
        <f>Sheet3!B5</f>
        <v>26369560</v>
      </c>
      <c r="F114">
        <f>Sheet3!C5</f>
        <v>41.499999999999986</v>
      </c>
      <c r="G114">
        <f>Sheet3!D5</f>
        <v>41.599999999999994</v>
      </c>
      <c r="H114">
        <v>2.7342713034244698E-2</v>
      </c>
      <c r="I114">
        <v>2.7063599458728001E-2</v>
      </c>
      <c r="L114">
        <v>4.6511627906976799E-2</v>
      </c>
      <c r="M114">
        <v>2.0435600968002201E-2</v>
      </c>
      <c r="P114">
        <v>5.29460434313987E-2</v>
      </c>
    </row>
    <row r="115" spans="1:16" x14ac:dyDescent="0.35">
      <c r="A115" s="1" t="str">
        <f>CONCATENATE("2007-02-",Sheet3!A6," 22:00:00+00:00")</f>
        <v>2007-02-15 22:00:00+00:00</v>
      </c>
      <c r="B115" t="s">
        <v>184</v>
      </c>
      <c r="C115" t="s">
        <v>185</v>
      </c>
      <c r="D115">
        <v>1</v>
      </c>
      <c r="E115">
        <f>Sheet3!B6</f>
        <v>26372772</v>
      </c>
      <c r="F115">
        <f>Sheet3!C6</f>
        <v>41.599999999999987</v>
      </c>
      <c r="G115">
        <f>Sheet3!D6</f>
        <v>41.8</v>
      </c>
      <c r="H115">
        <v>2.7342713034244698E-2</v>
      </c>
      <c r="I115">
        <v>2.7063599458728001E-2</v>
      </c>
      <c r="L115">
        <v>4.6511627906976799E-2</v>
      </c>
      <c r="M115">
        <v>2.0435600968002201E-2</v>
      </c>
      <c r="P115">
        <v>5.29460434313987E-2</v>
      </c>
    </row>
    <row r="116" spans="1:16" x14ac:dyDescent="0.35">
      <c r="A116" s="1" t="str">
        <f>CONCATENATE("2007-02-",Sheet3!A7," 22:00:00+00:00")</f>
        <v>2007-02-16 22:00:00+00:00</v>
      </c>
      <c r="B116" t="s">
        <v>184</v>
      </c>
      <c r="C116" t="s">
        <v>185</v>
      </c>
      <c r="D116">
        <v>1</v>
      </c>
      <c r="E116">
        <f>Sheet3!B7</f>
        <v>26375984</v>
      </c>
      <c r="F116">
        <f>Sheet3!C7</f>
        <v>41.699999999999989</v>
      </c>
      <c r="G116">
        <f>Sheet3!D7</f>
        <v>42</v>
      </c>
      <c r="H116">
        <v>2.7342713034244698E-2</v>
      </c>
      <c r="I116">
        <v>2.7063599458728001E-2</v>
      </c>
      <c r="L116">
        <v>4.6511627906976799E-2</v>
      </c>
      <c r="M116">
        <v>2.0435600968002201E-2</v>
      </c>
      <c r="P116">
        <v>5.29460434313987E-2</v>
      </c>
    </row>
    <row r="117" spans="1:16" x14ac:dyDescent="0.35">
      <c r="A117" s="1" t="str">
        <f>CONCATENATE("2007-02-",Sheet3!A8," 22:00:00+00:00")</f>
        <v>2007-02-17 22:00:00+00:00</v>
      </c>
      <c r="B117" t="s">
        <v>184</v>
      </c>
      <c r="C117" t="s">
        <v>185</v>
      </c>
      <c r="D117">
        <v>1</v>
      </c>
      <c r="E117">
        <f>Sheet3!B8</f>
        <v>26365984</v>
      </c>
      <c r="F117">
        <f>Sheet3!C8</f>
        <v>41.79999999999999</v>
      </c>
      <c r="G117">
        <f>Sheet3!D8</f>
        <v>42.2</v>
      </c>
      <c r="H117">
        <v>2.7342713034244698E-2</v>
      </c>
      <c r="I117">
        <v>2.7063599458728001E-2</v>
      </c>
      <c r="L117">
        <v>4.6511627906976799E-2</v>
      </c>
      <c r="M117">
        <v>2.0435600968002201E-2</v>
      </c>
      <c r="P117">
        <v>5.29460434313987E-2</v>
      </c>
    </row>
    <row r="118" spans="1:16" x14ac:dyDescent="0.35">
      <c r="A118" s="1" t="str">
        <f>CONCATENATE("2007-02-",Sheet3!A9," 22:00:00+00:00")</f>
        <v>2007-02-18 22:00:00+00:00</v>
      </c>
      <c r="B118" t="s">
        <v>184</v>
      </c>
      <c r="C118" t="s">
        <v>185</v>
      </c>
      <c r="D118">
        <v>1</v>
      </c>
      <c r="E118">
        <f>Sheet3!B9</f>
        <v>26355984</v>
      </c>
      <c r="F118">
        <f>Sheet3!C9</f>
        <v>41.899999999999991</v>
      </c>
      <c r="G118">
        <f>Sheet3!D9</f>
        <v>42.400000000000006</v>
      </c>
      <c r="H118">
        <v>2.7342713034244698E-2</v>
      </c>
      <c r="I118">
        <v>2.7063599458728001E-2</v>
      </c>
      <c r="L118">
        <v>4.6511627906976799E-2</v>
      </c>
      <c r="M118">
        <v>2.0435600968002201E-2</v>
      </c>
      <c r="P118">
        <v>5.29460434313987E-2</v>
      </c>
    </row>
    <row r="119" spans="1:16" x14ac:dyDescent="0.35">
      <c r="A119" s="1" t="str">
        <f>CONCATENATE("2007-02-",Sheet3!A10," 22:00:00+00:00")</f>
        <v>2007-02-19 22:00:00+00:00</v>
      </c>
      <c r="B119" t="s">
        <v>184</v>
      </c>
      <c r="C119" t="s">
        <v>185</v>
      </c>
      <c r="D119">
        <v>1</v>
      </c>
      <c r="E119">
        <f>Sheet3!B10</f>
        <v>26345984</v>
      </c>
      <c r="F119">
        <f>Sheet3!C10</f>
        <v>41.999999999999993</v>
      </c>
      <c r="G119">
        <f>Sheet3!D10</f>
        <v>42.600000000000009</v>
      </c>
      <c r="H119">
        <v>2.7342713034244698E-2</v>
      </c>
      <c r="I119">
        <v>2.7063599458728001E-2</v>
      </c>
      <c r="L119">
        <v>4.6511627906976799E-2</v>
      </c>
      <c r="M119">
        <v>2.0435600968002201E-2</v>
      </c>
      <c r="P119">
        <v>5.29460434313987E-2</v>
      </c>
    </row>
    <row r="120" spans="1:16" x14ac:dyDescent="0.35">
      <c r="A120" s="1" t="str">
        <f>CONCATENATE("2007-02-",Sheet3!A11," 22:00:00+00:00")</f>
        <v>2007-02-20 22:00:00+00:00</v>
      </c>
      <c r="B120" t="s">
        <v>184</v>
      </c>
      <c r="C120" t="s">
        <v>185</v>
      </c>
      <c r="D120">
        <v>1</v>
      </c>
      <c r="E120">
        <f>Sheet3!B11</f>
        <v>26335984</v>
      </c>
      <c r="F120">
        <f>Sheet3!C11</f>
        <v>42.099999999999994</v>
      </c>
      <c r="G120">
        <f>Sheet3!D11</f>
        <v>42.800000000000011</v>
      </c>
      <c r="H120">
        <v>2.7342713034244698E-2</v>
      </c>
      <c r="I120">
        <v>2.7063599458728001E-2</v>
      </c>
      <c r="L120">
        <v>4.6511627906976799E-2</v>
      </c>
      <c r="M120">
        <v>2.0435600968002201E-2</v>
      </c>
      <c r="P120">
        <v>5.29460434313987E-2</v>
      </c>
    </row>
    <row r="121" spans="1:16" x14ac:dyDescent="0.35">
      <c r="A121" s="1" t="str">
        <f>CONCATENATE("2007-02-",Sheet3!A12," 22:00:00+00:00")</f>
        <v>2007-02-21 22:00:00+00:00</v>
      </c>
      <c r="B121" t="s">
        <v>184</v>
      </c>
      <c r="C121" t="s">
        <v>185</v>
      </c>
      <c r="D121">
        <v>1</v>
      </c>
      <c r="E121">
        <f>Sheet3!B12</f>
        <v>26325984</v>
      </c>
      <c r="F121">
        <f>Sheet3!C12</f>
        <v>42.199999999999996</v>
      </c>
      <c r="G121">
        <f>Sheet3!D12</f>
        <v>43.000000000000014</v>
      </c>
      <c r="H121">
        <v>2.7342713034244698E-2</v>
      </c>
      <c r="I121">
        <v>2.7063599458728001E-2</v>
      </c>
      <c r="L121">
        <v>4.6511627906976799E-2</v>
      </c>
      <c r="M121">
        <v>2.0435600968002201E-2</v>
      </c>
      <c r="P121">
        <v>5.29460434313987E-2</v>
      </c>
    </row>
    <row r="122" spans="1:16" x14ac:dyDescent="0.35">
      <c r="A122" s="1" t="str">
        <f>CONCATENATE("2007-02-",Sheet3!A13," 22:00:00+00:00")</f>
        <v>2007-02-22 22:00:00+00:00</v>
      </c>
      <c r="B122" t="s">
        <v>184</v>
      </c>
      <c r="C122" t="s">
        <v>185</v>
      </c>
      <c r="D122">
        <v>1</v>
      </c>
      <c r="E122">
        <f>Sheet3!B13</f>
        <v>26315984</v>
      </c>
      <c r="F122">
        <f>Sheet3!C13</f>
        <v>42.3</v>
      </c>
      <c r="G122">
        <f>Sheet3!D13</f>
        <v>43.200000000000017</v>
      </c>
      <c r="H122">
        <v>2.7342713034244698E-2</v>
      </c>
      <c r="I122">
        <v>2.7063599458728001E-2</v>
      </c>
      <c r="L122">
        <v>4.6511627906976799E-2</v>
      </c>
      <c r="M122">
        <v>2.0435600968002201E-2</v>
      </c>
      <c r="P122">
        <v>5.29460434313987E-2</v>
      </c>
    </row>
    <row r="123" spans="1:16" x14ac:dyDescent="0.35">
      <c r="A123" s="1" t="str">
        <f>CONCATENATE("2007-02-",Sheet3!A14," 22:00:00+00:00")</f>
        <v>2007-02-23 22:00:00+00:00</v>
      </c>
      <c r="B123" t="s">
        <v>184</v>
      </c>
      <c r="C123" t="s">
        <v>185</v>
      </c>
      <c r="D123">
        <v>1</v>
      </c>
      <c r="E123">
        <f>Sheet3!B14</f>
        <v>26305984</v>
      </c>
      <c r="F123">
        <f>Sheet3!C14</f>
        <v>42.4</v>
      </c>
      <c r="G123">
        <f>Sheet3!D14</f>
        <v>43.40000000000002</v>
      </c>
      <c r="H123">
        <v>2.7342713034244698E-2</v>
      </c>
      <c r="I123">
        <v>2.7063599458728001E-2</v>
      </c>
      <c r="L123">
        <v>4.6511627906976799E-2</v>
      </c>
      <c r="M123">
        <v>2.0435600968002201E-2</v>
      </c>
      <c r="P123">
        <v>5.29460434313987E-2</v>
      </c>
    </row>
    <row r="124" spans="1:16" x14ac:dyDescent="0.35">
      <c r="A124" s="1" t="str">
        <f>CONCATENATE("2007-02-",Sheet3!A15," 22:00:00+00:00")</f>
        <v>2007-02-24 22:00:00+00:00</v>
      </c>
      <c r="B124" t="s">
        <v>184</v>
      </c>
      <c r="C124" t="s">
        <v>185</v>
      </c>
      <c r="D124">
        <v>1</v>
      </c>
      <c r="E124">
        <f>Sheet3!B15</f>
        <v>26295984</v>
      </c>
      <c r="F124">
        <f>Sheet3!C15</f>
        <v>42.5</v>
      </c>
      <c r="G124">
        <f>Sheet3!D15</f>
        <v>43.600000000000023</v>
      </c>
      <c r="H124">
        <v>2.7342713034244698E-2</v>
      </c>
      <c r="I124">
        <v>2.7063599458728001E-2</v>
      </c>
      <c r="L124">
        <v>4.6511627906976799E-2</v>
      </c>
      <c r="M124">
        <v>2.0435600968002201E-2</v>
      </c>
      <c r="P124">
        <v>5.29460434313987E-2</v>
      </c>
    </row>
    <row r="125" spans="1:16" x14ac:dyDescent="0.35">
      <c r="A125" s="1" t="str">
        <f>CONCATENATE("2007-02-",Sheet3!A16," 22:00:00+00:00")</f>
        <v>2007-02-25 22:00:00+00:00</v>
      </c>
      <c r="B125" t="s">
        <v>184</v>
      </c>
      <c r="C125" t="s">
        <v>185</v>
      </c>
      <c r="D125">
        <v>1</v>
      </c>
      <c r="E125">
        <f>Sheet3!B16</f>
        <v>26285984</v>
      </c>
      <c r="F125">
        <f>Sheet3!C16</f>
        <v>42.6</v>
      </c>
      <c r="G125">
        <f>Sheet3!D16</f>
        <v>43.800000000000026</v>
      </c>
      <c r="H125">
        <v>2.7342713034244698E-2</v>
      </c>
      <c r="I125">
        <v>2.7063599458728001E-2</v>
      </c>
      <c r="L125">
        <v>4.6511627906976799E-2</v>
      </c>
      <c r="M125">
        <v>2.0435600968002201E-2</v>
      </c>
      <c r="P125">
        <v>5.29460434313987E-2</v>
      </c>
    </row>
    <row r="126" spans="1:16" x14ac:dyDescent="0.35">
      <c r="A126" s="1" t="str">
        <f>CONCATENATE("2007-02-",Sheet3!A17," 22:00:00+00:00")</f>
        <v>2007-02-26 22:00:00+00:00</v>
      </c>
      <c r="B126" t="s">
        <v>184</v>
      </c>
      <c r="C126" t="s">
        <v>185</v>
      </c>
      <c r="D126">
        <v>1</v>
      </c>
      <c r="E126">
        <f>Sheet3!B17</f>
        <v>26275984</v>
      </c>
      <c r="F126">
        <f>Sheet3!C17</f>
        <v>42.7</v>
      </c>
      <c r="G126">
        <f>Sheet3!D17</f>
        <v>44.000000000000028</v>
      </c>
      <c r="H126">
        <v>2.7342713034244698E-2</v>
      </c>
      <c r="I126">
        <v>2.7063599458728001E-2</v>
      </c>
      <c r="L126">
        <v>4.6511627906976799E-2</v>
      </c>
      <c r="M126">
        <v>2.0435600968002201E-2</v>
      </c>
      <c r="P126">
        <v>5.29460434313987E-2</v>
      </c>
    </row>
    <row r="127" spans="1:16" x14ac:dyDescent="0.35">
      <c r="A127" s="1" t="str">
        <f>CONCATENATE("2007-02-",Sheet3!A18," 22:00:00+00:00")</f>
        <v>2007-02-27 22:00:00+00:00</v>
      </c>
      <c r="B127" t="s">
        <v>184</v>
      </c>
      <c r="C127" t="s">
        <v>185</v>
      </c>
      <c r="D127">
        <v>1</v>
      </c>
      <c r="E127">
        <f>Sheet3!B18</f>
        <v>26265984</v>
      </c>
      <c r="F127">
        <f>Sheet3!C18</f>
        <v>42.800000000000004</v>
      </c>
      <c r="G127">
        <f>Sheet3!D18</f>
        <v>44.200000000000031</v>
      </c>
      <c r="H127">
        <v>2.7342713034244698E-2</v>
      </c>
      <c r="I127">
        <v>2.7063599458728001E-2</v>
      </c>
      <c r="L127">
        <v>4.6511627906976799E-2</v>
      </c>
      <c r="M127">
        <v>2.0435600968002201E-2</v>
      </c>
      <c r="P127">
        <v>5.29460434313987E-2</v>
      </c>
    </row>
  </sheetData>
  <autoFilter ref="A1:P109">
    <filterColumn colId="1">
      <filters>
        <filter val="AMZN.O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" sqref="B1:B19"/>
    </sheetView>
  </sheetViews>
  <sheetFormatPr defaultRowHeight="14.5" x14ac:dyDescent="0.35"/>
  <sheetData>
    <row r="1" spans="1:4" x14ac:dyDescent="0.35">
      <c r="A1">
        <v>10</v>
      </c>
      <c r="B1">
        <v>26356712</v>
      </c>
      <c r="C1">
        <v>41.09999999999998</v>
      </c>
      <c r="D1">
        <v>40.799999999999983</v>
      </c>
    </row>
    <row r="2" spans="1:4" x14ac:dyDescent="0.35">
      <c r="A2">
        <v>11</v>
      </c>
      <c r="B2">
        <f>B1+3212</f>
        <v>26359924</v>
      </c>
      <c r="C2">
        <f>C1+0.1</f>
        <v>41.199999999999982</v>
      </c>
      <c r="D2">
        <f>D1+0.2</f>
        <v>40.999999999999986</v>
      </c>
    </row>
    <row r="3" spans="1:4" x14ac:dyDescent="0.35">
      <c r="A3">
        <v>12</v>
      </c>
      <c r="B3">
        <f t="shared" ref="B3:B8" si="0">B2+3212</f>
        <v>26363136</v>
      </c>
      <c r="C3">
        <f t="shared" ref="C3:C19" si="1">C2+0.1</f>
        <v>41.299999999999983</v>
      </c>
      <c r="D3">
        <f t="shared" ref="D3:D19" si="2">D2+0.2</f>
        <v>41.199999999999989</v>
      </c>
    </row>
    <row r="4" spans="1:4" x14ac:dyDescent="0.35">
      <c r="A4">
        <v>13</v>
      </c>
      <c r="B4">
        <f t="shared" si="0"/>
        <v>26366348</v>
      </c>
      <c r="C4">
        <f t="shared" si="1"/>
        <v>41.399999999999984</v>
      </c>
      <c r="D4">
        <f t="shared" si="2"/>
        <v>41.399999999999991</v>
      </c>
    </row>
    <row r="5" spans="1:4" x14ac:dyDescent="0.35">
      <c r="A5">
        <v>14</v>
      </c>
      <c r="B5">
        <f t="shared" si="0"/>
        <v>26369560</v>
      </c>
      <c r="C5">
        <f t="shared" si="1"/>
        <v>41.499999999999986</v>
      </c>
      <c r="D5">
        <f t="shared" si="2"/>
        <v>41.599999999999994</v>
      </c>
    </row>
    <row r="6" spans="1:4" x14ac:dyDescent="0.35">
      <c r="A6">
        <v>15</v>
      </c>
      <c r="B6">
        <f t="shared" si="0"/>
        <v>26372772</v>
      </c>
      <c r="C6">
        <f t="shared" si="1"/>
        <v>41.599999999999987</v>
      </c>
      <c r="D6">
        <f t="shared" si="2"/>
        <v>41.8</v>
      </c>
    </row>
    <row r="7" spans="1:4" x14ac:dyDescent="0.35">
      <c r="A7">
        <v>16</v>
      </c>
      <c r="B7">
        <f t="shared" si="0"/>
        <v>26375984</v>
      </c>
      <c r="C7">
        <f t="shared" si="1"/>
        <v>41.699999999999989</v>
      </c>
      <c r="D7">
        <f t="shared" si="2"/>
        <v>42</v>
      </c>
    </row>
    <row r="8" spans="1:4" x14ac:dyDescent="0.35">
      <c r="A8">
        <v>17</v>
      </c>
      <c r="B8">
        <f>B7-10000</f>
        <v>26365984</v>
      </c>
      <c r="C8">
        <f t="shared" si="1"/>
        <v>41.79999999999999</v>
      </c>
      <c r="D8">
        <f t="shared" si="2"/>
        <v>42.2</v>
      </c>
    </row>
    <row r="9" spans="1:4" x14ac:dyDescent="0.35">
      <c r="A9">
        <v>18</v>
      </c>
      <c r="B9">
        <f t="shared" ref="B9:B19" si="3">B8-10000</f>
        <v>26355984</v>
      </c>
      <c r="C9">
        <f t="shared" si="1"/>
        <v>41.899999999999991</v>
      </c>
      <c r="D9">
        <f t="shared" si="2"/>
        <v>42.400000000000006</v>
      </c>
    </row>
    <row r="10" spans="1:4" x14ac:dyDescent="0.35">
      <c r="A10">
        <v>19</v>
      </c>
      <c r="B10">
        <f t="shared" si="3"/>
        <v>26345984</v>
      </c>
      <c r="C10">
        <f t="shared" si="1"/>
        <v>41.999999999999993</v>
      </c>
      <c r="D10">
        <f t="shared" si="2"/>
        <v>42.600000000000009</v>
      </c>
    </row>
    <row r="11" spans="1:4" x14ac:dyDescent="0.35">
      <c r="A11">
        <v>20</v>
      </c>
      <c r="B11">
        <f t="shared" si="3"/>
        <v>26335984</v>
      </c>
      <c r="C11">
        <f t="shared" si="1"/>
        <v>42.099999999999994</v>
      </c>
      <c r="D11">
        <f t="shared" si="2"/>
        <v>42.800000000000011</v>
      </c>
    </row>
    <row r="12" spans="1:4" x14ac:dyDescent="0.35">
      <c r="A12">
        <v>21</v>
      </c>
      <c r="B12">
        <f t="shared" si="3"/>
        <v>26325984</v>
      </c>
      <c r="C12">
        <f t="shared" si="1"/>
        <v>42.199999999999996</v>
      </c>
      <c r="D12">
        <f t="shared" si="2"/>
        <v>43.000000000000014</v>
      </c>
    </row>
    <row r="13" spans="1:4" x14ac:dyDescent="0.35">
      <c r="A13">
        <v>22</v>
      </c>
      <c r="B13">
        <f t="shared" si="3"/>
        <v>26315984</v>
      </c>
      <c r="C13">
        <f t="shared" si="1"/>
        <v>42.3</v>
      </c>
      <c r="D13">
        <f t="shared" si="2"/>
        <v>43.200000000000017</v>
      </c>
    </row>
    <row r="14" spans="1:4" x14ac:dyDescent="0.35">
      <c r="A14">
        <v>23</v>
      </c>
      <c r="B14">
        <f t="shared" si="3"/>
        <v>26305984</v>
      </c>
      <c r="C14">
        <f t="shared" si="1"/>
        <v>42.4</v>
      </c>
      <c r="D14">
        <f t="shared" si="2"/>
        <v>43.40000000000002</v>
      </c>
    </row>
    <row r="15" spans="1:4" x14ac:dyDescent="0.35">
      <c r="A15">
        <v>24</v>
      </c>
      <c r="B15">
        <f t="shared" si="3"/>
        <v>26295984</v>
      </c>
      <c r="C15">
        <f t="shared" si="1"/>
        <v>42.5</v>
      </c>
      <c r="D15">
        <f t="shared" si="2"/>
        <v>43.600000000000023</v>
      </c>
    </row>
    <row r="16" spans="1:4" x14ac:dyDescent="0.35">
      <c r="A16">
        <v>25</v>
      </c>
      <c r="B16">
        <f t="shared" si="3"/>
        <v>26285984</v>
      </c>
      <c r="C16">
        <f t="shared" si="1"/>
        <v>42.6</v>
      </c>
      <c r="D16">
        <f t="shared" si="2"/>
        <v>43.800000000000026</v>
      </c>
    </row>
    <row r="17" spans="1:4" x14ac:dyDescent="0.35">
      <c r="A17">
        <v>26</v>
      </c>
      <c r="B17">
        <f t="shared" si="3"/>
        <v>26275984</v>
      </c>
      <c r="C17">
        <f t="shared" si="1"/>
        <v>42.7</v>
      </c>
      <c r="D17">
        <f t="shared" si="2"/>
        <v>44.000000000000028</v>
      </c>
    </row>
    <row r="18" spans="1:4" x14ac:dyDescent="0.35">
      <c r="A18">
        <v>27</v>
      </c>
      <c r="B18">
        <f t="shared" si="3"/>
        <v>26265984</v>
      </c>
      <c r="C18">
        <f t="shared" si="1"/>
        <v>42.800000000000004</v>
      </c>
      <c r="D18">
        <f t="shared" si="2"/>
        <v>44.200000000000031</v>
      </c>
    </row>
    <row r="19" spans="1:4" x14ac:dyDescent="0.35">
      <c r="A19">
        <v>28</v>
      </c>
      <c r="B19">
        <f t="shared" si="3"/>
        <v>26255984</v>
      </c>
      <c r="C19">
        <f t="shared" si="1"/>
        <v>42.900000000000006</v>
      </c>
      <c r="D19">
        <f t="shared" si="2"/>
        <v>44.400000000000034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marketdata_sample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</dc:creator>
  <cp:lastModifiedBy>MIKA</cp:lastModifiedBy>
  <dcterms:created xsi:type="dcterms:W3CDTF">2018-09-27T17:19:35Z</dcterms:created>
  <dcterms:modified xsi:type="dcterms:W3CDTF">2018-09-27T17:19:35Z</dcterms:modified>
</cp:coreProperties>
</file>