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mpowers\Documents\Berkeley\W241 Experiments\Assignments\Project\Results\"/>
    </mc:Choice>
  </mc:AlternateContent>
  <bookViews>
    <workbookView xWindow="0" yWindow="0" windowWidth="23040" windowHeight="9384" activeTab="3"/>
  </bookViews>
  <sheets>
    <sheet name="Summary" sheetId="3" r:id="rId1"/>
    <sheet name="Results" sheetId="1" r:id="rId2"/>
    <sheet name="Key" sheetId="2" r:id="rId3"/>
    <sheet name="LoadIntoR" sheetId="4" r:id="rId4"/>
  </sheets>
  <definedNames>
    <definedName name="_xlnm._FilterDatabase" localSheetId="2" hidden="1">Key!$A$1:$G$81</definedName>
    <definedName name="_xlnm._FilterDatabase" localSheetId="1" hidden="1">Results!$A$3:$BS$163</definedName>
  </definedNames>
  <calcPr calcId="152511"/>
  <pivotCaches>
    <pivotCache cacheId="14" r:id="rId5"/>
  </pivotCaches>
</workbook>
</file>

<file path=xl/calcChain.xml><?xml version="1.0" encoding="utf-8"?>
<calcChain xmlns="http://schemas.openxmlformats.org/spreadsheetml/2006/main">
  <c r="BH4" i="1" l="1"/>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2" i="2"/>
  <c r="G2" i="2" s="1"/>
  <c r="C2" i="2"/>
  <c r="D10" i="2" l="1"/>
  <c r="D11" i="2" s="1"/>
  <c r="D18" i="2"/>
  <c r="E18" i="2" s="1"/>
  <c r="D26" i="2"/>
  <c r="D27" i="2" s="1"/>
  <c r="D28" i="2" s="1"/>
  <c r="D29" i="2" s="1"/>
  <c r="D30" i="2" s="1"/>
  <c r="D31" i="2" s="1"/>
  <c r="D32" i="2" s="1"/>
  <c r="D33" i="2" s="1"/>
  <c r="D34" i="2"/>
  <c r="D35" i="2" s="1"/>
  <c r="D36" i="2" s="1"/>
  <c r="D37" i="2" s="1"/>
  <c r="D38" i="2" s="1"/>
  <c r="D39" i="2" s="1"/>
  <c r="D40" i="2" s="1"/>
  <c r="D41" i="2" s="1"/>
  <c r="D42" i="2"/>
  <c r="D43" i="2" s="1"/>
  <c r="D50" i="2"/>
  <c r="E50" i="2" s="1"/>
  <c r="D58" i="2"/>
  <c r="D59" i="2" s="1"/>
  <c r="D60" i="2" s="1"/>
  <c r="D61" i="2" s="1"/>
  <c r="D62" i="2" s="1"/>
  <c r="D63" i="2" s="1"/>
  <c r="D64" i="2" s="1"/>
  <c r="D65" i="2" s="1"/>
  <c r="D66" i="2"/>
  <c r="D67" i="2" s="1"/>
  <c r="D68" i="2" s="1"/>
  <c r="D69" i="2" s="1"/>
  <c r="D70" i="2" s="1"/>
  <c r="D71" i="2" s="1"/>
  <c r="D72" i="2" s="1"/>
  <c r="D73" i="2" s="1"/>
  <c r="D74" i="2"/>
  <c r="E74" i="2" s="1"/>
  <c r="D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3" i="2"/>
  <c r="D3" i="2" l="1"/>
  <c r="E2" i="2"/>
  <c r="D19" i="2"/>
  <c r="D20" i="2" s="1"/>
  <c r="D75" i="2"/>
  <c r="D76" i="2" s="1"/>
  <c r="D77" i="2" s="1"/>
  <c r="D78" i="2" s="1"/>
  <c r="D79" i="2" s="1"/>
  <c r="D80" i="2" s="1"/>
  <c r="D81" i="2" s="1"/>
  <c r="E81" i="2" s="1"/>
  <c r="E64" i="2"/>
  <c r="E38" i="2"/>
  <c r="E32" i="2"/>
  <c r="E66" i="2"/>
  <c r="E61" i="2"/>
  <c r="E34" i="2"/>
  <c r="E29" i="2"/>
  <c r="E73" i="2"/>
  <c r="E60" i="2"/>
  <c r="E28" i="2"/>
  <c r="E69" i="2"/>
  <c r="D51" i="2"/>
  <c r="E70" i="2"/>
  <c r="E65" i="2"/>
  <c r="E33" i="2"/>
  <c r="E10" i="2"/>
  <c r="D21" i="2"/>
  <c r="E20" i="2"/>
  <c r="D44" i="2"/>
  <c r="E43" i="2"/>
  <c r="D12" i="2"/>
  <c r="E11" i="2"/>
  <c r="E79" i="2"/>
  <c r="E75" i="2"/>
  <c r="E42" i="2"/>
  <c r="E37" i="2"/>
  <c r="E19" i="2"/>
  <c r="E72" i="2"/>
  <c r="E68" i="2"/>
  <c r="E63" i="2"/>
  <c r="E59" i="2"/>
  <c r="E40" i="2"/>
  <c r="E36" i="2"/>
  <c r="E31" i="2"/>
  <c r="E27" i="2"/>
  <c r="E41" i="2"/>
  <c r="E80" i="2"/>
  <c r="E76" i="2"/>
  <c r="E71" i="2"/>
  <c r="E67" i="2"/>
  <c r="E62" i="2"/>
  <c r="E58" i="2"/>
  <c r="E39" i="2"/>
  <c r="E35" i="2"/>
  <c r="E30" i="2"/>
  <c r="E26" i="2"/>
  <c r="D4" i="2" l="1"/>
  <c r="E3" i="2"/>
  <c r="F3" i="2" s="1"/>
  <c r="E77" i="2"/>
  <c r="E78" i="2"/>
  <c r="E51" i="2"/>
  <c r="D52" i="2"/>
  <c r="D45" i="2"/>
  <c r="E44" i="2"/>
  <c r="D13" i="2"/>
  <c r="E12" i="2"/>
  <c r="D22" i="2"/>
  <c r="E21" i="2"/>
  <c r="G3" i="2" l="1"/>
  <c r="D5" i="2"/>
  <c r="E4" i="2"/>
  <c r="F4" i="2" s="1"/>
  <c r="G4" i="2"/>
  <c r="D53" i="2"/>
  <c r="E52" i="2"/>
  <c r="D14" i="2"/>
  <c r="E13" i="2"/>
  <c r="D23" i="2"/>
  <c r="E22" i="2"/>
  <c r="D46" i="2"/>
  <c r="E45" i="2"/>
  <c r="D6" i="2" l="1"/>
  <c r="E5" i="2"/>
  <c r="F5" i="2" s="1"/>
  <c r="G5" i="2"/>
  <c r="D54" i="2"/>
  <c r="E53" i="2"/>
  <c r="D24" i="2"/>
  <c r="E23" i="2"/>
  <c r="D47" i="2"/>
  <c r="E46" i="2"/>
  <c r="D15" i="2"/>
  <c r="E14" i="2"/>
  <c r="D7" i="2" l="1"/>
  <c r="E6" i="2"/>
  <c r="F6" i="2" s="1"/>
  <c r="G6" i="2"/>
  <c r="D55" i="2"/>
  <c r="E54" i="2"/>
  <c r="D48" i="2"/>
  <c r="E47" i="2"/>
  <c r="D16" i="2"/>
  <c r="E15" i="2"/>
  <c r="D25" i="2"/>
  <c r="E24" i="2"/>
  <c r="D8" i="2" l="1"/>
  <c r="E7" i="2"/>
  <c r="F7" i="2" s="1"/>
  <c r="G7" i="2"/>
  <c r="D56" i="2"/>
  <c r="E55" i="2"/>
  <c r="D17" i="2"/>
  <c r="E16" i="2"/>
  <c r="E25" i="2"/>
  <c r="D49" i="2"/>
  <c r="E48" i="2"/>
  <c r="D9" i="2" l="1"/>
  <c r="E9" i="2" s="1"/>
  <c r="E8" i="2"/>
  <c r="F8" i="2" s="1"/>
  <c r="F9" i="2"/>
  <c r="G8" i="2"/>
  <c r="D57" i="2"/>
  <c r="E56" i="2"/>
  <c r="E49" i="2"/>
  <c r="E17" i="2"/>
  <c r="BI4" i="1" l="1" a="1"/>
  <c r="BI4" i="1" s="1"/>
  <c r="F10" i="2"/>
  <c r="G9" i="2"/>
  <c r="E57" i="2"/>
  <c r="F11" i="2" l="1"/>
  <c r="G10" i="2"/>
  <c r="F12" i="2" l="1"/>
  <c r="G11" i="2"/>
  <c r="F13" i="2" l="1"/>
  <c r="G12" i="2"/>
  <c r="F14" i="2" l="1"/>
  <c r="G13" i="2"/>
  <c r="F15" i="2" l="1"/>
  <c r="G14" i="2"/>
  <c r="F16" i="2" l="1"/>
  <c r="G15" i="2"/>
  <c r="F17" i="2" l="1"/>
  <c r="G16" i="2"/>
  <c r="F18" i="2" l="1"/>
  <c r="G17" i="2"/>
  <c r="F19" i="2" l="1"/>
  <c r="G18" i="2"/>
  <c r="F20" i="2" l="1"/>
  <c r="G19" i="2"/>
  <c r="F21" i="2" l="1"/>
  <c r="G20" i="2"/>
  <c r="F22" i="2" l="1"/>
  <c r="G21" i="2"/>
  <c r="F23" i="2" l="1"/>
  <c r="G22" i="2"/>
  <c r="F24" i="2" l="1"/>
  <c r="G23" i="2"/>
  <c r="F25" i="2" l="1"/>
  <c r="G24" i="2"/>
  <c r="F26" i="2" l="1"/>
  <c r="G25" i="2"/>
  <c r="F27" i="2" l="1"/>
  <c r="G26" i="2"/>
  <c r="F28" i="2" l="1"/>
  <c r="G27" i="2"/>
  <c r="F29" i="2" l="1"/>
  <c r="G28" i="2"/>
  <c r="F30" i="2" l="1"/>
  <c r="G29" i="2"/>
  <c r="F31" i="2" l="1"/>
  <c r="G30" i="2"/>
  <c r="F32" i="2" l="1"/>
  <c r="G31" i="2"/>
  <c r="F33" i="2" l="1"/>
  <c r="G32" i="2"/>
  <c r="F34" i="2" l="1"/>
  <c r="G33" i="2"/>
  <c r="F35" i="2" l="1"/>
  <c r="G34" i="2"/>
  <c r="F36" i="2" l="1"/>
  <c r="G35" i="2"/>
  <c r="F37" i="2" l="1"/>
  <c r="G36" i="2"/>
  <c r="F38" i="2" l="1"/>
  <c r="G37" i="2"/>
  <c r="F39" i="2" l="1"/>
  <c r="G38" i="2"/>
  <c r="F40" i="2" l="1"/>
  <c r="G39" i="2"/>
  <c r="F41" i="2" l="1"/>
  <c r="G40" i="2"/>
  <c r="F42" i="2" l="1"/>
  <c r="G41" i="2"/>
  <c r="F43" i="2" l="1"/>
  <c r="G42" i="2"/>
  <c r="F44" i="2" l="1"/>
  <c r="G43" i="2"/>
  <c r="F45" i="2" l="1"/>
  <c r="G44" i="2"/>
  <c r="F46" i="2" l="1"/>
  <c r="G45" i="2"/>
  <c r="F47" i="2" l="1"/>
  <c r="G46" i="2"/>
  <c r="F48" i="2" l="1"/>
  <c r="G47" i="2"/>
  <c r="F49" i="2" l="1"/>
  <c r="G48" i="2"/>
  <c r="F50" i="2" l="1"/>
  <c r="G49" i="2"/>
  <c r="F51" i="2" l="1"/>
  <c r="G50" i="2"/>
  <c r="F52" i="2" l="1"/>
  <c r="G51" i="2"/>
  <c r="F53" i="2" l="1"/>
  <c r="G52" i="2"/>
  <c r="F54" i="2" l="1"/>
  <c r="G53" i="2"/>
  <c r="F55" i="2" l="1"/>
  <c r="G54" i="2"/>
  <c r="F56" i="2" l="1"/>
  <c r="G55" i="2"/>
  <c r="F57" i="2" l="1"/>
  <c r="G56" i="2"/>
  <c r="F58" i="2" l="1"/>
  <c r="G57" i="2"/>
  <c r="F59" i="2" l="1"/>
  <c r="G58" i="2"/>
  <c r="F60" i="2" l="1"/>
  <c r="G59" i="2"/>
  <c r="F61" i="2" l="1"/>
  <c r="G60" i="2"/>
  <c r="F62" i="2" l="1"/>
  <c r="G61" i="2"/>
  <c r="F63" i="2" l="1"/>
  <c r="G62" i="2"/>
  <c r="F64" i="2" l="1"/>
  <c r="G63" i="2"/>
  <c r="F65" i="2" l="1"/>
  <c r="G64" i="2"/>
  <c r="F66" i="2" l="1"/>
  <c r="G65" i="2"/>
  <c r="F67" i="2" l="1"/>
  <c r="G66" i="2"/>
  <c r="F68" i="2" l="1"/>
  <c r="G67" i="2"/>
  <c r="F69" i="2" l="1"/>
  <c r="G68" i="2"/>
  <c r="F70" i="2" l="1"/>
  <c r="G69" i="2"/>
  <c r="F71" i="2" l="1"/>
  <c r="G70" i="2"/>
  <c r="F72" i="2" l="1"/>
  <c r="G71" i="2"/>
  <c r="F73" i="2" l="1"/>
  <c r="G72" i="2"/>
  <c r="F74" i="2" l="1"/>
  <c r="G73" i="2"/>
  <c r="F75" i="2" l="1"/>
  <c r="G74" i="2"/>
  <c r="F76" i="2" l="1"/>
  <c r="G75" i="2"/>
  <c r="F77" i="2" l="1"/>
  <c r="G76" i="2"/>
  <c r="F78" i="2" l="1"/>
  <c r="G77" i="2"/>
  <c r="F79" i="2" l="1"/>
  <c r="G78" i="2"/>
  <c r="F80" i="2" l="1"/>
  <c r="G79" i="2"/>
  <c r="F81" i="2" l="1"/>
  <c r="G80" i="2"/>
  <c r="G81" i="2" l="1"/>
  <c r="BJ4" i="1" a="1"/>
  <c r="BJ4" i="1" s="1"/>
  <c r="BM4" i="1" a="1"/>
  <c r="BM4" i="1" s="1"/>
  <c r="BL4" i="1" a="1"/>
  <c r="BL4" i="1" s="1"/>
  <c r="BO4" i="1" a="1"/>
  <c r="BO4" i="1" s="1"/>
  <c r="BQ4" i="1" a="1"/>
  <c r="BQ4" i="1" s="1"/>
  <c r="BP4" i="1" a="1"/>
  <c r="BP4" i="1" s="1"/>
  <c r="BR4" i="1" a="1"/>
  <c r="BR4" i="1" s="1"/>
  <c r="BN4" i="1" a="1"/>
  <c r="BN4" i="1" s="1"/>
  <c r="BK4" i="1" a="1"/>
  <c r="BK4" i="1" s="1"/>
  <c r="BS4" i="1" l="1"/>
</calcChain>
</file>

<file path=xl/sharedStrings.xml><?xml version="1.0" encoding="utf-8"?>
<sst xmlns="http://schemas.openxmlformats.org/spreadsheetml/2006/main" count="4711" uniqueCount="490">
  <si>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</si>
  <si>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</si>
  <si>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</si>
  <si>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</si>
  <si>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</si>
  <si>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</si>
  <si>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</si>
  <si>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</si>
  <si>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</si>
  <si>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</si>
  <si>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</si>
  <si>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</si>
  <si>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</si>
  <si>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</si>
  <si>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</si>
  <si>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</si>
  <si>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</si>
  <si>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Q14</t>
  </si>
  <si>
    <t>Q15</t>
  </si>
  <si>
    <t>Q34_First Click</t>
  </si>
  <si>
    <t>Q34_Last Click</t>
  </si>
  <si>
    <t>Q34_Page Submit</t>
  </si>
  <si>
    <t>Q34_Click Count</t>
  </si>
  <si>
    <t>Q3</t>
  </si>
  <si>
    <t>Q21</t>
  </si>
  <si>
    <t>Q22</t>
  </si>
  <si>
    <t>Q33_First Click</t>
  </si>
  <si>
    <t>Q33_Last Click</t>
  </si>
  <si>
    <t>Q33_Page Submit</t>
  </si>
  <si>
    <t>Q33_Click Count</t>
  </si>
  <si>
    <t>Q23</t>
  </si>
  <si>
    <t>Q24</t>
  </si>
  <si>
    <t>Q25</t>
  </si>
  <si>
    <t>Q19_First Click</t>
  </si>
  <si>
    <t>Q19_Last Click</t>
  </si>
  <si>
    <t>Q19_Page Submit</t>
  </si>
  <si>
    <t>Q19_Click Count</t>
  </si>
  <si>
    <t>Q20</t>
  </si>
  <si>
    <t>Q26</t>
  </si>
  <si>
    <t>Q27</t>
  </si>
  <si>
    <t>Q32_First Click</t>
  </si>
  <si>
    <t>Q32_Last Click</t>
  </si>
  <si>
    <t>Q32_Page Submit</t>
  </si>
  <si>
    <t>Q32_Click Count</t>
  </si>
  <si>
    <t>Q28</t>
  </si>
  <si>
    <t>Q29</t>
  </si>
  <si>
    <t>Q30</t>
  </si>
  <si>
    <t>Q16</t>
  </si>
  <si>
    <t>Q17</t>
  </si>
  <si>
    <t>Q5</t>
  </si>
  <si>
    <t>Q4</t>
  </si>
  <si>
    <t>Q6</t>
  </si>
  <si>
    <t>Q7</t>
  </si>
  <si>
    <t>Q8</t>
  </si>
  <si>
    <t>Q9</t>
  </si>
  <si>
    <t>Q10</t>
  </si>
  <si>
    <t>Q11</t>
  </si>
  <si>
    <t>Q12</t>
  </si>
  <si>
    <t>Q13</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</si>
  <si>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</si>
  <si>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</si>
  <si>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</si>
  <si>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</si>
  <si>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</si>
  <si>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</si>
  <si>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</si>
  <si>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</si>
  <si>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</si>
  <si>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</si>
  <si>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</si>
  <si>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</si>
  <si>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</si>
  <si>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</si>
  <si>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age:</t>
  </si>
  <si>
    <t>Please select your gender:</t>
  </si>
  <si>
    <t>Timing - First Click</t>
  </si>
  <si>
    <t>Timing - Last Click</t>
  </si>
  <si>
    <t>Timing - Page Submit</t>
  </si>
  <si>
    <t>Timing - Click Count</t>
  </si>
  <si>
    <t>Please listen to this short 30 second song clip. You will be quizzed on the lyrics.
You must listen to the entire clip in order to advance to the next page.</t>
  </si>
  <si>
    <t>Please select the answer that completes the following lyrics from the song clip you just heard.
â€œYou know the words to my songs _____â€</t>
  </si>
  <si>
    <t>Please select the answer that completes the following lyrics from the song clip you just heard.
â€œOur _____, but you know what isâ€</t>
  </si>
  <si>
    <t>Please select the answer that completes the following lyrics from the song clip you just heard.
â€œGot her saved in my phone under _____â€</t>
  </si>
  <si>
    <t>Please select the answer that completes the following lyrics from the song clip you just heard.
â€œAll I really need to understand is _____â€</t>
  </si>
  <si>
    <t>Please select the answer that completes the following lyrics from the song clip you just heard.
â€œYo listen up, here's the story _____â€</t>
  </si>
  <si>
    <t>Please select the answer that completes the following lyrics from the song clip you just heard.
â€œCause he ain't got _____â€</t>
  </si>
  <si>
    <t>Please select the answer that completes the following lyrics from the song clip you just heard.
â€œ_____with a blue windowâ€</t>
  </si>
  <si>
    <t>Please select the answer that completes the following lyrics from the song clip you just heard.
â€œBlue are the feelings_____â€</t>
  </si>
  <si>
    <t>Have you heard this song before?</t>
  </si>
  <si>
    <t>In general, how much do you like the song you just listened to?</t>
  </si>
  <si>
    <t>On the whole, I am satisfied with myself.</t>
  </si>
  <si>
    <t>At times I think I am no good at all.</t>
  </si>
  <si>
    <t>I feel that I have a number of good qualities.</t>
  </si>
  <si>
    <t>I am able to do things as well as most other people.</t>
  </si>
  <si>
    <t>I feel I do not have much to be proud of.</t>
  </si>
  <si>
    <t>I certainly feel useless at times.</t>
  </si>
  <si>
    <t>I feel that I'm a person of worth, at least on an equal plane with others.</t>
  </si>
  <si>
    <t>I wish I could have more respect for myself.</t>
  </si>
  <si>
    <t>All in all, I am inclined to feel that I am a failure.</t>
  </si>
  <si>
    <t>I take a positive attitude toward myself.</t>
  </si>
  <si>
    <t>201.160.73.205</t>
  </si>
  <si>
    <t>R_3EKMndXRsAmvRO4</t>
  </si>
  <si>
    <t>anonymous</t>
  </si>
  <si>
    <t>EN</t>
  </si>
  <si>
    <t>18 - 24</t>
  </si>
  <si>
    <t>Male</t>
  </si>
  <si>
    <t>About a little guy that lives in a blue world</t>
  </si>
  <si>
    <t>nobody to listen to</t>
  </si>
  <si>
    <t>I have a blue house</t>
  </si>
  <si>
    <t>that live inside me</t>
  </si>
  <si>
    <t>Yes - many times</t>
  </si>
  <si>
    <t>Neither like nor dislike</t>
  </si>
  <si>
    <t>Disagree</t>
  </si>
  <si>
    <t>Agree</t>
  </si>
  <si>
    <t>Neither agree nor disagree</t>
  </si>
  <si>
    <t>Somewhat agree</t>
  </si>
  <si>
    <t>Somewhat disagree</t>
  </si>
  <si>
    <t>38.111.0.114</t>
  </si>
  <si>
    <t>R_XikZ32HnGeq6Uo1</t>
  </si>
  <si>
    <t>25 - 34</t>
  </si>
  <si>
    <t>No habla ingles</t>
  </si>
  <si>
    <t>Conversations ainâ€™t long</t>
  </si>
  <si>
    <t>Big booty</t>
  </si>
  <si>
    <t>When you talk dirty to me</t>
  </si>
  <si>
    <t>Like a great deal</t>
  </si>
  <si>
    <t>R_2TMOHinUhERG4kY</t>
  </si>
  <si>
    <t>Yes - at least once</t>
  </si>
  <si>
    <t>Strongly agree</t>
  </si>
  <si>
    <t>R_27s7morJZIsundB</t>
  </si>
  <si>
    <t>Female</t>
  </si>
  <si>
    <t>Like somewhat</t>
  </si>
  <si>
    <t>Strongly disagree</t>
  </si>
  <si>
    <t>96.63.71.4</t>
  </si>
  <si>
    <t>R_7P8cV7PhRFVJLbP</t>
  </si>
  <si>
    <t>Because I split pure bliss</t>
  </si>
  <si>
    <t>Verses are mad strong</t>
  </si>
  <si>
    <t>Maybe</t>
  </si>
  <si>
    <t>R_1dDXI3zSb8lGP21</t>
  </si>
  <si>
    <t>R_3qPE0ZHW0W7Km2Y</t>
  </si>
  <si>
    <t>About getting by in this crazy world</t>
  </si>
  <si>
    <t>I have a blue car</t>
  </si>
  <si>
    <t>216.243.26.66</t>
  </si>
  <si>
    <t>R_1Q3EWiHiIHcdS1c</t>
  </si>
  <si>
    <t>R_3HRI7Ey4q7rxlBB</t>
  </si>
  <si>
    <t>Q5 On the whole, I am satisfied with myself. </t>
  </si>
  <si>
    <t>Q6 I feel that I have a number of good qualities. </t>
  </si>
  <si>
    <t>Q9 I certainly feel useless at times. </t>
  </si>
  <si>
    <t>Q10 I feel that I'm a person of worth, at least on an equal plane with others. </t>
  </si>
  <si>
    <t>Q11 I wish I could have more respect for myself. </t>
  </si>
  <si>
    <t>Q13 I take a positive attitude toward myself. </t>
  </si>
  <si>
    <t>Q4 At times I think I am ngood at all. </t>
  </si>
  <si>
    <t>Q7 I am able tdthings as well as most other people. </t>
  </si>
  <si>
    <t>Q8 I feel I dnot have much tbe proud of. </t>
  </si>
  <si>
    <t>Q12 All in all, I am inclined tfeel that I am a failure. </t>
  </si>
  <si>
    <t>Strongly agree (1)</t>
  </si>
  <si>
    <t>Agree (2)</t>
  </si>
  <si>
    <t>Somewhat agree (3)</t>
  </si>
  <si>
    <t>Neither agree nor disagree (4)</t>
  </si>
  <si>
    <t>Somewhat disagree (5)</t>
  </si>
  <si>
    <t>Disagree (6)</t>
  </si>
  <si>
    <t>Strongly disagree (7)</t>
  </si>
  <si>
    <t>Response#</t>
  </si>
  <si>
    <t>Response</t>
  </si>
  <si>
    <t>Question</t>
  </si>
  <si>
    <t>Q</t>
  </si>
  <si>
    <t>ExportFromQualtrics</t>
  </si>
  <si>
    <t>Esteem Question#</t>
  </si>
  <si>
    <t>Esteem Score (*Q2, 5, 6, 8 and 9 are reverse scored)</t>
  </si>
  <si>
    <t>Treatment/Control</t>
  </si>
  <si>
    <t>Esteem Score For Each Question</t>
  </si>
  <si>
    <t>Total Esteem Score</t>
  </si>
  <si>
    <t>Row Labels</t>
  </si>
  <si>
    <t>Treatment</t>
  </si>
  <si>
    <t>Grand Total</t>
  </si>
  <si>
    <t># Responses</t>
  </si>
  <si>
    <t>Average Esteem Score</t>
  </si>
  <si>
    <t>Summary of Study Results</t>
  </si>
  <si>
    <t>* Lower scores indicate higher self esteem (i.e. a score of 24 indicates higher self esteem compared to 26)</t>
  </si>
  <si>
    <t>Survey Preview</t>
  </si>
  <si>
    <t>R_24ctoPCYEhXKVLf</t>
  </si>
  <si>
    <t>preview</t>
  </si>
  <si>
    <t>R_1DTQc9Mvbeot4dL</t>
  </si>
  <si>
    <t>148.59.230.153</t>
  </si>
  <si>
    <t>R_2xAgWeXyHEmyZQ2</t>
  </si>
  <si>
    <t>128.32.226.196</t>
  </si>
  <si>
    <t>R_12bw7AUlhSdimxN</t>
  </si>
  <si>
    <t>69.181.67.102</t>
  </si>
  <si>
    <t>R_2XonANaKmNlA5uW</t>
  </si>
  <si>
    <t>136.33.140.178</t>
  </si>
  <si>
    <t>R_1roCaUWwsqtouQp</t>
  </si>
  <si>
    <t>155.91.28.238</t>
  </si>
  <si>
    <t>R_xnOa76s7jnjaxnb</t>
  </si>
  <si>
    <t>45 - 54</t>
  </si>
  <si>
    <t>52.1.23.50</t>
  </si>
  <si>
    <t>R_3EYHurtlNwHgWxz</t>
  </si>
  <si>
    <t>No</t>
  </si>
  <si>
    <t>Dislike a great deal</t>
  </si>
  <si>
    <t>72.179.1.190</t>
  </si>
  <si>
    <t>R_1IEnEjDvAXHkcuI</t>
  </si>
  <si>
    <t>172.117.254.5</t>
  </si>
  <si>
    <t>R_bINDN2rCVnFRCz7</t>
  </si>
  <si>
    <t>158.222.144.49</t>
  </si>
  <si>
    <t>R_3oWRmz5eLEcXcoE</t>
  </si>
  <si>
    <t>24.147.173.87</t>
  </si>
  <si>
    <t>R_2f9h3asibYzXRQ5</t>
  </si>
  <si>
    <t>55 - 64</t>
  </si>
  <si>
    <t>96.232.167.254</t>
  </si>
  <si>
    <t>R_1dAHIFBzlvCGAjF</t>
  </si>
  <si>
    <t>108.41.13.152</t>
  </si>
  <si>
    <t>R_22R1KTNBKOa3vVJ</t>
  </si>
  <si>
    <t>35 - 44</t>
  </si>
  <si>
    <t>207.172.94.230</t>
  </si>
  <si>
    <t>R_1rvpq7jLO7WwQTU</t>
  </si>
  <si>
    <t>nobody besides you</t>
  </si>
  <si>
    <t>Dislike somewhat</t>
  </si>
  <si>
    <t>32.212.105.37</t>
  </si>
  <si>
    <t>R_3q7o0hIhFTLFuBs</t>
  </si>
  <si>
    <t>24.60.8.190</t>
  </si>
  <si>
    <t>R_QcQQLkWeovPjF8l</t>
  </si>
  <si>
    <t>144.121.142.51</t>
  </si>
  <si>
    <t>R_20VthAukZKAgabo</t>
  </si>
  <si>
    <t>68.6.158.217</t>
  </si>
  <si>
    <t>R_SPh0yTJFgx0Sn9D</t>
  </si>
  <si>
    <t>71.196.231.111</t>
  </si>
  <si>
    <t>R_3KIrwVGQqichcFg</t>
  </si>
  <si>
    <t>About a little child that lives in a blue world</t>
  </si>
  <si>
    <t>98.156.11.6</t>
  </si>
  <si>
    <t>R_3sztg3FnGBvj6n2</t>
  </si>
  <si>
    <t>You know I donâ€™t miss</t>
  </si>
  <si>
    <t>98.15.64.87</t>
  </si>
  <si>
    <t>R_R36QV5EWwMzfpSN</t>
  </si>
  <si>
    <t>45.27.193.71</t>
  </si>
  <si>
    <t>R_2ZNwb70NMvypXCr</t>
  </si>
  <si>
    <t>71.145.252.118</t>
  </si>
  <si>
    <t>R_wMlAKLsitHLb2Vj</t>
  </si>
  <si>
    <t>24.207.180.65</t>
  </si>
  <si>
    <t>R_cSgdQfISmrovFgR</t>
  </si>
  <si>
    <t>24.0.115.135</t>
  </si>
  <si>
    <t>R_3qJdbqFfv2odFxm</t>
  </si>
  <si>
    <t>71.232.56.17</t>
  </si>
  <si>
    <t>R_31KG8WNxy2ofoGx</t>
  </si>
  <si>
    <t>71.167.106.62</t>
  </si>
  <si>
    <t>R_1IoSksFFacbCaWM</t>
  </si>
  <si>
    <t>192.151.178.180</t>
  </si>
  <si>
    <t>R_3PbgOjqs3mqLQPa</t>
  </si>
  <si>
    <t>12.222.132.194</t>
  </si>
  <si>
    <t>R_3k7Vcs2XfQVYGTY</t>
  </si>
  <si>
    <t>75.23.242.145</t>
  </si>
  <si>
    <t>R_3J4dsvRmpIQyuPC</t>
  </si>
  <si>
    <t>209.102.205.250</t>
  </si>
  <si>
    <t>R_3rYPmoPdEDZrRQm</t>
  </si>
  <si>
    <t>73.253.221.76</t>
  </si>
  <si>
    <t>R_8BK7FVeYHTfyuxH</t>
  </si>
  <si>
    <t>45.23.170.73</t>
  </si>
  <si>
    <t>R_2YqXlEh4Z0oxOzV</t>
  </si>
  <si>
    <t>136.32.195.38</t>
  </si>
  <si>
    <t>R_yX7EeGshRl0Y3S1</t>
  </si>
  <si>
    <t>97.126.75.172</t>
  </si>
  <si>
    <t>R_pN0aPvgsNjcW26l</t>
  </si>
  <si>
    <t>72.129.225.50</t>
  </si>
  <si>
    <t>R_3KDbXu88rVWX4Rm</t>
  </si>
  <si>
    <t>Time spent together is never wrong</t>
  </si>
  <si>
    <t>99.66.184.199</t>
  </si>
  <si>
    <t>R_7QEs4TVlY1Bkdpf</t>
  </si>
  <si>
    <t>99.203.28.244</t>
  </si>
  <si>
    <t>R_2YVT8cIBfvIKEAi</t>
  </si>
  <si>
    <t>174.58.179.52</t>
  </si>
  <si>
    <t>R_1r0UH4F87qeUUtV</t>
  </si>
  <si>
    <t>172.9.24.73</t>
  </si>
  <si>
    <t>R_W6ERL1hc5FYdezT</t>
  </si>
  <si>
    <t>99.72.194.19</t>
  </si>
  <si>
    <t>R_2UhNh68UxAEJdZ6</t>
  </si>
  <si>
    <t>173.80.64.192</t>
  </si>
  <si>
    <t>R_3iOkAGQdSMHGFpF</t>
  </si>
  <si>
    <t>107.77.210.34</t>
  </si>
  <si>
    <t>R_a5d6N7tBHWMJYAx</t>
  </si>
  <si>
    <t>72.74.173.234</t>
  </si>
  <si>
    <t>R_2UikW0P4A1kTnV4</t>
  </si>
  <si>
    <t>Under 18</t>
  </si>
  <si>
    <t>Spam</t>
  </si>
  <si>
    <t>R_1rqsrwtHbpgbELD</t>
  </si>
  <si>
    <t>67.183.117.83</t>
  </si>
  <si>
    <t>R_12nWqE2CtoW5R7C</t>
  </si>
  <si>
    <t>104.50.14.75</t>
  </si>
  <si>
    <t>R_U9ZT814xCmZsrnP</t>
  </si>
  <si>
    <t>100.8.222.238</t>
  </si>
  <si>
    <t>R_2uUrxVOfNtbN6qY</t>
  </si>
  <si>
    <t>72.129.178.169</t>
  </si>
  <si>
    <t>R_1F8nlLRSu7u5hdT</t>
  </si>
  <si>
    <t>172.92.10.136</t>
  </si>
  <si>
    <t>R_qFyKHVMMUcTx7Tb</t>
  </si>
  <si>
    <t>73.238.53.238</t>
  </si>
  <si>
    <t>R_2TnMCOh86ev0UKb</t>
  </si>
  <si>
    <t>136.61.209.146</t>
  </si>
  <si>
    <t>R_2PvCvLYRG8r9gmC</t>
  </si>
  <si>
    <t>64.136.220.226</t>
  </si>
  <si>
    <t>R_2TBMzSy67JCmJsF</t>
  </si>
  <si>
    <t>66.25.6.42</t>
  </si>
  <si>
    <t>R_3qWhlmrzoDyK0dU</t>
  </si>
  <si>
    <t>R_2tcnmU4CDJlGNdg</t>
  </si>
  <si>
    <t>R_5nVuGNw1bd7L2nL</t>
  </si>
  <si>
    <t>24.124.83.117</t>
  </si>
  <si>
    <t>R_1NnbWlXajgi6XfC</t>
  </si>
  <si>
    <t>98.156.9.205</t>
  </si>
  <si>
    <t>R_3ES9X5qAkDeXQzQ</t>
  </si>
  <si>
    <t>108.238.113.220</t>
  </si>
  <si>
    <t>R_DFXGGJ2RzUKLFkZ</t>
  </si>
  <si>
    <t>99.203.29.211</t>
  </si>
  <si>
    <t>R_3PaTBojHADeybpS</t>
  </si>
  <si>
    <t>72.135.23.180</t>
  </si>
  <si>
    <t>R_247wyAEoTUQNrlw</t>
  </si>
  <si>
    <t>Audi to give to you</t>
  </si>
  <si>
    <t>75.82.220.152</t>
  </si>
  <si>
    <t>R_1QYyg4cJx2ZvcAx</t>
  </si>
  <si>
    <t>66.87.143.141</t>
  </si>
  <si>
    <t>R_3ltPKW6tLTbRVe7</t>
  </si>
  <si>
    <t>142.154.197.6</t>
  </si>
  <si>
    <t>R_2EtySiTqHBYXhNh</t>
  </si>
  <si>
    <t>99.203.142.226</t>
  </si>
  <si>
    <t>R_bO7ZgN7Apv554nT</t>
  </si>
  <si>
    <t>R_6W0yAfUqoMGJeJb</t>
  </si>
  <si>
    <t>R_1cS2F7jPLHrVt2o</t>
  </si>
  <si>
    <t>R_9SpkVxSsGPn1iU1</t>
  </si>
  <si>
    <t>R_3j113V1jm2IwOZJ</t>
  </si>
  <si>
    <t>174.231.7.1</t>
  </si>
  <si>
    <t>R_3QLPudl1yWgYkR3</t>
  </si>
  <si>
    <t>24.62.67.196</t>
  </si>
  <si>
    <t>R_0kZPJZftYqw2ELL</t>
  </si>
  <si>
    <t>107.77.205.93</t>
  </si>
  <si>
    <t>R_25KoAOJKVHnorIz</t>
  </si>
  <si>
    <t>67.170.62.235</t>
  </si>
  <si>
    <t>R_2VINwdCcXOcG4YT</t>
  </si>
  <si>
    <t>24.19.234.104</t>
  </si>
  <si>
    <t>R_1nTPHnsQuGrE1iH</t>
  </si>
  <si>
    <t>68.33.78.145</t>
  </si>
  <si>
    <t>R_3hz5lOTRfvnkmj8</t>
  </si>
  <si>
    <t>162.235.8.198</t>
  </si>
  <si>
    <t>R_1dGp9DaZ9c3EM1K</t>
  </si>
  <si>
    <t>67.198.79.27</t>
  </si>
  <si>
    <t>R_9z4l8zvGXV2ArGF</t>
  </si>
  <si>
    <t>107.77.206.226</t>
  </si>
  <si>
    <t>R_30ekMQUIP1Ugi00</t>
  </si>
  <si>
    <t>136.63.41.220</t>
  </si>
  <si>
    <t>R_zceepste8OGhEZz</t>
  </si>
  <si>
    <t>208.38.246.17</t>
  </si>
  <si>
    <t>R_27Jw20ENJHyLvFI</t>
  </si>
  <si>
    <t>R_1jDMGKMVrhpiLMO</t>
  </si>
  <si>
    <t>181.199.76.55</t>
  </si>
  <si>
    <t>R_1jqxu9BoAGkpym6</t>
  </si>
  <si>
    <t>50.125.74.172</t>
  </si>
  <si>
    <t>R_OPam2ZnM7XD4o1j</t>
  </si>
  <si>
    <t>99.60.0.152</t>
  </si>
  <si>
    <t>R_efdUojRjHZ0tAcN</t>
  </si>
  <si>
    <t>R_2D5HLcSEBm7KprU</t>
  </si>
  <si>
    <t>69.180.202.66</t>
  </si>
  <si>
    <t>R_2CIKuiPHGVTbBzc</t>
  </si>
  <si>
    <t>R_29aKOT5aPQLuJ2t</t>
  </si>
  <si>
    <t>R_2fBVAazS9o8DRxa</t>
  </si>
  <si>
    <t>104.183.9.0</t>
  </si>
  <si>
    <t>R_AcXIkixmiAMPefv</t>
  </si>
  <si>
    <t>R_2Emmbk8PBY455gg</t>
  </si>
  <si>
    <t>174.231.2.67</t>
  </si>
  <si>
    <t>R_1jeSeVZRnNgO8p9</t>
  </si>
  <si>
    <t>64.184.28.98</t>
  </si>
  <si>
    <t>R_bDxUW6BRdfsc2JP</t>
  </si>
  <si>
    <t>216.206.111.77</t>
  </si>
  <si>
    <t>R_a5n4drdrf5yitbj</t>
  </si>
  <si>
    <t>24.60.137.51</t>
  </si>
  <si>
    <t>R_0PO0bnaS2gJ38Jz</t>
  </si>
  <si>
    <t>172.56.42.87</t>
  </si>
  <si>
    <t>R_AdLiQBjkRUaZAIN</t>
  </si>
  <si>
    <t>104.175.204.224</t>
  </si>
  <si>
    <t>R_1QN7Ss4gCydMdMx</t>
  </si>
  <si>
    <t>104.11.176.86</t>
  </si>
  <si>
    <t>R_1DAVSqCQLuEPO4M</t>
  </si>
  <si>
    <t>Main cutie</t>
  </si>
  <si>
    <t>Control - No Music</t>
  </si>
  <si>
    <t>24.113.219.76</t>
  </si>
  <si>
    <t>R_1Q5ghhPTc950ybM</t>
  </si>
  <si>
    <t>68.119.139.74</t>
  </si>
  <si>
    <t>R_cBI2J72MsBmiJ69</t>
  </si>
  <si>
    <t>173.76.187.202</t>
  </si>
  <si>
    <t>R_2akr9pY1ZlLij4J</t>
  </si>
  <si>
    <t>96.233.116.159</t>
  </si>
  <si>
    <t>R_d061cvkFWwLpZlL</t>
  </si>
  <si>
    <t>47.20.5.181</t>
  </si>
  <si>
    <t>R_1H013kusNdfnvx2</t>
  </si>
  <si>
    <t>67.134.206.77</t>
  </si>
  <si>
    <t>R_rls5qyhYqu5tImR</t>
  </si>
  <si>
    <t>24.18.134.103</t>
  </si>
  <si>
    <t>R_2rpdTmmxuj7U5Wd</t>
  </si>
  <si>
    <t>R_1Q6n6Gc5LVquSZM</t>
  </si>
  <si>
    <t>R_2EgXB0eabGhHsTV</t>
  </si>
  <si>
    <t>65.196.65.250</t>
  </si>
  <si>
    <t>R_3JI51r3dyHVxyoC</t>
  </si>
  <si>
    <t>73.232.16.57</t>
  </si>
  <si>
    <t>R_3JDygwmp6GxGYvw</t>
  </si>
  <si>
    <t>R_26aQBhqOtARmOC0</t>
  </si>
  <si>
    <t>R_1eDWtJ3lN1KkNME</t>
  </si>
  <si>
    <t>R_2wynYJ06C0gFJuI</t>
  </si>
  <si>
    <t>R_3Nz95o1SImJ1YsE</t>
  </si>
  <si>
    <t>R_2EvslRzLtVC5iyW</t>
  </si>
  <si>
    <t>24.17.107.73</t>
  </si>
  <si>
    <t>R_32JzmA8dYec9CBP</t>
  </si>
  <si>
    <t>that will always be</t>
  </si>
  <si>
    <t>172.92.150.237</t>
  </si>
  <si>
    <t>R_2ttbKrkaqQOyVr7</t>
  </si>
  <si>
    <t>188.154.16.150</t>
  </si>
  <si>
    <t>R_8dHP30VMtICzKYp</t>
  </si>
  <si>
    <t>74.217.93.206</t>
  </si>
  <si>
    <t>R_1rB917CJGC9ODsI</t>
  </si>
  <si>
    <t>167.246.60.50</t>
  </si>
  <si>
    <t>R_296yJhnqltM3Z8W</t>
  </si>
  <si>
    <t>170.149.100.77</t>
  </si>
  <si>
    <t>R_bgukIMVBfmIEclr</t>
  </si>
  <si>
    <t>165.161.15.53</t>
  </si>
  <si>
    <t>R_TonDmF6Y8sO6yGZ</t>
  </si>
  <si>
    <t>71.112.171.94</t>
  </si>
  <si>
    <t>R_2TGbn9TzKGj2YXN</t>
  </si>
  <si>
    <t>12.216.143.186</t>
  </si>
  <si>
    <t>R_3fvHF7E66nkiDaR</t>
  </si>
  <si>
    <t>174.192.3.160</t>
  </si>
  <si>
    <t>R_128SiB9UoavUnsT</t>
  </si>
  <si>
    <t>73.238.66.205</t>
  </si>
  <si>
    <t>R_3QGKZQjnLLPrty4</t>
  </si>
  <si>
    <t>46.120.49.103</t>
  </si>
  <si>
    <t>R_1IvecziF4K8ugTU</t>
  </si>
  <si>
    <t>24.17.206.207</t>
  </si>
  <si>
    <t>R_2zSfGOStbQItQ9N</t>
  </si>
  <si>
    <t>R_28IkKuvoyhpoHuz</t>
  </si>
  <si>
    <t>75.69.188.74</t>
  </si>
  <si>
    <t>R_31dcvTuxx1qwVKs</t>
  </si>
  <si>
    <t>70.127.180.253</t>
  </si>
  <si>
    <t>R_2ONGI3wfmQeCQyf</t>
  </si>
  <si>
    <t>70.138.113.172</t>
  </si>
  <si>
    <t>R_2pM1AaCZprjJkWy</t>
  </si>
  <si>
    <t>R_rlQGChzBoLP6oGR</t>
  </si>
  <si>
    <t>85 or older</t>
  </si>
  <si>
    <t>69.137.99.35</t>
  </si>
  <si>
    <t>R_8xeZkl2z4E9m7kd</t>
  </si>
  <si>
    <t>70.59.226.178</t>
  </si>
  <si>
    <t>R_3qEWTCPCq3TedXO</t>
  </si>
  <si>
    <t>R_3G3Nv6Thk2PASKV</t>
  </si>
  <si>
    <t>R_Ycdyku8XC5V5cyJ</t>
  </si>
  <si>
    <t>40.139.130.5</t>
  </si>
  <si>
    <t>R_ey41jYBRxk2panf</t>
  </si>
  <si>
    <t>172.58.83.230</t>
  </si>
  <si>
    <t>R_129GqiO3jM8KpeH</t>
  </si>
  <si>
    <t>174.202.9.179</t>
  </si>
  <si>
    <t>R_b256fR3sy3P8LaF</t>
  </si>
  <si>
    <t>71.217.37.163</t>
  </si>
  <si>
    <t>R_1NqA0A0ua18KoGC</t>
  </si>
  <si>
    <t>R_239VSfcEIZGh59K</t>
  </si>
  <si>
    <t>50.200.122.42</t>
  </si>
  <si>
    <t>R_3oN5tD0DeW8PGmY</t>
  </si>
  <si>
    <t>23.243.9.49</t>
  </si>
  <si>
    <t>R_ewUtNQ42OxBVl0B</t>
  </si>
  <si>
    <t>R_UEBRzC4AWuaXZ7P</t>
  </si>
  <si>
    <t>R_SJcBFj3nTdfPWTL</t>
  </si>
  <si>
    <t>73.11.192.67</t>
  </si>
  <si>
    <t>R_33svYWOHvl3y5XJ</t>
  </si>
  <si>
    <t>R_rrP5GkUQV4BEUjn</t>
  </si>
  <si>
    <t>24.19.224.20</t>
  </si>
  <si>
    <t>R_3ps3UQzNkjIkzQO</t>
  </si>
  <si>
    <t>71.212.72.221</t>
  </si>
  <si>
    <t>R_1PYSaqTw46zPl2E</t>
  </si>
  <si>
    <t>65.246.174.100</t>
  </si>
  <si>
    <t>R_3EAPvLfRdvfbl2s</t>
  </si>
  <si>
    <t>98.156.83.223</t>
  </si>
  <si>
    <t>R_3qEH3BF0Nvs34be</t>
  </si>
  <si>
    <t>Incomplete</t>
  </si>
  <si>
    <t>Did not participate (under 18)</t>
  </si>
  <si>
    <t>(blank)</t>
  </si>
  <si>
    <t>TRUE</t>
  </si>
  <si>
    <t>FALSE</t>
  </si>
  <si>
    <t>#N/A</t>
  </si>
  <si>
    <t>ResponseID</t>
  </si>
  <si>
    <t>Age</t>
  </si>
  <si>
    <t>Gender</t>
  </si>
  <si>
    <t>HeardSong</t>
  </si>
  <si>
    <t>LikeSong</t>
  </si>
  <si>
    <t>TreatControl</t>
  </si>
  <si>
    <t>EsteemScore</t>
  </si>
  <si>
    <t>1) Control for treatment/control groups who got less than 50% of quiz correct? Maybe did not pay attention or put in enough effort.</t>
  </si>
  <si>
    <t>2) Control for people who really like or dislike a song</t>
  </si>
  <si>
    <t>3) Control for male/female</t>
  </si>
  <si>
    <t>4) Control for different age groups</t>
  </si>
  <si>
    <t>Analysis Ideas:</t>
  </si>
  <si>
    <t>5) Control by location?</t>
  </si>
  <si>
    <t>Control - Music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</si>
</sst>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m/d/yy\ h:mm\ AM/PM;@"/>
  </numFmts>
  <fonts count="23" x14ac:knownFonts="1">
    <font>
      <sz val="10"/>
      <color theme="1"/>
      <name val="Calibri"/>
      <family val="2"/>
    </font>
    <font>
      <sz val="10"/>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0"/>
      <color rgb="FF006100"/>
      <name val="Calibri"/>
      <family val="2"/>
    </font>
    <font>
      <sz val="10"/>
      <color rgb="FF9C0006"/>
      <name val="Calibri"/>
      <family val="2"/>
    </font>
    <font>
      <sz val="10"/>
      <color rgb="FF9C6500"/>
      <name val="Calibri"/>
      <family val="2"/>
    </font>
    <font>
      <sz val="10"/>
      <color rgb="FF3F3F76"/>
      <name val="Calibri"/>
      <family val="2"/>
    </font>
    <font>
      <b/>
      <sz val="10"/>
      <color rgb="FF3F3F3F"/>
      <name val="Calibri"/>
      <family val="2"/>
    </font>
    <font>
      <b/>
      <sz val="10"/>
      <color rgb="FFFA7D00"/>
      <name val="Calibri"/>
      <family val="2"/>
    </font>
    <font>
      <sz val="10"/>
      <color rgb="FFFA7D00"/>
      <name val="Calibri"/>
      <family val="2"/>
    </font>
    <font>
      <b/>
      <sz val="10"/>
      <color theme="0"/>
      <name val="Calibri"/>
      <family val="2"/>
    </font>
    <font>
      <sz val="10"/>
      <color rgb="FFFF0000"/>
      <name val="Calibri"/>
      <family val="2"/>
    </font>
    <font>
      <i/>
      <sz val="10"/>
      <color rgb="FF7F7F7F"/>
      <name val="Calibri"/>
      <family val="2"/>
    </font>
    <font>
      <b/>
      <sz val="10"/>
      <color theme="1"/>
      <name val="Calibri"/>
      <family val="2"/>
    </font>
    <font>
      <sz val="10"/>
      <color theme="0"/>
      <name val="Calibri"/>
      <family val="2"/>
    </font>
    <font>
      <sz val="10"/>
      <name val="Calibri"/>
      <family val="2"/>
      <scheme val="minor"/>
    </font>
    <font>
      <b/>
      <sz val="10"/>
      <name val="Calibri"/>
      <family val="2"/>
      <scheme val="minor"/>
    </font>
    <font>
      <b/>
      <i/>
      <sz val="10"/>
      <color theme="1"/>
      <name val="Calibri"/>
      <family val="2"/>
    </font>
    <font>
      <i/>
      <sz val="10"/>
      <color theme="1"/>
      <name val="Calibri"/>
      <family val="2"/>
    </font>
    <font>
      <b/>
      <u/>
      <sz val="10"/>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32">
    <xf numFmtId="0" fontId="0" fillId="0" borderId="0" xfId="0"/>
    <xf numFmtId="0" fontId="18" fillId="0" borderId="0" xfId="0" applyFont="1" applyAlignment="1">
      <alignment horizontal="left"/>
    </xf>
    <xf numFmtId="0" fontId="19" fillId="33" borderId="10" xfId="0" applyFont="1" applyFill="1" applyBorder="1" applyAlignment="1">
      <alignment horizontal="left" vertical="top" wrapText="1"/>
    </xf>
    <xf numFmtId="0" fontId="18" fillId="0" borderId="0" xfId="0" applyFont="1" applyAlignment="1">
      <alignment horizontal="left" vertical="top" wrapText="1"/>
    </xf>
    <xf numFmtId="0" fontId="0" fillId="0" borderId="0" xfId="0" applyAlignment="1">
      <alignment horizontal="left" vertical="top" wrapText="1"/>
    </xf>
    <xf numFmtId="0" fontId="16" fillId="0" borderId="0" xfId="0" applyFont="1" applyFill="1" applyAlignment="1">
      <alignment horizontal="left" vertical="top" wrapText="1"/>
    </xf>
    <xf numFmtId="0" fontId="0" fillId="0" borderId="0" xfId="0" pivotButton="1"/>
    <xf numFmtId="0" fontId="0" fillId="0" borderId="0" xfId="0" applyAlignment="1">
      <alignment horizontal="left"/>
    </xf>
    <xf numFmtId="0" fontId="0" fillId="0" borderId="0" xfId="0" applyNumberFormat="1"/>
    <xf numFmtId="43" fontId="0" fillId="0" borderId="0" xfId="42" applyFont="1"/>
    <xf numFmtId="0" fontId="20" fillId="0" borderId="0" xfId="0" applyFont="1"/>
    <xf numFmtId="0" fontId="21" fillId="0" borderId="0" xfId="0" applyFont="1"/>
    <xf numFmtId="0" fontId="16" fillId="33" borderId="11" xfId="0" applyFont="1" applyFill="1" applyBorder="1" applyAlignment="1">
      <alignment horizontal="left" vertical="top" wrapText="1"/>
    </xf>
    <xf numFmtId="0" fontId="16" fillId="33" borderId="12" xfId="0" applyFont="1" applyFill="1" applyBorder="1" applyAlignment="1">
      <alignment horizontal="left" vertical="top" wrapText="1"/>
    </xf>
    <xf numFmtId="0" fontId="16" fillId="33" borderId="13" xfId="0" applyFont="1" applyFill="1" applyBorder="1" applyAlignment="1">
      <alignment horizontal="left" vertical="top" wrapText="1"/>
    </xf>
    <xf numFmtId="0" fontId="16" fillId="34" borderId="11" xfId="0" applyFont="1" applyFill="1" applyBorder="1" applyAlignment="1">
      <alignment horizontal="left" vertical="top" wrapText="1"/>
    </xf>
    <xf numFmtId="0" fontId="16" fillId="34" borderId="12" xfId="0" applyFont="1" applyFill="1" applyBorder="1" applyAlignment="1">
      <alignment horizontal="left" vertical="top" wrapText="1"/>
    </xf>
    <xf numFmtId="0" fontId="16" fillId="34" borderId="13" xfId="0" applyFont="1" applyFill="1" applyBorder="1" applyAlignment="1">
      <alignment horizontal="left" vertical="top" wrapText="1"/>
    </xf>
    <xf numFmtId="164" fontId="0" fillId="0" borderId="0" xfId="0" applyNumberFormat="1" applyAlignment="1">
      <alignment horizontal="left" vertical="top" wrapText="1"/>
    </xf>
    <xf numFmtId="164" fontId="0" fillId="0" borderId="0" xfId="0" applyNumberFormat="1"/>
    <xf numFmtId="164" fontId="0" fillId="36" borderId="0" xfId="0" applyNumberFormat="1" applyFill="1"/>
    <xf numFmtId="0" fontId="0" fillId="36" borderId="0" xfId="0" applyFill="1"/>
    <xf numFmtId="0" fontId="0" fillId="0" borderId="0" xfId="0" applyFill="1"/>
    <xf numFmtId="0" fontId="0" fillId="34" borderId="0" xfId="0" applyFill="1"/>
    <xf numFmtId="164" fontId="16" fillId="33" borderId="10" xfId="0" applyNumberFormat="1" applyFont="1" applyFill="1" applyBorder="1" applyAlignment="1">
      <alignment horizontal="left" vertical="top" wrapText="1"/>
    </xf>
    <xf numFmtId="0" fontId="16" fillId="33" borderId="10" xfId="0" applyFont="1" applyFill="1" applyBorder="1" applyAlignment="1">
      <alignment horizontal="left" vertical="top" wrapText="1"/>
    </xf>
    <xf numFmtId="0" fontId="16" fillId="37" borderId="10" xfId="0" applyFont="1" applyFill="1" applyBorder="1" applyAlignment="1">
      <alignment horizontal="left" vertical="top" wrapText="1"/>
    </xf>
    <xf numFmtId="0" fontId="16" fillId="38" borderId="10" xfId="0" applyFont="1" applyFill="1" applyBorder="1" applyAlignment="1">
      <alignment horizontal="left" vertical="top" wrapText="1"/>
    </xf>
    <xf numFmtId="4" fontId="0" fillId="0" borderId="0" xfId="0" applyNumberFormat="1"/>
    <xf numFmtId="164" fontId="0" fillId="0" borderId="0" xfId="0" applyNumberFormat="1" applyFill="1"/>
    <xf numFmtId="0" fontId="22" fillId="0" borderId="0" xfId="0" applyFont="1"/>
    <xf numFmtId="0" fontId="13" fillId="35" borderId="0" xfId="0" applyFont="1" applyFill="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hael Powers" refreshedDate="43204.393139120373" createdVersion="5" refreshedVersion="5" minRefreshableVersion="3" recordCount="160">
  <cacheSource type="worksheet">
    <worksheetSource ref="A3:BS163" sheet="Results"/>
  </cacheSource>
  <cacheFields count="71">
    <cacheField name="Start Date" numFmtId="164">
      <sharedItems containsSemiMixedTypes="0" containsNonDate="0" containsDate="1" containsString="0" minDate="2018-03-14T20:10:53" maxDate="2018-04-05T14:27:30" count="160">
        <d v="2018-03-14T20:10:53"/>
        <d v="2018-03-15T10:30:07"/>
        <d v="2018-03-15T10:30:26"/>
        <d v="2018-03-15T10:33:17"/>
        <d v="2018-03-15T14:13:54"/>
        <d v="2018-03-16T10:16:28"/>
        <d v="2018-03-16T10:18:09"/>
        <d v="2018-03-16T12:24:26"/>
        <d v="2018-03-16T13:30:07"/>
        <d v="2018-03-16T13:34:27"/>
        <d v="2018-03-21T20:16:06"/>
        <d v="2018-03-27T12:27:43"/>
        <d v="2018-03-27T12:30:13"/>
        <d v="2018-03-27T12:48:01"/>
        <d v="2018-03-27T12:48:26"/>
        <d v="2018-03-27T12:48:55"/>
        <d v="2018-03-27T12:49:44"/>
        <d v="2018-03-27T12:49:50"/>
        <d v="2018-03-27T12:51:43"/>
        <d v="2018-03-27T12:52:15"/>
        <d v="2018-03-27T13:03:31"/>
        <d v="2018-03-27T13:11:22"/>
        <d v="2018-03-27T13:14:02"/>
        <d v="2018-03-27T13:14:27"/>
        <d v="2018-03-27T13:22:13"/>
        <d v="2018-03-27T13:35:45"/>
        <d v="2018-03-27T13:48:19"/>
        <d v="2018-03-27T14:26:43"/>
        <d v="2018-03-27T14:49:12"/>
        <d v="2018-03-27T15:09:35"/>
        <d v="2018-03-27T15:10:00"/>
        <d v="2018-03-27T15:16:19"/>
        <d v="2018-03-27T15:21:39"/>
        <d v="2018-03-27T16:15:07"/>
        <d v="2018-03-27T16:24:59"/>
        <d v="2018-03-27T16:43:14"/>
        <d v="2018-03-27T16:52:18"/>
        <d v="2018-03-27T17:28:57"/>
        <d v="2018-03-27T17:29:38"/>
        <d v="2018-03-27T17:42:31"/>
        <d v="2018-03-27T18:03:00"/>
        <d v="2018-03-27T18:06:05"/>
        <d v="2018-03-27T18:13:59"/>
        <d v="2018-03-27T18:16:06"/>
        <d v="2018-03-27T18:34:56"/>
        <d v="2018-03-27T18:40:42"/>
        <d v="2018-03-27T18:41:44"/>
        <d v="2018-03-27T18:44:18"/>
        <d v="2018-03-27T18:48:37"/>
        <d v="2018-03-27T18:49:42"/>
        <d v="2018-03-27T18:51:07"/>
        <d v="2018-03-27T18:51:54"/>
        <d v="2018-03-27T18:56:42"/>
        <d v="2018-03-27T19:06:11"/>
        <d v="2018-03-27T19:12:12"/>
        <d v="2018-03-27T19:13:47"/>
        <d v="2018-03-27T19:20:38"/>
        <d v="2018-03-27T19:24:35"/>
        <d v="2018-03-27T19:25:31"/>
        <d v="2018-03-27T19:29:55"/>
        <d v="2018-03-27T19:29:59"/>
        <d v="2018-03-27T19:38:58"/>
        <d v="2018-03-27T19:46:03"/>
        <d v="2018-03-27T19:46:57"/>
        <d v="2018-03-27T19:47:53"/>
        <d v="2018-03-27T19:59:22"/>
        <d v="2018-03-27T20:10:21"/>
        <d v="2018-03-27T20:10:52"/>
        <d v="2018-03-27T20:11:30"/>
        <d v="2018-03-27T20:12:40"/>
        <d v="2018-03-27T20:14:34"/>
        <d v="2018-03-27T20:15:46"/>
        <d v="2018-03-27T20:25:02"/>
        <d v="2018-03-27T20:35:05"/>
        <d v="2018-03-27T20:38:37"/>
        <d v="2018-03-27T20:43:14"/>
        <d v="2018-03-27T21:03:47"/>
        <d v="2018-03-27T21:05:23"/>
        <d v="2018-03-27T21:05:43"/>
        <d v="2018-03-27T21:32:52"/>
        <d v="2018-03-27T22:18:44"/>
        <d v="2018-03-27T23:23:18"/>
        <d v="2018-03-27T23:39:23"/>
        <d v="2018-03-27T23:44:20"/>
        <d v="2018-03-28T03:01:53"/>
        <d v="2018-03-28T05:10:21"/>
        <d v="2018-03-28T07:19:50"/>
        <d v="2018-03-28T07:20:57"/>
        <d v="2018-03-28T14:19:51"/>
        <d v="2018-03-28T14:36:36"/>
        <d v="2018-03-28T14:39:31"/>
        <d v="2018-03-28T15:38:44"/>
        <d v="2018-03-28T16:57:39"/>
        <d v="2018-03-28T17:34:20"/>
        <d v="2018-03-28T18:04:24"/>
        <d v="2018-03-28T18:22:11"/>
        <d v="2018-03-28T18:27:56"/>
        <d v="2018-03-28T18:47:48"/>
        <d v="2018-03-28T19:16:03"/>
        <d v="2018-03-28T19:33:18"/>
        <d v="2018-03-28T19:41:48"/>
        <d v="2018-03-28T19:50:02"/>
        <d v="2018-03-28T20:15:25"/>
        <d v="2018-03-28T20:59:03"/>
        <d v="2018-03-28T21:08:02"/>
        <d v="2018-03-28T21:08:26"/>
        <d v="2018-03-28T21:30:05"/>
        <d v="2018-03-28T22:21:32"/>
        <d v="2018-03-29T07:04:23"/>
        <d v="2018-03-29T07:28:13"/>
        <d v="2018-03-29T07:29:00"/>
        <d v="2018-03-29T07:29:28"/>
        <d v="2018-03-29T07:30:40"/>
        <d v="2018-03-29T07:31:14"/>
        <d v="2018-03-29T07:31:44"/>
        <d v="2018-03-29T10:30:04"/>
        <d v="2018-03-29T10:30:07"/>
        <d v="2018-03-29T12:18:31"/>
        <d v="2018-03-29T12:22:19"/>
        <d v="2018-03-29T12:33:28"/>
        <d v="2018-03-29T12:35:21"/>
        <d v="2018-03-29T13:44:34"/>
        <d v="2018-03-29T13:45:34"/>
        <d v="2018-03-29T14:41:38"/>
        <d v="2018-03-29T22:24:59"/>
        <d v="2018-03-29T23:42:30"/>
        <d v="2018-03-30T08:47:54"/>
        <d v="2018-03-30T14:33:25"/>
        <d v="2018-03-30T21:29:16"/>
        <d v="2018-03-31T08:34:25"/>
        <d v="2018-03-31T11:30:33"/>
        <d v="2018-03-31T12:54:11"/>
        <d v="2018-03-31T13:11:37"/>
        <d v="2018-03-31T13:54:45"/>
        <d v="2018-03-31T14:11:51"/>
        <d v="2018-04-01T00:13:04"/>
        <d v="2018-04-01T11:33:21"/>
        <d v="2018-04-02T09:47:10"/>
        <d v="2018-04-02T09:49:31"/>
        <d v="2018-04-02T09:52:15"/>
        <d v="2018-04-02T09:56:25"/>
        <d v="2018-04-02T10:03:19"/>
        <d v="2018-04-02T10:23:07"/>
        <d v="2018-04-02T10:52:08"/>
        <d v="2018-04-02T11:44:45"/>
        <d v="2018-04-02T11:51:48"/>
        <d v="2018-04-02T23:41:55"/>
        <d v="2018-04-02T23:43:59"/>
        <d v="2018-04-03T00:53:56"/>
        <d v="2018-04-03T07:42:09"/>
        <d v="2018-04-03T09:01:29"/>
        <d v="2018-04-03T15:51:36"/>
        <d v="2018-04-03T16:34:13"/>
        <d v="2018-04-03T21:13:47"/>
        <d v="2018-04-03T23:40:44"/>
        <d v="2018-04-03T23:45:23"/>
        <d v="2018-04-05T07:27:30"/>
        <d v="2018-04-05T08:15:25"/>
        <d v="2018-04-05T11:19:13"/>
        <d v="2018-04-05T14:27:30"/>
      </sharedItems>
    </cacheField>
    <cacheField name="End Date" numFmtId="164">
      <sharedItems containsSemiMixedTypes="0" containsNonDate="0" containsDate="1" containsString="0" minDate="2018-03-14T20:14:37" maxDate="2018-04-05T15:31:59"/>
    </cacheField>
    <cacheField name="Response Type" numFmtId="0">
      <sharedItems/>
    </cacheField>
    <cacheField name="IP Address" numFmtId="0">
      <sharedItems containsBlank="1" count="127">
        <s v="201.160.73.205"/>
        <s v="38.111.0.114"/>
        <s v="96.63.71.4"/>
        <s v="216.243.26.66"/>
        <m/>
        <s v="148.59.230.153"/>
        <s v="167.246.60.50"/>
        <s v="128.32.226.196"/>
        <s v="69.181.67.102"/>
        <s v="170.149.100.77"/>
        <s v="136.33.140.178"/>
        <s v="155.91.28.238"/>
        <s v="52.1.23.50"/>
        <s v="72.179.1.190"/>
        <s v="172.117.254.5"/>
        <s v="165.161.15.53"/>
        <s v="108.41.13.152"/>
        <s v="158.222.144.49"/>
        <s v="24.147.173.87"/>
        <s v="96.232.167.254"/>
        <s v="207.172.94.230"/>
        <s v="32.212.105.37"/>
        <s v="71.112.171.94"/>
        <s v="12.216.143.186"/>
        <s v="24.60.8.190"/>
        <s v="144.121.142.51"/>
        <s v="174.192.3.160"/>
        <s v="68.6.158.217"/>
        <s v="71.196.231.111"/>
        <s v="98.156.11.6"/>
        <s v="98.15.64.87"/>
        <s v="45.27.193.71"/>
        <s v="192.151.178.180"/>
        <s v="71.145.252.118"/>
        <s v="24.207.180.65"/>
        <s v="71.232.56.17"/>
        <s v="24.0.115.135"/>
        <s v="71.167.106.62"/>
        <s v="12.222.132.194"/>
        <s v="24.17.206.207"/>
        <s v="75.23.242.145"/>
        <s v="209.102.205.250"/>
        <s v="66.25.6.42"/>
        <s v="73.253.221.76"/>
        <s v="45.23.170.73"/>
        <s v="98.156.9.205"/>
        <s v="136.32.195.38"/>
        <s v="72.129.225.50"/>
        <s v="97.126.75.172"/>
        <s v="99.66.184.199"/>
        <s v="75.69.188.74"/>
        <s v="99.203.28.244"/>
        <s v="70.127.180.253"/>
        <s v="174.58.179.52"/>
        <s v="172.9.24.73"/>
        <s v="70.138.113.172"/>
        <s v="99.72.194.19"/>
        <s v="173.80.64.192"/>
        <s v="107.77.210.34"/>
        <s v="67.183.117.83"/>
        <s v="72.74.173.234"/>
        <s v="104.50.14.75"/>
        <s v="72.129.178.169"/>
        <s v="100.8.222.238"/>
        <s v="172.92.10.136"/>
        <s v="73.238.53.238"/>
        <s v="136.61.209.146"/>
        <s v="64.136.220.226"/>
        <s v="24.124.83.117"/>
        <s v="70.59.226.178"/>
        <s v="108.238.113.220"/>
        <s v="99.203.29.211"/>
        <s v="72.135.23.180"/>
        <s v="75.82.220.152"/>
        <s v="66.87.143.141"/>
        <s v="142.154.197.6"/>
        <s v="99.203.142.226"/>
        <s v="174.231.7.1"/>
        <s v="24.62.67.196"/>
        <s v="107.77.205.93"/>
        <s v="67.170.62.235"/>
        <s v="24.19.234.104"/>
        <s v="68.33.78.145"/>
        <s v="162.235.8.198"/>
        <s v="67.198.79.27"/>
        <s v="107.77.206.226"/>
        <s v="40.139.130.5"/>
        <s v="136.63.41.220"/>
        <s v="172.58.83.230"/>
        <s v="208.38.246.17"/>
        <s v="181.199.76.55"/>
        <s v="50.125.74.172"/>
        <s v="99.60.0.152"/>
        <s v="69.180.202.66"/>
        <s v="104.183.9.0"/>
        <s v="174.231.2.67"/>
        <s v="64.184.28.98"/>
        <s v="50.200.122.42"/>
        <s v="216.206.111.77"/>
        <s v="23.243.9.49"/>
        <s v="24.60.137.51"/>
        <s v="73.11.192.67"/>
        <s v="172.56.42.87"/>
        <s v="104.175.204.224"/>
        <s v="104.11.176.86"/>
        <s v="24.113.219.76"/>
        <s v="68.119.139.74"/>
        <s v="173.76.187.202"/>
        <s v="96.233.116.159"/>
        <s v="47.20.5.181"/>
        <s v="67.134.206.77"/>
        <s v="71.212.72.221"/>
        <s v="24.18.134.103"/>
        <s v="98.156.83.223"/>
        <s v="73.232.16.57"/>
        <s v="65.196.65.250"/>
        <s v="65.246.174.100"/>
        <s v="24.17.107.73"/>
        <s v="172.92.150.237"/>
        <s v="188.154.16.150"/>
        <s v="24.19.224.20"/>
        <s v="74.217.93.206"/>
        <s v="73.238.66.205"/>
        <s v="46.120.49.103"/>
        <s v="69.137.99.35"/>
        <s v="174.202.9.179"/>
        <s v="71.217.37.163"/>
      </sharedItems>
    </cacheField>
    <cacheField name="Progress" numFmtId="0">
      <sharedItems containsSemiMixedTypes="0" containsString="0" containsNumber="1" containsInteger="1" minValue="6" maxValue="100"/>
    </cacheField>
    <cacheField name="Duration (in seconds)" numFmtId="0">
      <sharedItems containsSemiMixedTypes="0" containsString="0" containsNumber="1" containsInteger="1" minValue="5" maxValue="12394"/>
    </cacheField>
    <cacheField name="Finished" numFmtId="0">
      <sharedItems count="2">
        <b v="1"/>
        <b v="0"/>
      </sharedItems>
    </cacheField>
    <cacheField name="Recorded Date" numFmtId="164">
      <sharedItems containsSemiMixedTypes="0" containsNonDate="0" containsDate="1" containsString="0" minDate="2018-03-14T20:14:37" maxDate="2018-04-07T09:55:46"/>
    </cacheField>
    <cacheField name="Response ID" numFmtId="0">
      <sharedItems count="160">
        <s v="R_3EKMndXRsAmvRO4"/>
        <s v="R_XikZ32HnGeq6Uo1"/>
        <s v="R_2TMOHinUhERG4kY"/>
        <s v="R_27s7morJZIsundB"/>
        <s v="R_7P8cV7PhRFVJLbP"/>
        <s v="R_1DTQc9Mvbeot4dL"/>
        <s v="R_1dDXI3zSb8lGP21"/>
        <s v="R_3qPE0ZHW0W7Km2Y"/>
        <s v="R_1Q3EWiHiIHcdS1c"/>
        <s v="R_3HRI7Ey4q7rxlBB"/>
        <s v="R_24ctoPCYEhXKVLf"/>
        <s v="R_2xAgWeXyHEmyZQ2"/>
        <s v="R_296yJhnqltM3Z8W"/>
        <s v="R_12bw7AUlhSdimxN"/>
        <s v="R_2XonANaKmNlA5uW"/>
        <s v="R_bgukIMVBfmIEclr"/>
        <s v="R_1roCaUWwsqtouQp"/>
        <s v="R_xnOa76s7jnjaxnb"/>
        <s v="R_3EYHurtlNwHgWxz"/>
        <s v="R_1IEnEjDvAXHkcuI"/>
        <s v="R_bINDN2rCVnFRCz7"/>
        <s v="R_TonDmF6Y8sO6yGZ"/>
        <s v="R_22R1KTNBKOa3vVJ"/>
        <s v="R_3oWRmz5eLEcXcoE"/>
        <s v="R_2f9h3asibYzXRQ5"/>
        <s v="R_1dAHIFBzlvCGAjF"/>
        <s v="R_1rvpq7jLO7WwQTU"/>
        <s v="R_3q7o0hIhFTLFuBs"/>
        <s v="R_2TGbn9TzKGj2YXN"/>
        <s v="R_3fvHF7E66nkiDaR"/>
        <s v="R_QcQQLkWeovPjF8l"/>
        <s v="R_20VthAukZKAgabo"/>
        <s v="R_128SiB9UoavUnsT"/>
        <s v="R_SPh0yTJFgx0Sn9D"/>
        <s v="R_3KIrwVGQqichcFg"/>
        <s v="R_3sztg3FnGBvj6n2"/>
        <s v="R_R36QV5EWwMzfpSN"/>
        <s v="R_2ZNwb70NMvypXCr"/>
        <s v="R_3PbgOjqs3mqLQPa"/>
        <s v="R_wMlAKLsitHLb2Vj"/>
        <s v="R_cSgdQfISmrovFgR"/>
        <s v="R_31KG8WNxy2ofoGx"/>
        <s v="R_3qJdbqFfv2odFxm"/>
        <s v="R_1IoSksFFacbCaWM"/>
        <s v="R_3k7Vcs2XfQVYGTY"/>
        <s v="R_2zSfGOStbQItQ9N"/>
        <s v="R_3J4dsvRmpIQyuPC"/>
        <s v="R_3rYPmoPdEDZrRQm"/>
        <s v="R_3qWhlmrzoDyK0dU"/>
        <s v="R_8BK7FVeYHTfyuxH"/>
        <s v="R_28IkKuvoyhpoHuz"/>
        <s v="R_2YqXlEh4Z0oxOzV"/>
        <s v="R_3ES9X5qAkDeXQzQ"/>
        <s v="R_yX7EeGshRl0Y3S1"/>
        <s v="R_3KDbXu88rVWX4Rm"/>
        <s v="R_pN0aPvgsNjcW26l"/>
        <s v="R_7QEs4TVlY1Bkdpf"/>
        <s v="R_31dcvTuxx1qwVKs"/>
        <s v="R_2YVT8cIBfvIKEAi"/>
        <s v="R_2ONGI3wfmQeCQyf"/>
        <s v="R_1r0UH4F87qeUUtV"/>
        <s v="R_W6ERL1hc5FYdezT"/>
        <s v="R_2pM1AaCZprjJkWy"/>
        <s v="R_2UhNh68UxAEJdZ6"/>
        <s v="R_3iOkAGQdSMHGFpF"/>
        <s v="R_a5d6N7tBHWMJYAx"/>
        <s v="R_12nWqE2CtoW5R7C"/>
        <s v="R_2UikW0P4A1kTnV4"/>
        <s v="R_1rqsrwtHbpgbELD"/>
        <s v="R_U9ZT814xCmZsrnP"/>
        <s v="R_1F8nlLRSu7u5hdT"/>
        <s v="R_2uUrxVOfNtbN6qY"/>
        <s v="R_qFyKHVMMUcTx7Tb"/>
        <s v="R_2TnMCOh86ev0UKb"/>
        <s v="R_2PvCvLYRG8r9gmC"/>
        <s v="R_2TBMzSy67JCmJsF"/>
        <s v="R_2tcnmU4CDJlGNdg"/>
        <s v="R_5nVuGNw1bd7L2nL"/>
        <s v="R_rlQGChzBoLP6oGR"/>
        <s v="R_1NnbWlXajgi6XfC"/>
        <s v="R_3qEWTCPCq3TedXO"/>
        <s v="R_DFXGGJ2RzUKLFkZ"/>
        <s v="R_3PaTBojHADeybpS"/>
        <s v="R_247wyAEoTUQNrlw"/>
        <s v="R_1QYyg4cJx2ZvcAx"/>
        <s v="R_3ltPKW6tLTbRVe7"/>
        <s v="R_2EtySiTqHBYXhNh"/>
        <s v="R_bO7ZgN7Apv554nT"/>
        <s v="R_6W0yAfUqoMGJeJb"/>
        <s v="R_1cS2F7jPLHrVt2o"/>
        <s v="R_9SpkVxSsGPn1iU1"/>
        <s v="R_3j113V1jm2IwOZJ"/>
        <s v="R_3QLPudl1yWgYkR3"/>
        <s v="R_0kZPJZftYqw2ELL"/>
        <s v="R_25KoAOJKVHnorIz"/>
        <s v="R_2VINwdCcXOcG4YT"/>
        <s v="R_1nTPHnsQuGrE1iH"/>
        <s v="R_3hz5lOTRfvnkmj8"/>
        <s v="R_1dGp9DaZ9c3EM1K"/>
        <s v="R_9z4l8zvGXV2ArGF"/>
        <s v="R_30ekMQUIP1Ugi00"/>
        <s v="R_ey41jYBRxk2panf"/>
        <s v="R_zceepste8OGhEZz"/>
        <s v="R_129GqiO3jM8KpeH"/>
        <s v="R_27Jw20ENJHyLvFI"/>
        <s v="R_1jDMGKMVrhpiLMO"/>
        <s v="R_1jqxu9BoAGkpym6"/>
        <s v="R_OPam2ZnM7XD4o1j"/>
        <s v="R_2Emmbk8PBY455gg"/>
        <s v="R_2D5HLcSEBm7KprU"/>
        <s v="R_efdUojRjHZ0tAcN"/>
        <s v="R_29aKOT5aPQLuJ2t"/>
        <s v="R_2fBVAazS9o8DRxa"/>
        <s v="R_2CIKuiPHGVTbBzc"/>
        <s v="R_AcXIkixmiAMPefv"/>
        <s v="R_1jeSeVZRnNgO8p9"/>
        <s v="R_bDxUW6BRdfsc2JP"/>
        <s v="R_3oN5tD0DeW8PGmY"/>
        <s v="R_a5n4drdrf5yitbj"/>
        <s v="R_UEBRzC4AWuaXZ7P"/>
        <s v="R_ewUtNQ42OxBVl0B"/>
        <s v="R_SJcBFj3nTdfPWTL"/>
        <s v="R_0PO0bnaS2gJ38Jz"/>
        <s v="R_33svYWOHvl3y5XJ"/>
        <s v="R_AdLiQBjkRUaZAIN"/>
        <s v="R_1QN7Ss4gCydMdMx"/>
        <s v="R_1DAVSqCQLuEPO4M"/>
        <s v="R_1Q5ghhPTc950ybM"/>
        <s v="R_cBI2J72MsBmiJ69"/>
        <s v="R_2akr9pY1ZlLij4J"/>
        <s v="R_d061cvkFWwLpZlL"/>
        <s v="R_1H013kusNdfnvx2"/>
        <s v="R_rls5qyhYqu5tImR"/>
        <s v="R_1PYSaqTw46zPl2E"/>
        <s v="R_2rpdTmmxuj7U5Wd"/>
        <s v="R_3qEH3BF0Nvs34be"/>
        <s v="R_1Q6n6Gc5LVquSZM"/>
        <s v="R_2EgXB0eabGhHsTV"/>
        <s v="R_3JDygwmp6GxGYvw"/>
        <s v="R_3JI51r3dyHVxyoC"/>
        <s v="R_3EAPvLfRdvfbl2s"/>
        <s v="R_26aQBhqOtARmOC0"/>
        <s v="R_1eDWtJ3lN1KkNME"/>
        <s v="R_2wynYJ06C0gFJuI"/>
        <s v="R_3Nz95o1SImJ1YsE"/>
        <s v="R_2EvslRzLtVC5iyW"/>
        <s v="R_32JzmA8dYec9CBP"/>
        <s v="R_2ttbKrkaqQOyVr7"/>
        <s v="R_8dHP30VMtICzKYp"/>
        <s v="R_3ps3UQzNkjIkzQO"/>
        <s v="R_1rB917CJGC9ODsI"/>
        <s v="R_3QGKZQjnLLPrty4"/>
        <s v="R_1IvecziF4K8ugTU"/>
        <s v="R_8xeZkl2z4E9m7kd"/>
        <s v="R_3G3Nv6Thk2PASKV"/>
        <s v="R_Ycdyku8XC5V5cyJ"/>
        <s v="R_b256fR3sy3P8LaF"/>
        <s v="R_1NqA0A0ua18KoGC"/>
        <s v="R_239VSfcEIZGh59K"/>
        <s v="R_rrP5GkUQV4BEUjn"/>
      </sharedItems>
    </cacheField>
    <cacheField name="Recipient Last Name" numFmtId="0">
      <sharedItems containsNonDate="0" containsString="0" containsBlank="1"/>
    </cacheField>
    <cacheField name="Recipient First Name" numFmtId="0">
      <sharedItems containsNonDate="0" containsString="0" containsBlank="1"/>
    </cacheField>
    <cacheField name="Recipient Email" numFmtId="0">
      <sharedItems containsNonDate="0" containsString="0" containsBlank="1"/>
    </cacheField>
    <cacheField name="External Data Reference" numFmtId="0">
      <sharedItems containsNonDate="0" containsString="0" containsBlank="1"/>
    </cacheField>
    <cacheField name="Location Latitude" numFmtId="0">
      <sharedItems containsString="0" containsBlank="1" containsNumber="1" minValue="-0.21670532226562" maxValue="48.06559753418" count="101">
        <n v="17.103393554688001"/>
        <n v="42.360504150391002"/>
        <n v="36.067901611327997"/>
        <m/>
        <n v="47.614501953125"/>
        <n v="38.968704223632997"/>
        <n v="37.866806030272997"/>
        <n v="37.35009765625"/>
        <n v="39.057205200195"/>
        <n v="40.270095825195"/>
        <n v="39.085296630858998"/>
        <n v="30.499801635741999"/>
        <n v="34.048599243163999"/>
        <n v="40.931701660156001"/>
        <n v="40.811599731445"/>
        <n v="42.208099365233998"/>
        <n v="41.08610534668"/>
        <n v="38.892700195312003"/>
        <n v="41.345199584961001"/>
        <n v="42.242904663086001"/>
        <n v="38.901397705077997"/>
        <n v="32.737106323242003"/>
        <n v="39.72900390625"/>
        <n v="38.856094360352003"/>
        <n v="40.795806884766002"/>
        <n v="38.86279296875"/>
        <n v="43.666702270507997"/>
        <n v="37.781600952147997"/>
        <n v="38.542007446288999"/>
        <n v="42.33659362793"/>
        <n v="39.928604125977003"/>
        <n v="40.751693725586001"/>
        <n v="35.772094726562003"/>
        <n v="38.851806640625"/>
        <n v="40.742095947266002"/>
        <n v="32.958801269531001"/>
        <n v="42.076599121093999"/>
        <n v="35.33659362793"/>
        <n v="38.916702270507997"/>
        <n v="47.260803222656001"/>
        <n v="39.02409362793"/>
        <n v="38.710006713867003"/>
        <n v="42.266693115233998"/>
        <n v="35.986404418945"/>
        <n v="41.785903930663999"/>
        <n v="47.684692382812003"/>
        <n v="42.215896606445"/>
        <n v="38.811996459961001"/>
        <n v="38.914505004882997"/>
        <n v="40.745803833007997"/>
        <n v="37.54020690918"/>
        <n v="42.20930480957"/>
        <n v="38.95930480957"/>
        <n v="39.066696166992003"/>
        <n v="39.039306640625"/>
        <n v="38.857406616211001"/>
        <n v="38.627304077147997"/>
        <n v="38.992095947266002"/>
        <n v="34.031097412108998"/>
        <n v="41.262893676757997"/>
        <n v="40.731704711913999"/>
        <n v="41.844604492187997"/>
        <n v="42.294097900391002"/>
        <n v="39.833099365233998"/>
        <n v="42.197296142577997"/>
        <n v="47.494400024413999"/>
        <n v="47.663604736327997"/>
        <n v="47.638107299805"/>
        <n v="38.908493041992003"/>
        <n v="41.174102783202997"/>
        <n v="30.30419921875"/>
        <n v="41.848297119141002"/>
        <n v="39.014694213867003"/>
        <n v="40.045593261718999"/>
        <n v="-0.21670532226562"/>
        <n v="47.835403442382997"/>
        <n v="36.347900390625"/>
        <n v="35.929794311522997"/>
        <n v="36.037094116211001"/>
        <n v="39.938598632812003"/>
        <n v="40.035995483397997"/>
        <n v="42.364593505858998"/>
        <n v="47.131607055663999"/>
        <n v="34.029098510742003"/>
        <n v="38.899795532227003"/>
        <n v="48.06559753418"/>
        <n v="34.204696655272997"/>
        <n v="42.203201293945"/>
        <n v="40.855499267577997"/>
        <n v="42.380004882812003"/>
        <n v="47.631896972656001"/>
        <n v="29.680694580078001"/>
        <n v="38.988098144531001"/>
        <n v="47.753692626952997"/>
        <n v="47.610198974608998"/>
        <n v="47.558395385742003"/>
        <n v="37.751007080077997"/>
        <n v="31.44970703125"/>
        <n v="40.680892944336001"/>
        <n v="47.54719543457"/>
        <n v="47.448501586913999"/>
      </sharedItems>
    </cacheField>
    <cacheField name="Location Longitude" numFmtId="0">
      <sharedItems containsString="0" containsBlank="1" containsNumber="1" minValue="-123.06129455566" maxValue="34.654800415038999" count="101">
        <n v="-96.706298828125"/>
        <n v="-71.054801940917997"/>
        <n v="-86.719398498535"/>
        <m/>
        <n v="-122.34799957275"/>
        <n v="-77.73560333252"/>
        <n v="-122.25360107422"/>
        <n v="-121.98539733887"/>
        <n v="-94.593299865722997"/>
        <n v="-75.403999328612997"/>
        <n v="-77.645202636719006"/>
        <n v="-97.808197021484006"/>
        <n v="-118.44239807129"/>
        <n v="-73.114196777344006"/>
        <n v="-73.953002929687997"/>
        <n v="-70.775001525879006"/>
        <n v="-73.928497314452997"/>
        <n v="-76.943000793457003"/>
        <n v="-72.10880279541"/>
        <n v="-71.009803771972997"/>
        <n v="-77.052597045897997"/>
        <n v="-117.08810424805"/>
        <n v="-104.95279693604"/>
        <n v="-94.667900085449006"/>
        <n v="-73.977500915527003"/>
        <n v="-94.700401306152003"/>
        <n v="-79.416702270507997"/>
        <n v="-97.216697692870994"/>
        <n v="-89.991897583007997"/>
        <n v="-71.072601318359006"/>
        <n v="-75.024200439452997"/>
        <n v="-73.997200012207003"/>
        <n v="-78.638603210449006"/>
        <n v="-94.778602600097997"/>
        <n v="-74.001800537109006"/>
        <n v="-96.981201171875"/>
        <n v="-71.471900939940994"/>
        <n v="-80.795799255370994"/>
        <n v="-94.354499816895"/>
        <n v="-122.51049804688"/>
        <n v="-94.671401977539006"/>
        <n v="-90.501602172852003"/>
        <n v="-88.050796508789006"/>
        <n v="-77.851997375487997"/>
        <n v="-88.147300720215"/>
        <n v="-122.38479614258"/>
        <n v="-70.879302978515994"/>
        <n v="-94.531898498535"/>
        <n v="-94.300598144530994"/>
        <n v="-74.032096862792997"/>
        <n v="-122.30410003662"/>
        <n v="-70.932601928710994"/>
        <n v="-94.681098937987997"/>
        <n v="-94.566902160645"/>
        <n v="-95.208702087402003"/>
        <n v="-94.410202026367003"/>
        <n v="-90.197898864745994"/>
        <n v="-94.677101135254006"/>
        <n v="-118.49000549316"/>
        <n v="-96.000900268555"/>
        <n v="-73.988502502440994"/>
        <n v="-87.717102050780994"/>
        <n v="-71.054298400879006"/>
        <n v="-86.174697875977003"/>
        <n v="-71.44100189209"/>
        <n v="-122.10070037842"/>
        <n v="-122.38040161133"/>
        <n v="-122.37149810791"/>
        <n v="-77.017700195312003"/>
        <n v="-81.438903808594006"/>
        <n v="-97.685699462890994"/>
        <n v="-87.651702880859006"/>
        <n v="-94.739501953125"/>
        <n v="-86.008598327637003"/>
        <n v="-78.5"/>
        <n v="-122.32789611816"/>
        <n v="-86.60050201416"/>
        <n v="-86.460502624512003"/>
        <n v="-86.637199401855"/>
        <n v="-86.130500793457003"/>
        <n v="-86.170501708984006"/>
        <n v="-71.102798461914006"/>
        <n v="-122.40679931641"/>
        <n v="-118.39929962158"/>
        <n v="-94.705200195312003"/>
        <n v="-123.06129455566"/>
        <n v="-118.30239868164"/>
        <n v="-71.00959777832"/>
        <n v="-74.126800537109006"/>
        <n v="-71.13289642334"/>
        <n v="-122.29679870605"/>
        <n v="-95.431098937987997"/>
        <n v="-77.47550201416"/>
        <n v="-122.6123046875"/>
        <n v="-122.30429840088"/>
        <n v="7.5733032226562003"/>
        <n v="-97.821998596190994"/>
        <n v="34.654800415038999"/>
        <n v="-73.946296691895"/>
        <n v="-122.35130310059"/>
        <n v="-122.28099822998"/>
      </sharedItems>
    </cacheField>
    <cacheField name="Distribution Channel" numFmtId="0">
      <sharedItems/>
    </cacheField>
    <cacheField name="User Language" numFmtId="0">
      <sharedItems/>
    </cacheField>
    <cacheField name="Please indicate your age:" numFmtId="0">
      <sharedItems count="7">
        <s v="18 - 24"/>
        <s v="25 - 34"/>
        <s v="45 - 54"/>
        <s v="35 - 44"/>
        <s v="55 - 64"/>
        <s v="Under 18"/>
        <s v="85 or older"/>
      </sharedItems>
    </cacheField>
    <cacheField name="Please select your gender:" numFmtId="0">
      <sharedItems containsBlank="1" count="3">
        <s v="Male"/>
        <s v="Female"/>
        <m/>
      </sharedItems>
    </cacheField>
    <cacheField name="Timing - First Click" numFmtId="0">
      <sharedItems containsString="0" containsBlank="1" containsNumber="1" minValue="0" maxValue="151.36799999999999"/>
    </cacheField>
    <cacheField name="Timing - Last Click" numFmtId="0">
      <sharedItems containsString="0" containsBlank="1" containsNumber="1" minValue="0" maxValue="151.36799999999999"/>
    </cacheField>
    <cacheField name="Timing - Page Submit" numFmtId="0">
      <sharedItems containsString="0" containsBlank="1" containsNumber="1" minValue="31.303000000000001" maxValue="165.624"/>
    </cacheField>
    <cacheField name="Timing - Click Count" numFmtId="0">
      <sharedItems containsString="0" containsBlank="1" containsNumber="1" containsInteger="1" minValue="0" maxValue="3"/>
    </cacheField>
    <cacheField name="Please listen to this short 30 second song clip. You will be quizzed on the lyrics._x000a__x000a_ _x000a__x000a_You must listen to the entire clip in order to advance to the next page." numFmtId="0">
      <sharedItems containsNonDate="0" containsString="0" containsBlank="1"/>
    </cacheField>
    <cacheField name="Please select the answer that completes the following lyrics from the song clip you just heard._x000a_â€œYou know the words to my songs _____â€" numFmtId="0">
      <sharedItems containsBlank="1"/>
    </cacheField>
    <cacheField name="Please select the answer that completes the following lyrics from the song clip you just heard._x000a_â€œOur _____, but you know what isâ€" numFmtId="0">
      <sharedItems containsBlank="1"/>
    </cacheField>
    <cacheField name="Timing - First Click2" numFmtId="0">
      <sharedItems containsString="0" containsBlank="1" containsNumber="1" minValue="0" maxValue="46.747"/>
    </cacheField>
    <cacheField name="Timing - Last Click2" numFmtId="0">
      <sharedItems containsString="0" containsBlank="1" containsNumber="1" minValue="0" maxValue="50.595999999999997"/>
    </cacheField>
    <cacheField name="Timing - Page Submit2" numFmtId="0">
      <sharedItems containsString="0" containsBlank="1" containsNumber="1" minValue="31.053000000000001" maxValue="60.831000000000003"/>
    </cacheField>
    <cacheField name="Timing - Click Count2" numFmtId="0">
      <sharedItems containsString="0" containsBlank="1" containsNumber="1" containsInteger="1" minValue="0" maxValue="3"/>
    </cacheField>
    <cacheField name="Please listen to this short 30 second song clip. You will be quizzed on the lyrics._x000a__x000a_ _x000a__x000a_You must listen to the entire clip in order to advance to the next page.2" numFmtId="0">
      <sharedItems containsNonDate="0" containsString="0" containsBlank="1"/>
    </cacheField>
    <cacheField name="Please select the answer that completes the following lyrics from the song clip you just heard._x000a_â€œGot her saved in my phone under _____â€" numFmtId="0">
      <sharedItems containsBlank="1"/>
    </cacheField>
    <cacheField name="Please select the answer that completes the following lyrics from the song clip you just heard._x000a__x000a_ _x000a__x000a_â€œAll I really need to understand is _____â€" numFmtId="0">
      <sharedItems containsBlank="1"/>
    </cacheField>
    <cacheField name="Timing - First Click3" numFmtId="0">
      <sharedItems containsString="0" containsBlank="1" containsNumber="1" minValue="0" maxValue="43.174999999999997"/>
    </cacheField>
    <cacheField name="Timing - Last Click3" numFmtId="0">
      <sharedItems containsString="0" containsBlank="1" containsNumber="1" minValue="0" maxValue="49.463999999999999"/>
    </cacheField>
    <cacheField name="Timing - Page Submit3" numFmtId="0">
      <sharedItems containsString="0" containsBlank="1" containsNumber="1" minValue="30.797999999999998" maxValue="363.79199999999997"/>
    </cacheField>
    <cacheField name="Timing - Click Count3" numFmtId="0">
      <sharedItems containsString="0" containsBlank="1" containsNumber="1" containsInteger="1" minValue="0" maxValue="3"/>
    </cacheField>
    <cacheField name="Please listen to this short 30 second song clip. You will be quizzed on the lyrics._x000a__x000a_ _x000a__x000a_You must listen to the entire clip in order to advance to the next page.3" numFmtId="0">
      <sharedItems containsNonDate="0" containsString="0" containsBlank="1"/>
    </cacheField>
    <cacheField name="Please select the answer that completes the following lyrics from the song clip you just heard._x000a_â€œYo listen up, here's the story _____â€" numFmtId="0">
      <sharedItems containsBlank="1"/>
    </cacheField>
    <cacheField name="Please select the answer that completes the following lyrics from the song clip you just heard._x000a_â€œCause he ain't got _____â€" numFmtId="0">
      <sharedItems containsBlank="1"/>
    </cacheField>
    <cacheField name="Timing - First Click4" numFmtId="0">
      <sharedItems containsString="0" containsBlank="1" containsNumber="1" minValue="0" maxValue="47.438000000000002"/>
    </cacheField>
    <cacheField name="Timing - Last Click4" numFmtId="0">
      <sharedItems containsString="0" containsBlank="1" containsNumber="1" minValue="0" maxValue="47.438000000000002"/>
    </cacheField>
    <cacheField name="Timing - Page Submit4" numFmtId="0">
      <sharedItems containsString="0" containsBlank="1" containsNumber="1" minValue="31.119" maxValue="102.545"/>
    </cacheField>
    <cacheField name="Timing - Click Count4" numFmtId="0">
      <sharedItems containsString="0" containsBlank="1" containsNumber="1" containsInteger="1" minValue="0" maxValue="4"/>
    </cacheField>
    <cacheField name="Please listen to this short 30 second song clip. You will be quizzed on the lyrics._x000a__x000a_ _x000a__x000a_You must listen to the entire clip in order to advance to the next page.4" numFmtId="0">
      <sharedItems containsNonDate="0" containsString="0" containsBlank="1"/>
    </cacheField>
    <cacheField name="Please select the answer that completes the following lyrics from the song clip you just heard._x000a_â€œ_____with a blue windowâ€" numFmtId="0">
      <sharedItems containsBlank="1"/>
    </cacheField>
    <cacheField name="Please select the answer that completes the following lyrics from the song clip you just heard._x000a_â€œBlue are the feelings_____â€" numFmtId="0">
      <sharedItems containsBlank="1"/>
    </cacheField>
    <cacheField name="Have you heard this song before?" numFmtId="0">
      <sharedItems containsBlank="1" count="5">
        <s v="Yes - many times"/>
        <s v="Yes - at least once"/>
        <s v="Maybe"/>
        <m/>
        <s v="No"/>
      </sharedItems>
    </cacheField>
    <cacheField name="In general, how much do you like the song you just listened to?" numFmtId="0">
      <sharedItems containsBlank="1" count="6">
        <s v="Neither like nor dislike"/>
        <s v="Like a great deal"/>
        <s v="Like somewhat"/>
        <m/>
        <s v="Dislike a great deal"/>
        <s v="Dislike somewhat"/>
      </sharedItems>
    </cacheField>
    <cacheField name="On the whole, I am satisfied with myself." numFmtId="0">
      <sharedItems containsBlank="1"/>
    </cacheField>
    <cacheField name="At times I think I am no good at all." numFmtId="0">
      <sharedItems containsBlank="1"/>
    </cacheField>
    <cacheField name="I feel that I have a number of good qualities." numFmtId="0">
      <sharedItems containsBlank="1"/>
    </cacheField>
    <cacheField name="I am able to do things as well as most other people." numFmtId="0">
      <sharedItems containsBlank="1"/>
    </cacheField>
    <cacheField name="I feel I do not have much to be proud of." numFmtId="0">
      <sharedItems containsBlank="1"/>
    </cacheField>
    <cacheField name="I certainly feel useless at times." numFmtId="0">
      <sharedItems containsBlank="1"/>
    </cacheField>
    <cacheField name="I feel that I'm a person of worth, at least on an equal plane with others." numFmtId="0">
      <sharedItems containsBlank="1"/>
    </cacheField>
    <cacheField name="I wish I could have more respect for myself." numFmtId="0">
      <sharedItems containsBlank="1"/>
    </cacheField>
    <cacheField name="All in all, I am inclined to feel that I am a failure." numFmtId="0">
      <sharedItems containsBlank="1"/>
    </cacheField>
    <cacheField name="I take a positive attitude toward myself." numFmtId="0">
      <sharedItems containsBlank="1"/>
    </cacheField>
    <cacheField name="Treatment/Control" numFmtId="0">
      <sharedItems count="6">
        <s v="Control - Music"/>
        <s v="Treatment"/>
        <s v="Incomplete"/>
        <s v="Control - No Music"/>
        <s v="Did not participate (under 18)"/>
        <s v="Control -  Music" u="1"/>
      </sharedItems>
    </cacheField>
    <cacheField name="1" numFmtId="0">
      <sharedItems containsMixedTypes="1" containsNumber="1" containsInteger="1" minValue="1" maxValue="7"/>
    </cacheField>
    <cacheField name="2" numFmtId="0">
      <sharedItems containsMixedTypes="1" containsNumber="1" containsInteger="1" minValue="1" maxValue="7"/>
    </cacheField>
    <cacheField name="3" numFmtId="0">
      <sharedItems containsMixedTypes="1" containsNumber="1" containsInteger="1" minValue="1" maxValue="5"/>
    </cacheField>
    <cacheField name="4" numFmtId="0">
      <sharedItems containsMixedTypes="1" containsNumber="1" containsInteger="1" minValue="1" maxValue="5"/>
    </cacheField>
    <cacheField name="5" numFmtId="0">
      <sharedItems containsMixedTypes="1" containsNumber="1" containsInteger="1" minValue="1" maxValue="7"/>
    </cacheField>
    <cacheField name="6" numFmtId="0">
      <sharedItems containsMixedTypes="1" containsNumber="1" containsInteger="1" minValue="1" maxValue="7"/>
    </cacheField>
    <cacheField name="7" numFmtId="0">
      <sharedItems containsMixedTypes="1" containsNumber="1" containsInteger="1" minValue="1" maxValue="7"/>
    </cacheField>
    <cacheField name="8" numFmtId="0">
      <sharedItems containsMixedTypes="1" containsNumber="1" containsInteger="1" minValue="1" maxValue="7"/>
    </cacheField>
    <cacheField name="9" numFmtId="0">
      <sharedItems containsMixedTypes="1" containsNumber="1" containsInteger="1" minValue="1" maxValue="7"/>
    </cacheField>
    <cacheField name="10" numFmtId="0">
      <sharedItems containsMixedTypes="1" containsNumber="1" containsInteger="1" minValue="1" maxValue="7"/>
    </cacheField>
    <cacheField name="Total Esteem Score" numFmtId="0">
      <sharedItems containsMixedTypes="1" containsNumber="1" containsInteger="1" minValue="10" maxValue="64" count="35">
        <n v="48"/>
        <n v="24"/>
        <n v="19"/>
        <n v="23"/>
        <n v="31"/>
        <e v="#N/A"/>
        <n v="13"/>
        <n v="16"/>
        <n v="39"/>
        <n v="40"/>
        <n v="28"/>
        <n v="41"/>
        <n v="47"/>
        <n v="15"/>
        <n v="12"/>
        <n v="27"/>
        <n v="38"/>
        <n v="26"/>
        <n v="20"/>
        <n v="21"/>
        <n v="10"/>
        <n v="14"/>
        <n v="11"/>
        <n v="22"/>
        <n v="44"/>
        <n v="25"/>
        <n v="30"/>
        <n v="29"/>
        <n v="17"/>
        <n v="33"/>
        <n v="55"/>
        <n v="18"/>
        <n v="32"/>
        <n v="35"/>
        <n v="6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0">
  <r>
    <x v="0"/>
    <d v="2018-03-14T20:14:37"/>
    <s v="IP Address"/>
    <x v="0"/>
    <n v="100"/>
    <n v="223"/>
    <x v="0"/>
    <d v="2018-03-14T20:14:37"/>
    <x v="0"/>
    <m/>
    <m/>
    <m/>
    <m/>
    <x v="0"/>
    <x v="0"/>
    <s v="anonymous"/>
    <s v="EN"/>
    <x v="0"/>
    <x v="0"/>
    <m/>
    <m/>
    <m/>
    <m/>
    <m/>
    <m/>
    <m/>
    <m/>
    <m/>
    <m/>
    <m/>
    <m/>
    <m/>
    <m/>
    <n v="0"/>
    <n v="0"/>
    <n v="49.932000000000002"/>
    <n v="0"/>
    <m/>
    <s v="About a little guy that lives in a blue world"/>
    <s v="nobody to listen to"/>
    <n v="0"/>
    <n v="0"/>
    <n v="52.674999999999997"/>
    <n v="0"/>
    <m/>
    <s v="I have a blue house"/>
    <s v="that live inside me"/>
    <x v="0"/>
    <x v="0"/>
    <s v="Disagree"/>
    <s v="Agree"/>
    <s v="Agree"/>
    <s v="Agree"/>
    <s v="Agree"/>
    <s v="Agree"/>
    <s v="Neither agree nor disagree"/>
    <s v="Agree"/>
    <s v="Somewhat agree"/>
    <s v="Somewhat disagree"/>
    <x v="0"/>
    <n v="6"/>
    <n v="6"/>
    <n v="2"/>
    <n v="2"/>
    <n v="6"/>
    <n v="6"/>
    <n v="4"/>
    <n v="6"/>
    <n v="5"/>
    <n v="5"/>
    <x v="0"/>
  </r>
  <r>
    <x v="1"/>
    <d v="2018-03-15T10:33:26"/>
    <s v="IP Address"/>
    <x v="1"/>
    <n v="100"/>
    <n v="198"/>
    <x v="0"/>
    <d v="2018-03-15T10:33:27"/>
    <x v="1"/>
    <m/>
    <m/>
    <m/>
    <m/>
    <x v="1"/>
    <x v="1"/>
    <s v="anonymous"/>
    <s v="EN"/>
    <x v="1"/>
    <x v="0"/>
    <n v="0"/>
    <n v="0"/>
    <n v="47.512999999999998"/>
    <n v="0"/>
    <m/>
    <s v="No habla ingles"/>
    <s v="Conversations ainâ€™t long"/>
    <n v="0"/>
    <n v="0"/>
    <n v="44.146999999999998"/>
    <n v="0"/>
    <m/>
    <s v="Big booty"/>
    <s v="When you talk dirty to me"/>
    <m/>
    <m/>
    <m/>
    <m/>
    <m/>
    <m/>
    <m/>
    <m/>
    <m/>
    <m/>
    <m/>
    <m/>
    <m/>
    <m/>
    <x v="0"/>
    <x v="1"/>
    <s v="Agree"/>
    <s v="Somewhat disagree"/>
    <s v="Agree"/>
    <s v="Agree"/>
    <s v="Disagree"/>
    <s v="Neither agree nor disagree"/>
    <s v="Agree"/>
    <s v="Somewhat disagree"/>
    <s v="Disagree"/>
    <s v="Agree"/>
    <x v="1"/>
    <n v="2"/>
    <n v="3"/>
    <n v="2"/>
    <n v="2"/>
    <n v="2"/>
    <n v="4"/>
    <n v="2"/>
    <n v="3"/>
    <n v="2"/>
    <n v="2"/>
    <x v="1"/>
  </r>
  <r>
    <x v="2"/>
    <d v="2018-03-15T10:34:57"/>
    <s v="IP Address"/>
    <x v="1"/>
    <n v="100"/>
    <n v="271"/>
    <x v="0"/>
    <d v="2018-03-15T10:34:58"/>
    <x v="2"/>
    <m/>
    <m/>
    <m/>
    <m/>
    <x v="1"/>
    <x v="1"/>
    <s v="anonymous"/>
    <s v="EN"/>
    <x v="1"/>
    <x v="0"/>
    <m/>
    <m/>
    <m/>
    <m/>
    <m/>
    <m/>
    <m/>
    <m/>
    <m/>
    <m/>
    <m/>
    <m/>
    <m/>
    <m/>
    <n v="0"/>
    <n v="0"/>
    <n v="46.024000000000001"/>
    <n v="0"/>
    <m/>
    <s v="About a little guy that lives in a blue world"/>
    <s v="nobody to listen to"/>
    <n v="0"/>
    <n v="0"/>
    <n v="34.116999999999997"/>
    <n v="0"/>
    <m/>
    <s v="I have a blue house"/>
    <s v="that live inside me"/>
    <x v="1"/>
    <x v="0"/>
    <s v="Agree"/>
    <s v="Disagree"/>
    <s v="Agree"/>
    <s v="Agree"/>
    <s v="Disagree"/>
    <s v="Disagree"/>
    <s v="Strongly agree"/>
    <s v="Disagree"/>
    <s v="Disagree"/>
    <s v="Agree"/>
    <x v="0"/>
    <n v="2"/>
    <n v="2"/>
    <n v="2"/>
    <n v="2"/>
    <n v="2"/>
    <n v="2"/>
    <n v="1"/>
    <n v="2"/>
    <n v="2"/>
    <n v="2"/>
    <x v="2"/>
  </r>
  <r>
    <x v="3"/>
    <d v="2018-03-15T10:37:07"/>
    <s v="IP Address"/>
    <x v="1"/>
    <n v="100"/>
    <n v="230"/>
    <x v="0"/>
    <d v="2018-03-15T10:37:08"/>
    <x v="3"/>
    <m/>
    <m/>
    <m/>
    <m/>
    <x v="1"/>
    <x v="1"/>
    <s v="anonymous"/>
    <s v="EN"/>
    <x v="0"/>
    <x v="1"/>
    <n v="0"/>
    <n v="0"/>
    <n v="40.701000000000001"/>
    <n v="0"/>
    <m/>
    <s v="No habla ingles"/>
    <s v="Conversations ainâ€™t long"/>
    <n v="0"/>
    <n v="0"/>
    <n v="33.243000000000002"/>
    <n v="0"/>
    <m/>
    <s v="Big booty"/>
    <s v="When you talk dirty to me"/>
    <m/>
    <m/>
    <m/>
    <m/>
    <m/>
    <m/>
    <m/>
    <m/>
    <m/>
    <m/>
    <m/>
    <m/>
    <m/>
    <m/>
    <x v="0"/>
    <x v="2"/>
    <s v="Agree"/>
    <s v="Somewhat disagree"/>
    <s v="Agree"/>
    <s v="Agree"/>
    <s v="Strongly disagree"/>
    <s v="Neither agree nor disagree"/>
    <s v="Agree"/>
    <s v="Neither agree nor disagree"/>
    <s v="Strongly disagree"/>
    <s v="Agree"/>
    <x v="1"/>
    <n v="2"/>
    <n v="3"/>
    <n v="2"/>
    <n v="2"/>
    <n v="1"/>
    <n v="4"/>
    <n v="2"/>
    <n v="4"/>
    <n v="1"/>
    <n v="2"/>
    <x v="3"/>
  </r>
  <r>
    <x v="4"/>
    <d v="2018-03-15T14:19:34"/>
    <s v="IP Address"/>
    <x v="2"/>
    <n v="100"/>
    <n v="339"/>
    <x v="0"/>
    <d v="2018-03-15T14:19:34"/>
    <x v="4"/>
    <m/>
    <m/>
    <m/>
    <m/>
    <x v="2"/>
    <x v="2"/>
    <s v="anonymous"/>
    <s v="EN"/>
    <x v="0"/>
    <x v="1"/>
    <n v="151.36799999999999"/>
    <n v="151.36799999999999"/>
    <n v="165.624"/>
    <n v="1"/>
    <m/>
    <s v="Because I split pure bliss"/>
    <s v="Verses are mad strong"/>
    <n v="0"/>
    <n v="0"/>
    <n v="37.976999999999997"/>
    <n v="0"/>
    <m/>
    <s v="Big booty"/>
    <s v="When you talk dirty to me"/>
    <m/>
    <m/>
    <m/>
    <m/>
    <m/>
    <m/>
    <m/>
    <m/>
    <m/>
    <m/>
    <m/>
    <m/>
    <m/>
    <m/>
    <x v="2"/>
    <x v="2"/>
    <s v="Strongly agree"/>
    <s v="Agree"/>
    <s v="Strongly agree"/>
    <s v="Strongly agree"/>
    <s v="Strongly disagree"/>
    <s v="Somewhat agree"/>
    <s v="Strongly agree"/>
    <s v="Strongly agree"/>
    <s v="Somewhat agree"/>
    <s v="Somewhat agree"/>
    <x v="1"/>
    <n v="1"/>
    <n v="6"/>
    <n v="1"/>
    <n v="1"/>
    <n v="1"/>
    <n v="5"/>
    <n v="1"/>
    <n v="7"/>
    <n v="5"/>
    <n v="3"/>
    <x v="4"/>
  </r>
  <r>
    <x v="5"/>
    <d v="2018-03-16T10:18:10"/>
    <s v="IP Address"/>
    <x v="2"/>
    <n v="34"/>
    <n v="102"/>
    <x v="1"/>
    <d v="2018-03-23T10:18:16"/>
    <x v="5"/>
    <m/>
    <m/>
    <m/>
    <m/>
    <x v="3"/>
    <x v="3"/>
    <s v="anonymous"/>
    <s v="EN"/>
    <x v="1"/>
    <x v="1"/>
    <m/>
    <m/>
    <m/>
    <m/>
    <m/>
    <m/>
    <m/>
    <m/>
    <m/>
    <m/>
    <m/>
    <m/>
    <m/>
    <m/>
    <m/>
    <m/>
    <m/>
    <m/>
    <m/>
    <m/>
    <m/>
    <m/>
    <m/>
    <m/>
    <m/>
    <m/>
    <m/>
    <m/>
    <x v="3"/>
    <x v="3"/>
    <m/>
    <m/>
    <m/>
    <m/>
    <m/>
    <m/>
    <m/>
    <m/>
    <m/>
    <m/>
    <x v="2"/>
    <e v="#N/A"/>
    <e v="#N/A"/>
    <e v="#N/A"/>
    <e v="#N/A"/>
    <e v="#N/A"/>
    <e v="#N/A"/>
    <e v="#N/A"/>
    <e v="#N/A"/>
    <e v="#N/A"/>
    <e v="#N/A"/>
    <x v="5"/>
  </r>
  <r>
    <x v="6"/>
    <d v="2018-03-16T10:21:08"/>
    <s v="IP Address"/>
    <x v="2"/>
    <n v="100"/>
    <n v="179"/>
    <x v="0"/>
    <d v="2018-03-16T10:21:09"/>
    <x v="6"/>
    <m/>
    <m/>
    <m/>
    <m/>
    <x v="2"/>
    <x v="2"/>
    <s v="anonymous"/>
    <s v="EN"/>
    <x v="1"/>
    <x v="1"/>
    <n v="0"/>
    <n v="0"/>
    <n v="36.609000000000002"/>
    <n v="0"/>
    <m/>
    <s v="No habla ingles"/>
    <s v="Conversations ainâ€™t long"/>
    <n v="22.625"/>
    <n v="22.625"/>
    <n v="60.831000000000003"/>
    <n v="1"/>
    <m/>
    <s v="Big booty"/>
    <s v="When you talk dirty to me"/>
    <m/>
    <m/>
    <m/>
    <m/>
    <m/>
    <m/>
    <m/>
    <m/>
    <m/>
    <m/>
    <m/>
    <m/>
    <m/>
    <m/>
    <x v="0"/>
    <x v="1"/>
    <s v="Agree"/>
    <s v="Strongly disagree"/>
    <s v="Strongly agree"/>
    <s v="Agree"/>
    <s v="Strongly disagree"/>
    <s v="Strongly disagree"/>
    <s v="Strongly agree"/>
    <s v="Disagree"/>
    <s v="Strongly disagree"/>
    <s v="Strongly agree"/>
    <x v="1"/>
    <n v="2"/>
    <n v="1"/>
    <n v="1"/>
    <n v="2"/>
    <n v="1"/>
    <n v="1"/>
    <n v="1"/>
    <n v="2"/>
    <n v="1"/>
    <n v="1"/>
    <x v="6"/>
  </r>
  <r>
    <x v="7"/>
    <d v="2018-03-16T12:27:44"/>
    <s v="IP Address"/>
    <x v="2"/>
    <n v="100"/>
    <n v="198"/>
    <x v="0"/>
    <d v="2018-03-16T12:27:45"/>
    <x v="7"/>
    <m/>
    <m/>
    <m/>
    <m/>
    <x v="2"/>
    <x v="2"/>
    <s v="anonymous"/>
    <s v="EN"/>
    <x v="1"/>
    <x v="1"/>
    <m/>
    <m/>
    <m/>
    <m/>
    <m/>
    <m/>
    <m/>
    <m/>
    <m/>
    <m/>
    <m/>
    <m/>
    <m/>
    <m/>
    <n v="0"/>
    <n v="0"/>
    <n v="38.363999999999997"/>
    <n v="0"/>
    <m/>
    <s v="About getting by in this crazy world"/>
    <s v="nobody to listen to"/>
    <n v="0"/>
    <n v="0"/>
    <n v="32.076000000000001"/>
    <n v="0"/>
    <m/>
    <s v="I have a blue car"/>
    <s v="that live inside me"/>
    <x v="0"/>
    <x v="0"/>
    <s v="Agree"/>
    <s v="Disagree"/>
    <s v="Strongly agree"/>
    <s v="Strongly agree"/>
    <s v="Strongly disagree"/>
    <s v="Disagree"/>
    <s v="Strongly agree"/>
    <s v="Somewhat disagree"/>
    <s v="Strongly disagree"/>
    <s v="Agree"/>
    <x v="0"/>
    <n v="2"/>
    <n v="2"/>
    <n v="1"/>
    <n v="1"/>
    <n v="1"/>
    <n v="2"/>
    <n v="1"/>
    <n v="3"/>
    <n v="1"/>
    <n v="2"/>
    <x v="7"/>
  </r>
  <r>
    <x v="8"/>
    <d v="2018-03-16T13:32:43"/>
    <s v="IP Address"/>
    <x v="3"/>
    <n v="100"/>
    <n v="156"/>
    <x v="0"/>
    <d v="2018-03-16T13:32:44"/>
    <x v="8"/>
    <m/>
    <m/>
    <m/>
    <m/>
    <x v="4"/>
    <x v="4"/>
    <s v="anonymous"/>
    <s v="EN"/>
    <x v="1"/>
    <x v="1"/>
    <m/>
    <m/>
    <m/>
    <m/>
    <m/>
    <m/>
    <m/>
    <m/>
    <m/>
    <m/>
    <m/>
    <m/>
    <m/>
    <m/>
    <n v="0"/>
    <n v="0"/>
    <n v="42.606000000000002"/>
    <n v="0"/>
    <m/>
    <s v="About a little guy that lives in a blue world"/>
    <s v="nobody to listen to"/>
    <n v="0"/>
    <n v="0"/>
    <n v="36.841000000000001"/>
    <n v="0"/>
    <m/>
    <s v="I have a blue house"/>
    <s v="that live inside me"/>
    <x v="0"/>
    <x v="0"/>
    <s v="Agree"/>
    <s v="Disagree"/>
    <s v="Agree"/>
    <s v="Agree"/>
    <s v="Strongly disagree"/>
    <s v="Strongly disagree"/>
    <s v="Strongly agree"/>
    <s v="Disagree"/>
    <s v="Strongly disagree"/>
    <s v="Agree"/>
    <x v="0"/>
    <n v="2"/>
    <n v="2"/>
    <n v="2"/>
    <n v="2"/>
    <n v="1"/>
    <n v="1"/>
    <n v="1"/>
    <n v="2"/>
    <n v="1"/>
    <n v="2"/>
    <x v="7"/>
  </r>
  <r>
    <x v="9"/>
    <d v="2018-03-16T13:37:34"/>
    <s v="IP Address"/>
    <x v="3"/>
    <n v="100"/>
    <n v="186"/>
    <x v="0"/>
    <d v="2018-03-16T13:37:34"/>
    <x v="9"/>
    <m/>
    <m/>
    <m/>
    <m/>
    <x v="4"/>
    <x v="4"/>
    <s v="anonymous"/>
    <s v="EN"/>
    <x v="0"/>
    <x v="1"/>
    <n v="0"/>
    <n v="0"/>
    <n v="52.618000000000002"/>
    <n v="0"/>
    <m/>
    <s v="No habla ingles"/>
    <s v="Conversations ainâ€™t long"/>
    <n v="0"/>
    <n v="0"/>
    <n v="42.991"/>
    <n v="0"/>
    <m/>
    <s v="Big booty"/>
    <s v="When you talk dirty to me"/>
    <m/>
    <m/>
    <m/>
    <m/>
    <m/>
    <m/>
    <m/>
    <m/>
    <m/>
    <m/>
    <m/>
    <m/>
    <m/>
    <m/>
    <x v="0"/>
    <x v="2"/>
    <s v="Neither agree nor disagree"/>
    <s v="Somewhat agree"/>
    <s v="Somewhat agree"/>
    <s v="Neither agree nor disagree"/>
    <s v="Neither agree nor disagree"/>
    <s v="Neither agree nor disagree"/>
    <s v="Somewhat agree"/>
    <s v="Somewhat agree"/>
    <s v="Neither agree nor disagree"/>
    <s v="Somewhat agree"/>
    <x v="1"/>
    <n v="4"/>
    <n v="5"/>
    <n v="3"/>
    <n v="4"/>
    <n v="4"/>
    <n v="4"/>
    <n v="3"/>
    <n v="5"/>
    <n v="4"/>
    <n v="3"/>
    <x v="8"/>
  </r>
  <r>
    <x v="10"/>
    <d v="2018-03-21T20:19:05"/>
    <s v="Survey Preview"/>
    <x v="4"/>
    <n v="100"/>
    <n v="179"/>
    <x v="0"/>
    <d v="2018-03-21T20:19:06"/>
    <x v="10"/>
    <m/>
    <m/>
    <m/>
    <m/>
    <x v="4"/>
    <x v="4"/>
    <s v="preview"/>
    <s v="EN"/>
    <x v="0"/>
    <x v="1"/>
    <n v="0"/>
    <n v="0"/>
    <n v="61.475000000000001"/>
    <n v="0"/>
    <m/>
    <s v="No habla ingles"/>
    <s v="Conversations ainâ€™t long"/>
    <n v="0"/>
    <n v="0"/>
    <n v="48.439"/>
    <n v="0"/>
    <m/>
    <s v="Big booty"/>
    <s v="When you talk dirty to me"/>
    <m/>
    <m/>
    <m/>
    <m/>
    <m/>
    <m/>
    <m/>
    <m/>
    <m/>
    <m/>
    <m/>
    <m/>
    <m/>
    <m/>
    <x v="0"/>
    <x v="0"/>
    <s v="Strongly agree"/>
    <s v="Strongly agree"/>
    <s v="Strongly agree"/>
    <s v="Strongly agree"/>
    <s v="Strongly agree"/>
    <s v="Strongly agree"/>
    <s v="Strongly agree"/>
    <s v="Strongly agree"/>
    <s v="Strongly agree"/>
    <s v="Strongly agree"/>
    <x v="1"/>
    <n v="1"/>
    <n v="7"/>
    <n v="1"/>
    <n v="1"/>
    <n v="7"/>
    <n v="7"/>
    <n v="1"/>
    <n v="7"/>
    <n v="7"/>
    <n v="1"/>
    <x v="9"/>
  </r>
  <r>
    <x v="11"/>
    <d v="2018-03-27T12:28:57"/>
    <s v="IP Address"/>
    <x v="5"/>
    <n v="100"/>
    <n v="73"/>
    <x v="0"/>
    <d v="2018-03-27T12:28:57"/>
    <x v="11"/>
    <m/>
    <m/>
    <m/>
    <m/>
    <x v="5"/>
    <x v="5"/>
    <s v="anonymous"/>
    <s v="EN"/>
    <x v="1"/>
    <x v="1"/>
    <m/>
    <m/>
    <m/>
    <m/>
    <m/>
    <m/>
    <m/>
    <m/>
    <m/>
    <m/>
    <m/>
    <m/>
    <m/>
    <m/>
    <m/>
    <m/>
    <m/>
    <m/>
    <m/>
    <m/>
    <m/>
    <m/>
    <m/>
    <m/>
    <m/>
    <m/>
    <m/>
    <m/>
    <x v="3"/>
    <x v="3"/>
    <s v="Agree"/>
    <s v="Somewhat disagree"/>
    <s v="Agree"/>
    <s v="Somewhat agree"/>
    <s v="Disagree"/>
    <s v="Somewhat disagree"/>
    <s v="Agree"/>
    <s v="Somewhat agree"/>
    <s v="Disagree"/>
    <s v="Neither agree nor disagree"/>
    <x v="3"/>
    <n v="2"/>
    <n v="3"/>
    <n v="2"/>
    <n v="3"/>
    <n v="2"/>
    <n v="3"/>
    <n v="2"/>
    <n v="5"/>
    <n v="2"/>
    <n v="4"/>
    <x v="10"/>
  </r>
  <r>
    <x v="12"/>
    <d v="2018-03-27T12:32:54"/>
    <s v="IP Address"/>
    <x v="6"/>
    <n v="67"/>
    <n v="161"/>
    <x v="1"/>
    <d v="2018-04-03T12:33:24"/>
    <x v="12"/>
    <m/>
    <m/>
    <m/>
    <m/>
    <x v="3"/>
    <x v="3"/>
    <s v="anonymous"/>
    <s v="EN"/>
    <x v="1"/>
    <x v="1"/>
    <n v="21.757999999999999"/>
    <n v="21.757999999999999"/>
    <n v="56.55"/>
    <n v="1"/>
    <m/>
    <s v="No habla ingles"/>
    <s v="Conversations ainâ€™t long"/>
    <n v="0"/>
    <n v="0"/>
    <n v="37.81"/>
    <n v="0"/>
    <m/>
    <s v="Big booty"/>
    <s v="When you talk dirty to me"/>
    <m/>
    <m/>
    <m/>
    <m/>
    <m/>
    <m/>
    <m/>
    <m/>
    <m/>
    <m/>
    <m/>
    <m/>
    <m/>
    <m/>
    <x v="1"/>
    <x v="2"/>
    <m/>
    <m/>
    <m/>
    <m/>
    <m/>
    <m/>
    <m/>
    <m/>
    <m/>
    <m/>
    <x v="2"/>
    <e v="#N/A"/>
    <e v="#N/A"/>
    <e v="#N/A"/>
    <e v="#N/A"/>
    <e v="#N/A"/>
    <e v="#N/A"/>
    <e v="#N/A"/>
    <e v="#N/A"/>
    <e v="#N/A"/>
    <e v="#N/A"/>
    <x v="5"/>
  </r>
  <r>
    <x v="13"/>
    <d v="2018-03-27T12:48:58"/>
    <s v="IP Address"/>
    <x v="7"/>
    <n v="100"/>
    <n v="57"/>
    <x v="0"/>
    <d v="2018-03-27T12:48:59"/>
    <x v="13"/>
    <m/>
    <m/>
    <m/>
    <m/>
    <x v="6"/>
    <x v="6"/>
    <s v="anonymous"/>
    <s v="EN"/>
    <x v="1"/>
    <x v="1"/>
    <m/>
    <m/>
    <m/>
    <m/>
    <m/>
    <m/>
    <m/>
    <m/>
    <m/>
    <m/>
    <m/>
    <m/>
    <m/>
    <m/>
    <m/>
    <m/>
    <m/>
    <m/>
    <m/>
    <m/>
    <m/>
    <m/>
    <m/>
    <m/>
    <m/>
    <m/>
    <m/>
    <m/>
    <x v="3"/>
    <x v="3"/>
    <s v="Somewhat agree"/>
    <s v="Agree"/>
    <s v="Agree"/>
    <s v="Neither agree nor disagree"/>
    <s v="Neither agree nor disagree"/>
    <s v="Agree"/>
    <s v="Neither agree nor disagree"/>
    <s v="Agree"/>
    <s v="Somewhat disagree"/>
    <s v="Somewhat agree"/>
    <x v="3"/>
    <n v="3"/>
    <n v="6"/>
    <n v="2"/>
    <n v="4"/>
    <n v="4"/>
    <n v="6"/>
    <n v="4"/>
    <n v="6"/>
    <n v="3"/>
    <n v="3"/>
    <x v="11"/>
  </r>
  <r>
    <x v="14"/>
    <d v="2018-03-27T12:49:43"/>
    <s v="IP Address"/>
    <x v="8"/>
    <n v="100"/>
    <n v="76"/>
    <x v="0"/>
    <d v="2018-03-27T12:49:43"/>
    <x v="14"/>
    <m/>
    <m/>
    <m/>
    <m/>
    <x v="7"/>
    <x v="7"/>
    <s v="anonymous"/>
    <s v="EN"/>
    <x v="1"/>
    <x v="1"/>
    <m/>
    <m/>
    <m/>
    <m/>
    <m/>
    <m/>
    <m/>
    <m/>
    <m/>
    <m/>
    <m/>
    <m/>
    <m/>
    <m/>
    <m/>
    <m/>
    <m/>
    <m/>
    <m/>
    <m/>
    <m/>
    <m/>
    <m/>
    <m/>
    <m/>
    <m/>
    <m/>
    <m/>
    <x v="3"/>
    <x v="3"/>
    <s v="Neither agree nor disagree"/>
    <s v="Agree"/>
    <s v="Neither agree nor disagree"/>
    <s v="Somewhat agree"/>
    <s v="Neither agree nor disagree"/>
    <s v="Agree"/>
    <s v="Neither agree nor disagree"/>
    <s v="Agree"/>
    <s v="Somewhat agree"/>
    <s v="Somewhat disagree"/>
    <x v="3"/>
    <n v="4"/>
    <n v="6"/>
    <n v="4"/>
    <n v="3"/>
    <n v="4"/>
    <n v="6"/>
    <n v="4"/>
    <n v="6"/>
    <n v="5"/>
    <n v="5"/>
    <x v="12"/>
  </r>
  <r>
    <x v="15"/>
    <d v="2018-03-27T12:49:19"/>
    <s v="IP Address"/>
    <x v="9"/>
    <n v="36"/>
    <n v="24"/>
    <x v="1"/>
    <d v="2018-04-03T12:49:27"/>
    <x v="15"/>
    <m/>
    <m/>
    <m/>
    <m/>
    <x v="3"/>
    <x v="3"/>
    <s v="anonymous"/>
    <s v="EN"/>
    <x v="0"/>
    <x v="1"/>
    <m/>
    <m/>
    <m/>
    <m/>
    <m/>
    <m/>
    <m/>
    <m/>
    <m/>
    <m/>
    <m/>
    <m/>
    <m/>
    <m/>
    <m/>
    <m/>
    <m/>
    <m/>
    <m/>
    <m/>
    <m/>
    <m/>
    <m/>
    <m/>
    <m/>
    <m/>
    <m/>
    <m/>
    <x v="3"/>
    <x v="3"/>
    <m/>
    <m/>
    <m/>
    <m/>
    <m/>
    <m/>
    <m/>
    <m/>
    <m/>
    <m/>
    <x v="2"/>
    <e v="#N/A"/>
    <e v="#N/A"/>
    <e v="#N/A"/>
    <e v="#N/A"/>
    <e v="#N/A"/>
    <e v="#N/A"/>
    <e v="#N/A"/>
    <e v="#N/A"/>
    <e v="#N/A"/>
    <e v="#N/A"/>
    <x v="5"/>
  </r>
  <r>
    <x v="16"/>
    <d v="2018-03-27T12:50:46"/>
    <s v="IP Address"/>
    <x v="10"/>
    <n v="100"/>
    <n v="62"/>
    <x v="0"/>
    <d v="2018-03-27T12:50:47"/>
    <x v="16"/>
    <m/>
    <m/>
    <m/>
    <m/>
    <x v="8"/>
    <x v="8"/>
    <s v="anonymous"/>
    <s v="EN"/>
    <x v="1"/>
    <x v="1"/>
    <m/>
    <m/>
    <m/>
    <m/>
    <m/>
    <m/>
    <m/>
    <m/>
    <m/>
    <m/>
    <m/>
    <m/>
    <m/>
    <m/>
    <m/>
    <m/>
    <m/>
    <m/>
    <m/>
    <m/>
    <m/>
    <m/>
    <m/>
    <m/>
    <m/>
    <m/>
    <m/>
    <m/>
    <x v="3"/>
    <x v="3"/>
    <s v="Agree"/>
    <s v="Strongly disagree"/>
    <s v="Strongly agree"/>
    <s v="Agree"/>
    <s v="Strongly disagree"/>
    <s v="Somewhat disagree"/>
    <s v="Strongly agree"/>
    <s v="Strongly disagree"/>
    <s v="Strongly disagree"/>
    <s v="Agree"/>
    <x v="3"/>
    <n v="2"/>
    <n v="1"/>
    <n v="1"/>
    <n v="2"/>
    <n v="1"/>
    <n v="3"/>
    <n v="1"/>
    <n v="1"/>
    <n v="1"/>
    <n v="2"/>
    <x v="13"/>
  </r>
  <r>
    <x v="17"/>
    <d v="2018-03-27T12:53:26"/>
    <s v="IP Address"/>
    <x v="11"/>
    <n v="100"/>
    <n v="215"/>
    <x v="0"/>
    <d v="2018-03-27T12:53:27"/>
    <x v="17"/>
    <m/>
    <m/>
    <m/>
    <m/>
    <x v="9"/>
    <x v="9"/>
    <s v="anonymous"/>
    <s v="EN"/>
    <x v="2"/>
    <x v="0"/>
    <m/>
    <m/>
    <m/>
    <m/>
    <m/>
    <m/>
    <m/>
    <m/>
    <m/>
    <m/>
    <m/>
    <m/>
    <m/>
    <m/>
    <n v="0"/>
    <n v="0"/>
    <n v="43.683999999999997"/>
    <n v="0"/>
    <m/>
    <s v="About a little guy that lives in a blue world"/>
    <s v="nobody to listen to"/>
    <n v="0"/>
    <n v="0"/>
    <n v="38.664999999999999"/>
    <n v="0"/>
    <m/>
    <s v="I have a blue house"/>
    <s v="that live inside me"/>
    <x v="1"/>
    <x v="0"/>
    <s v="Agree"/>
    <s v="Strongly disagree"/>
    <s v="Strongly agree"/>
    <s v="Strongly agree"/>
    <s v="Strongly disagree"/>
    <s v="Strongly disagree"/>
    <s v="Strongly agree"/>
    <s v="Disagree"/>
    <s v="Strongly disagree"/>
    <s v="Strongly agree"/>
    <x v="0"/>
    <n v="2"/>
    <n v="1"/>
    <n v="1"/>
    <n v="1"/>
    <n v="1"/>
    <n v="1"/>
    <n v="1"/>
    <n v="2"/>
    <n v="1"/>
    <n v="1"/>
    <x v="14"/>
  </r>
  <r>
    <x v="18"/>
    <d v="2018-03-27T12:54:44"/>
    <s v="IP Address"/>
    <x v="12"/>
    <n v="100"/>
    <n v="181"/>
    <x v="0"/>
    <d v="2018-03-27T12:54:44"/>
    <x v="18"/>
    <m/>
    <m/>
    <m/>
    <m/>
    <x v="10"/>
    <x v="10"/>
    <s v="anonymous"/>
    <s v="EN"/>
    <x v="1"/>
    <x v="0"/>
    <n v="0"/>
    <n v="0"/>
    <n v="49.018999999999998"/>
    <n v="0"/>
    <m/>
    <s v="No habla ingles"/>
    <s v="Conversations ainâ€™t long"/>
    <n v="0"/>
    <n v="0"/>
    <n v="45.274000000000001"/>
    <n v="0"/>
    <m/>
    <s v="Big booty"/>
    <s v="When you talk dirty to me"/>
    <m/>
    <m/>
    <m/>
    <m/>
    <m/>
    <m/>
    <m/>
    <m/>
    <m/>
    <m/>
    <m/>
    <m/>
    <m/>
    <m/>
    <x v="4"/>
    <x v="4"/>
    <s v="Neither agree nor disagree"/>
    <s v="Strongly disagree"/>
    <s v="Somewhat disagree"/>
    <s v="Strongly agree"/>
    <s v="Somewhat disagree"/>
    <s v="Somewhat disagree"/>
    <s v="Strongly agree"/>
    <s v="Somewhat disagree"/>
    <s v="Strongly disagree"/>
    <s v="Somewhat disagree"/>
    <x v="1"/>
    <n v="4"/>
    <n v="1"/>
    <n v="5"/>
    <n v="1"/>
    <n v="3"/>
    <n v="3"/>
    <n v="1"/>
    <n v="3"/>
    <n v="1"/>
    <n v="5"/>
    <x v="15"/>
  </r>
  <r>
    <x v="19"/>
    <d v="2018-03-27T12:56:01"/>
    <s v="IP Address"/>
    <x v="13"/>
    <n v="100"/>
    <n v="225"/>
    <x v="0"/>
    <d v="2018-03-27T12:56:02"/>
    <x v="19"/>
    <m/>
    <m/>
    <m/>
    <m/>
    <x v="11"/>
    <x v="11"/>
    <s v="anonymous"/>
    <s v="EN"/>
    <x v="1"/>
    <x v="0"/>
    <m/>
    <m/>
    <m/>
    <m/>
    <m/>
    <m/>
    <m/>
    <m/>
    <m/>
    <m/>
    <m/>
    <m/>
    <m/>
    <m/>
    <n v="0"/>
    <n v="0"/>
    <n v="42.976999999999997"/>
    <n v="0"/>
    <m/>
    <s v="About a little guy that lives in a blue world"/>
    <s v="nobody to listen to"/>
    <n v="0"/>
    <n v="0"/>
    <n v="40.920999999999999"/>
    <n v="0"/>
    <m/>
    <s v="I have a blue house"/>
    <s v="that live inside me"/>
    <x v="0"/>
    <x v="1"/>
    <s v="Agree"/>
    <s v="Somewhat agree"/>
    <s v="Agree"/>
    <s v="Agree"/>
    <s v="Somewhat disagree"/>
    <s v="Somewhat agree"/>
    <s v="Agree"/>
    <s v="Neither agree nor disagree"/>
    <s v="Strongly disagree"/>
    <s v="Agree"/>
    <x v="0"/>
    <n v="2"/>
    <n v="5"/>
    <n v="2"/>
    <n v="2"/>
    <n v="3"/>
    <n v="5"/>
    <n v="2"/>
    <n v="4"/>
    <n v="1"/>
    <n v="2"/>
    <x v="10"/>
  </r>
  <r>
    <x v="20"/>
    <d v="2018-03-27T13:07:13"/>
    <s v="IP Address"/>
    <x v="14"/>
    <n v="100"/>
    <n v="221"/>
    <x v="0"/>
    <d v="2018-03-27T13:07:13"/>
    <x v="20"/>
    <m/>
    <m/>
    <m/>
    <m/>
    <x v="12"/>
    <x v="12"/>
    <s v="anonymous"/>
    <s v="EN"/>
    <x v="1"/>
    <x v="0"/>
    <m/>
    <m/>
    <m/>
    <m/>
    <m/>
    <m/>
    <m/>
    <m/>
    <m/>
    <m/>
    <m/>
    <m/>
    <m/>
    <m/>
    <n v="0"/>
    <n v="0"/>
    <n v="40.579000000000001"/>
    <n v="0"/>
    <m/>
    <s v="About a little guy that lives in a blue world"/>
    <s v="nobody to listen to"/>
    <n v="0"/>
    <n v="0"/>
    <n v="36.258000000000003"/>
    <n v="0"/>
    <m/>
    <s v="I have a blue house"/>
    <s v="that live inside me"/>
    <x v="0"/>
    <x v="2"/>
    <s v="Agree"/>
    <s v="Somewhat agree"/>
    <s v="Strongly agree"/>
    <s v="Agree"/>
    <s v="Strongly disagree"/>
    <s v="Somewhat agree"/>
    <s v="Agree"/>
    <s v="Agree"/>
    <s v="Disagree"/>
    <s v="Agree"/>
    <x v="0"/>
    <n v="2"/>
    <n v="5"/>
    <n v="1"/>
    <n v="2"/>
    <n v="1"/>
    <n v="5"/>
    <n v="2"/>
    <n v="6"/>
    <n v="2"/>
    <n v="2"/>
    <x v="10"/>
  </r>
  <r>
    <x v="21"/>
    <d v="2018-03-27T13:11:38"/>
    <s v="IP Address"/>
    <x v="15"/>
    <n v="36"/>
    <n v="16"/>
    <x v="1"/>
    <d v="2018-04-03T13:11:39"/>
    <x v="21"/>
    <m/>
    <m/>
    <m/>
    <m/>
    <x v="3"/>
    <x v="3"/>
    <s v="anonymous"/>
    <s v="EN"/>
    <x v="1"/>
    <x v="1"/>
    <m/>
    <m/>
    <m/>
    <m/>
    <m/>
    <m/>
    <m/>
    <m/>
    <m/>
    <m/>
    <m/>
    <m/>
    <m/>
    <m/>
    <m/>
    <m/>
    <m/>
    <m/>
    <m/>
    <m/>
    <m/>
    <m/>
    <m/>
    <m/>
    <m/>
    <m/>
    <m/>
    <m/>
    <x v="3"/>
    <x v="3"/>
    <m/>
    <m/>
    <m/>
    <m/>
    <m/>
    <m/>
    <m/>
    <m/>
    <m/>
    <m/>
    <x v="2"/>
    <e v="#N/A"/>
    <e v="#N/A"/>
    <e v="#N/A"/>
    <e v="#N/A"/>
    <e v="#N/A"/>
    <e v="#N/A"/>
    <e v="#N/A"/>
    <e v="#N/A"/>
    <e v="#N/A"/>
    <e v="#N/A"/>
    <x v="5"/>
  </r>
  <r>
    <x v="22"/>
    <d v="2018-03-27T13:45:38"/>
    <s v="IP Address"/>
    <x v="16"/>
    <n v="100"/>
    <n v="1895"/>
    <x v="0"/>
    <d v="2018-03-27T13:45:38"/>
    <x v="22"/>
    <m/>
    <m/>
    <m/>
    <m/>
    <x v="13"/>
    <x v="13"/>
    <s v="anonymous"/>
    <s v="EN"/>
    <x v="3"/>
    <x v="0"/>
    <m/>
    <m/>
    <m/>
    <m/>
    <m/>
    <m/>
    <m/>
    <m/>
    <m/>
    <m/>
    <m/>
    <m/>
    <m/>
    <m/>
    <m/>
    <m/>
    <m/>
    <m/>
    <m/>
    <m/>
    <m/>
    <m/>
    <m/>
    <m/>
    <m/>
    <m/>
    <m/>
    <m/>
    <x v="3"/>
    <x v="3"/>
    <s v="Strongly agree"/>
    <s v="Somewhat disagree"/>
    <s v="Strongly agree"/>
    <s v="Neither agree nor disagree"/>
    <s v="Somewhat disagree"/>
    <s v="Strongly disagree"/>
    <s v="Strongly agree"/>
    <s v="Strongly disagree"/>
    <s v="Strongly disagree"/>
    <s v="Somewhat agree"/>
    <x v="3"/>
    <n v="1"/>
    <n v="3"/>
    <n v="1"/>
    <n v="4"/>
    <n v="3"/>
    <n v="1"/>
    <n v="1"/>
    <n v="1"/>
    <n v="1"/>
    <n v="3"/>
    <x v="2"/>
  </r>
  <r>
    <x v="23"/>
    <d v="2018-03-27T13:18:31"/>
    <s v="IP Address"/>
    <x v="17"/>
    <n v="100"/>
    <n v="244"/>
    <x v="0"/>
    <d v="2018-03-27T13:18:32"/>
    <x v="23"/>
    <m/>
    <m/>
    <m/>
    <m/>
    <x v="14"/>
    <x v="14"/>
    <s v="anonymous"/>
    <s v="EN"/>
    <x v="1"/>
    <x v="0"/>
    <n v="0"/>
    <n v="0"/>
    <n v="39.314"/>
    <n v="0"/>
    <m/>
    <s v="No habla ingles"/>
    <s v="Conversations ainâ€™t long"/>
    <n v="0"/>
    <n v="0"/>
    <n v="48.436"/>
    <n v="0"/>
    <m/>
    <s v="Big booty"/>
    <s v="When you talk dirty to me"/>
    <m/>
    <m/>
    <m/>
    <m/>
    <m/>
    <m/>
    <m/>
    <m/>
    <m/>
    <m/>
    <m/>
    <m/>
    <m/>
    <m/>
    <x v="0"/>
    <x v="2"/>
    <s v="Somewhat agree"/>
    <s v="Strongly agree"/>
    <s v="Agree"/>
    <s v="Strongly agree"/>
    <s v="Neither agree nor disagree"/>
    <s v="Agree"/>
    <s v="Neither agree nor disagree"/>
    <s v="Somewhat agree"/>
    <s v="Disagree"/>
    <s v="Neither agree nor disagree"/>
    <x v="1"/>
    <n v="3"/>
    <n v="7"/>
    <n v="2"/>
    <n v="1"/>
    <n v="4"/>
    <n v="6"/>
    <n v="4"/>
    <n v="5"/>
    <n v="2"/>
    <n v="4"/>
    <x v="16"/>
  </r>
  <r>
    <x v="24"/>
    <d v="2018-03-27T13:27:02"/>
    <s v="IP Address"/>
    <x v="18"/>
    <n v="100"/>
    <n v="288"/>
    <x v="0"/>
    <d v="2018-03-27T13:27:02"/>
    <x v="24"/>
    <m/>
    <m/>
    <m/>
    <m/>
    <x v="15"/>
    <x v="15"/>
    <s v="anonymous"/>
    <s v="EN"/>
    <x v="4"/>
    <x v="1"/>
    <m/>
    <m/>
    <m/>
    <m/>
    <m/>
    <m/>
    <m/>
    <m/>
    <m/>
    <m/>
    <m/>
    <m/>
    <m/>
    <m/>
    <m/>
    <m/>
    <m/>
    <m/>
    <m/>
    <m/>
    <m/>
    <m/>
    <m/>
    <m/>
    <m/>
    <m/>
    <m/>
    <m/>
    <x v="3"/>
    <x v="3"/>
    <s v="Agree"/>
    <s v="Somewhat disagree"/>
    <s v="Agree"/>
    <s v="Agree"/>
    <s v="Disagree"/>
    <s v="Somewhat disagree"/>
    <s v="Agree"/>
    <s v="Somewhat agree"/>
    <s v="Disagree"/>
    <s v="Somewhat agree"/>
    <x v="3"/>
    <n v="2"/>
    <n v="3"/>
    <n v="2"/>
    <n v="2"/>
    <n v="2"/>
    <n v="3"/>
    <n v="2"/>
    <n v="5"/>
    <n v="2"/>
    <n v="3"/>
    <x v="17"/>
  </r>
  <r>
    <x v="25"/>
    <d v="2018-03-27T13:39:49"/>
    <s v="IP Address"/>
    <x v="19"/>
    <n v="100"/>
    <n v="244"/>
    <x v="0"/>
    <d v="2018-03-27T13:39:49"/>
    <x v="25"/>
    <m/>
    <m/>
    <m/>
    <m/>
    <x v="16"/>
    <x v="16"/>
    <s v="anonymous"/>
    <s v="EN"/>
    <x v="1"/>
    <x v="0"/>
    <m/>
    <m/>
    <m/>
    <m/>
    <m/>
    <m/>
    <m/>
    <m/>
    <m/>
    <m/>
    <m/>
    <m/>
    <m/>
    <m/>
    <n v="7.9180000000000001"/>
    <n v="8.8930000000000007"/>
    <n v="49.249000000000002"/>
    <n v="2"/>
    <m/>
    <s v="About a little guy that lives in a blue world"/>
    <s v="nobody to listen to"/>
    <n v="1.7849999999999999"/>
    <n v="1.7849999999999999"/>
    <n v="38.935000000000002"/>
    <n v="1"/>
    <m/>
    <s v="I have a blue house"/>
    <s v="that live inside me"/>
    <x v="0"/>
    <x v="1"/>
    <s v="Strongly agree"/>
    <s v="Strongly disagree"/>
    <s v="Strongly agree"/>
    <s v="Strongly agree"/>
    <s v="Strongly disagree"/>
    <s v="Agree"/>
    <s v="Strongly agree"/>
    <s v="Somewhat agree"/>
    <s v="Strongly disagree"/>
    <s v="Agree"/>
    <x v="0"/>
    <n v="1"/>
    <n v="1"/>
    <n v="1"/>
    <n v="1"/>
    <n v="1"/>
    <n v="6"/>
    <n v="1"/>
    <n v="5"/>
    <n v="1"/>
    <n v="2"/>
    <x v="18"/>
  </r>
  <r>
    <x v="26"/>
    <d v="2018-03-27T13:52:00"/>
    <s v="IP Address"/>
    <x v="20"/>
    <n v="100"/>
    <n v="220"/>
    <x v="0"/>
    <d v="2018-03-27T13:52:00"/>
    <x v="26"/>
    <m/>
    <m/>
    <m/>
    <m/>
    <x v="17"/>
    <x v="17"/>
    <s v="anonymous"/>
    <s v="EN"/>
    <x v="1"/>
    <x v="0"/>
    <m/>
    <m/>
    <m/>
    <m/>
    <m/>
    <m/>
    <m/>
    <m/>
    <m/>
    <m/>
    <m/>
    <m/>
    <m/>
    <m/>
    <n v="2.4689999999999999"/>
    <n v="2.4689999999999999"/>
    <n v="49.542000000000002"/>
    <n v="1"/>
    <m/>
    <s v="About a little guy that lives in a blue world"/>
    <s v="nobody besides you"/>
    <n v="5.0049999999999999"/>
    <n v="36.841999999999999"/>
    <n v="37.542000000000002"/>
    <n v="2"/>
    <m/>
    <s v="I have a blue car"/>
    <s v="that live inside me"/>
    <x v="1"/>
    <x v="5"/>
    <s v="Agree"/>
    <s v="Neither agree nor disagree"/>
    <s v="Agree"/>
    <s v="Agree"/>
    <s v="Disagree"/>
    <s v="Somewhat agree"/>
    <s v="Agree"/>
    <s v="Somewhat agree"/>
    <s v="Disagree"/>
    <s v="Agree"/>
    <x v="0"/>
    <n v="2"/>
    <n v="4"/>
    <n v="2"/>
    <n v="2"/>
    <n v="2"/>
    <n v="5"/>
    <n v="2"/>
    <n v="5"/>
    <n v="2"/>
    <n v="2"/>
    <x v="10"/>
  </r>
  <r>
    <x v="27"/>
    <d v="2018-03-27T14:31:46"/>
    <s v="IP Address"/>
    <x v="21"/>
    <n v="100"/>
    <n v="303"/>
    <x v="0"/>
    <d v="2018-03-27T14:31:47"/>
    <x v="27"/>
    <m/>
    <m/>
    <m/>
    <m/>
    <x v="18"/>
    <x v="18"/>
    <s v="anonymous"/>
    <s v="EN"/>
    <x v="4"/>
    <x v="1"/>
    <m/>
    <m/>
    <m/>
    <m/>
    <m/>
    <m/>
    <m/>
    <m/>
    <m/>
    <m/>
    <m/>
    <m/>
    <m/>
    <m/>
    <n v="0"/>
    <n v="0"/>
    <n v="56.423000000000002"/>
    <n v="0"/>
    <m/>
    <s v="About a little guy that lives in a blue world"/>
    <s v="nobody to listen to"/>
    <n v="2.1709999999999998"/>
    <n v="2.1709999999999998"/>
    <n v="40.634"/>
    <n v="1"/>
    <m/>
    <s v="I have a blue house"/>
    <s v="that live inside me"/>
    <x v="4"/>
    <x v="5"/>
    <s v="Agree"/>
    <s v="Disagree"/>
    <s v="Agree"/>
    <s v="Agree"/>
    <s v="Disagree"/>
    <s v="Agree"/>
    <s v="Agree"/>
    <s v="Agree"/>
    <s v="Disagree"/>
    <s v="Agree"/>
    <x v="0"/>
    <n v="2"/>
    <n v="2"/>
    <n v="2"/>
    <n v="2"/>
    <n v="2"/>
    <n v="6"/>
    <n v="2"/>
    <n v="6"/>
    <n v="2"/>
    <n v="2"/>
    <x v="10"/>
  </r>
  <r>
    <x v="28"/>
    <d v="2018-03-27T14:49:36"/>
    <s v="IP Address"/>
    <x v="22"/>
    <n v="6"/>
    <n v="23"/>
    <x v="1"/>
    <d v="2018-04-03T14:49:41"/>
    <x v="28"/>
    <m/>
    <m/>
    <m/>
    <m/>
    <x v="3"/>
    <x v="3"/>
    <s v="anonymous"/>
    <s v="EN"/>
    <x v="1"/>
    <x v="2"/>
    <m/>
    <m/>
    <m/>
    <m/>
    <m/>
    <m/>
    <m/>
    <m/>
    <m/>
    <m/>
    <m/>
    <m/>
    <m/>
    <m/>
    <m/>
    <m/>
    <m/>
    <m/>
    <m/>
    <m/>
    <m/>
    <m/>
    <m/>
    <m/>
    <m/>
    <m/>
    <m/>
    <m/>
    <x v="3"/>
    <x v="3"/>
    <m/>
    <m/>
    <m/>
    <m/>
    <m/>
    <m/>
    <m/>
    <m/>
    <m/>
    <m/>
    <x v="2"/>
    <e v="#N/A"/>
    <e v="#N/A"/>
    <e v="#N/A"/>
    <e v="#N/A"/>
    <e v="#N/A"/>
    <e v="#N/A"/>
    <e v="#N/A"/>
    <e v="#N/A"/>
    <e v="#N/A"/>
    <e v="#N/A"/>
    <x v="5"/>
  </r>
  <r>
    <x v="29"/>
    <d v="2018-03-27T15:10:02"/>
    <s v="IP Address"/>
    <x v="23"/>
    <n v="67"/>
    <n v="26"/>
    <x v="1"/>
    <d v="2018-04-03T15:10:03"/>
    <x v="29"/>
    <m/>
    <m/>
    <m/>
    <m/>
    <x v="3"/>
    <x v="3"/>
    <s v="anonymous"/>
    <s v="EN"/>
    <x v="3"/>
    <x v="0"/>
    <m/>
    <m/>
    <m/>
    <m/>
    <m/>
    <m/>
    <m/>
    <m/>
    <m/>
    <m/>
    <m/>
    <m/>
    <m/>
    <m/>
    <m/>
    <m/>
    <m/>
    <m/>
    <m/>
    <m/>
    <m/>
    <m/>
    <m/>
    <m/>
    <m/>
    <m/>
    <m/>
    <m/>
    <x v="3"/>
    <x v="3"/>
    <m/>
    <m/>
    <m/>
    <m/>
    <m/>
    <m/>
    <m/>
    <m/>
    <m/>
    <m/>
    <x v="2"/>
    <e v="#N/A"/>
    <e v="#N/A"/>
    <e v="#N/A"/>
    <e v="#N/A"/>
    <e v="#N/A"/>
    <e v="#N/A"/>
    <e v="#N/A"/>
    <e v="#N/A"/>
    <e v="#N/A"/>
    <e v="#N/A"/>
    <x v="5"/>
  </r>
  <r>
    <x v="30"/>
    <d v="2018-03-27T15:16:57"/>
    <s v="IP Address"/>
    <x v="24"/>
    <n v="100"/>
    <n v="417"/>
    <x v="0"/>
    <d v="2018-03-27T15:16:57"/>
    <x v="30"/>
    <m/>
    <m/>
    <m/>
    <m/>
    <x v="19"/>
    <x v="19"/>
    <s v="anonymous"/>
    <s v="EN"/>
    <x v="2"/>
    <x v="0"/>
    <m/>
    <m/>
    <m/>
    <m/>
    <m/>
    <m/>
    <m/>
    <m/>
    <m/>
    <m/>
    <m/>
    <m/>
    <m/>
    <m/>
    <m/>
    <m/>
    <m/>
    <m/>
    <m/>
    <m/>
    <m/>
    <m/>
    <m/>
    <m/>
    <m/>
    <m/>
    <m/>
    <m/>
    <x v="3"/>
    <x v="3"/>
    <s v="Somewhat agree"/>
    <s v="Somewhat disagree"/>
    <s v="Somewhat agree"/>
    <s v="Neither agree nor disagree"/>
    <s v="Disagree"/>
    <s v="Somewhat disagree"/>
    <s v="Somewhat agree"/>
    <s v="Somewhat agree"/>
    <s v="Disagree"/>
    <s v="Somewhat agree"/>
    <x v="3"/>
    <n v="3"/>
    <n v="3"/>
    <n v="3"/>
    <n v="4"/>
    <n v="2"/>
    <n v="3"/>
    <n v="3"/>
    <n v="5"/>
    <n v="2"/>
    <n v="3"/>
    <x v="4"/>
  </r>
  <r>
    <x v="31"/>
    <d v="2018-03-27T15:20:20"/>
    <s v="IP Address"/>
    <x v="25"/>
    <n v="100"/>
    <n v="240"/>
    <x v="0"/>
    <d v="2018-03-27T15:20:20"/>
    <x v="31"/>
    <m/>
    <m/>
    <m/>
    <m/>
    <x v="20"/>
    <x v="20"/>
    <s v="anonymous"/>
    <s v="EN"/>
    <x v="1"/>
    <x v="0"/>
    <n v="0"/>
    <n v="0"/>
    <n v="41.368000000000002"/>
    <n v="0"/>
    <m/>
    <s v="No habla ingles"/>
    <s v="Conversations ainâ€™t long"/>
    <n v="0"/>
    <n v="0"/>
    <n v="47.176000000000002"/>
    <n v="0"/>
    <m/>
    <s v="Big booty"/>
    <s v="When you talk dirty to me"/>
    <m/>
    <m/>
    <m/>
    <m/>
    <m/>
    <m/>
    <m/>
    <m/>
    <m/>
    <m/>
    <m/>
    <m/>
    <m/>
    <m/>
    <x v="4"/>
    <x v="2"/>
    <s v="Agree"/>
    <s v="Strongly disagree"/>
    <s v="Strongly agree"/>
    <s v="Strongly agree"/>
    <s v="Disagree"/>
    <s v="Disagree"/>
    <s v="Strongly agree"/>
    <s v="Strongly disagree"/>
    <s v="Somewhat agree"/>
    <s v="Somewhat disagree"/>
    <x v="1"/>
    <n v="2"/>
    <n v="1"/>
    <n v="1"/>
    <n v="1"/>
    <n v="2"/>
    <n v="2"/>
    <n v="1"/>
    <n v="1"/>
    <n v="5"/>
    <n v="5"/>
    <x v="19"/>
  </r>
  <r>
    <x v="32"/>
    <d v="2018-03-27T15:22:33"/>
    <s v="IP Address"/>
    <x v="26"/>
    <n v="36"/>
    <n v="53"/>
    <x v="1"/>
    <d v="2018-04-03T15:22:40"/>
    <x v="32"/>
    <m/>
    <m/>
    <m/>
    <m/>
    <x v="3"/>
    <x v="3"/>
    <s v="anonymous"/>
    <s v="EN"/>
    <x v="1"/>
    <x v="1"/>
    <m/>
    <m/>
    <m/>
    <m/>
    <m/>
    <m/>
    <m/>
    <m/>
    <m/>
    <m/>
    <m/>
    <m/>
    <m/>
    <m/>
    <m/>
    <m/>
    <m/>
    <m/>
    <m/>
    <m/>
    <m/>
    <m/>
    <m/>
    <m/>
    <m/>
    <m/>
    <m/>
    <m/>
    <x v="3"/>
    <x v="3"/>
    <m/>
    <m/>
    <m/>
    <m/>
    <m/>
    <m/>
    <m/>
    <m/>
    <m/>
    <m/>
    <x v="2"/>
    <e v="#N/A"/>
    <e v="#N/A"/>
    <e v="#N/A"/>
    <e v="#N/A"/>
    <e v="#N/A"/>
    <e v="#N/A"/>
    <e v="#N/A"/>
    <e v="#N/A"/>
    <e v="#N/A"/>
    <e v="#N/A"/>
    <x v="5"/>
  </r>
  <r>
    <x v="33"/>
    <d v="2018-03-27T16:15:57"/>
    <s v="IP Address"/>
    <x v="27"/>
    <n v="100"/>
    <n v="50"/>
    <x v="0"/>
    <d v="2018-03-27T16:15:58"/>
    <x v="33"/>
    <m/>
    <m/>
    <m/>
    <m/>
    <x v="21"/>
    <x v="21"/>
    <s v="anonymous"/>
    <s v="EN"/>
    <x v="2"/>
    <x v="0"/>
    <m/>
    <m/>
    <m/>
    <m/>
    <m/>
    <m/>
    <m/>
    <m/>
    <m/>
    <m/>
    <m/>
    <m/>
    <m/>
    <m/>
    <m/>
    <m/>
    <m/>
    <m/>
    <m/>
    <m/>
    <m/>
    <m/>
    <m/>
    <m/>
    <m/>
    <m/>
    <m/>
    <m/>
    <x v="3"/>
    <x v="3"/>
    <s v="Strongly agree"/>
    <s v="Strongly disagree"/>
    <s v="Strongly agree"/>
    <s v="Strongly agree"/>
    <s v="Strongly disagree"/>
    <s v="Strongly disagree"/>
    <s v="Strongly agree"/>
    <s v="Strongly disagree"/>
    <s v="Strongly disagree"/>
    <s v="Strongly agree"/>
    <x v="3"/>
    <n v="1"/>
    <n v="1"/>
    <n v="1"/>
    <n v="1"/>
    <n v="1"/>
    <n v="1"/>
    <n v="1"/>
    <n v="1"/>
    <n v="1"/>
    <n v="1"/>
    <x v="20"/>
  </r>
  <r>
    <x v="34"/>
    <d v="2018-03-27T16:32:12"/>
    <s v="IP Address"/>
    <x v="28"/>
    <n v="100"/>
    <n v="433"/>
    <x v="0"/>
    <d v="2018-03-27T16:32:12"/>
    <x v="34"/>
    <m/>
    <m/>
    <m/>
    <m/>
    <x v="22"/>
    <x v="22"/>
    <s v="anonymous"/>
    <s v="EN"/>
    <x v="1"/>
    <x v="0"/>
    <m/>
    <m/>
    <m/>
    <m/>
    <m/>
    <m/>
    <m/>
    <m/>
    <m/>
    <m/>
    <m/>
    <m/>
    <m/>
    <m/>
    <n v="5.6740000000000004"/>
    <n v="16.481999999999999"/>
    <n v="58.276000000000003"/>
    <n v="2"/>
    <m/>
    <s v="About a little child that lives in a blue world"/>
    <s v="nobody to listen to"/>
    <n v="0"/>
    <n v="0"/>
    <n v="102.545"/>
    <n v="0"/>
    <m/>
    <s v="I have a blue house"/>
    <s v="that live inside me"/>
    <x v="0"/>
    <x v="2"/>
    <s v="Agree"/>
    <s v="Strongly disagree"/>
    <s v="Strongly agree"/>
    <s v="Neither agree nor disagree"/>
    <s v="Strongly disagree"/>
    <s v="Strongly disagree"/>
    <s v="Strongly agree"/>
    <s v="Strongly disagree"/>
    <s v="Strongly disagree"/>
    <s v="Strongly agree"/>
    <x v="0"/>
    <n v="2"/>
    <n v="1"/>
    <n v="1"/>
    <n v="4"/>
    <n v="1"/>
    <n v="1"/>
    <n v="1"/>
    <n v="1"/>
    <n v="1"/>
    <n v="1"/>
    <x v="21"/>
  </r>
  <r>
    <x v="35"/>
    <d v="2018-03-27T16:47:45"/>
    <s v="IP Address"/>
    <x v="29"/>
    <n v="100"/>
    <n v="270"/>
    <x v="0"/>
    <d v="2018-03-27T16:47:45"/>
    <x v="35"/>
    <m/>
    <m/>
    <m/>
    <m/>
    <x v="23"/>
    <x v="23"/>
    <s v="anonymous"/>
    <s v="EN"/>
    <x v="4"/>
    <x v="1"/>
    <n v="0"/>
    <n v="0"/>
    <n v="39.14"/>
    <n v="0"/>
    <m/>
    <s v="You know I donâ€™t miss"/>
    <s v="Conversations ainâ€™t long"/>
    <n v="7.54"/>
    <n v="7.54"/>
    <n v="53.526000000000003"/>
    <n v="1"/>
    <m/>
    <s v="Big booty"/>
    <s v="When you talk dirty to me"/>
    <m/>
    <m/>
    <m/>
    <m/>
    <m/>
    <m/>
    <m/>
    <m/>
    <m/>
    <m/>
    <m/>
    <m/>
    <m/>
    <m/>
    <x v="4"/>
    <x v="2"/>
    <s v="Strongly agree"/>
    <s v="Strongly disagree"/>
    <s v="Strongly agree"/>
    <s v="Agree"/>
    <s v="Strongly disagree"/>
    <s v="Strongly disagree"/>
    <s v="Strongly agree"/>
    <s v="Strongly disagree"/>
    <s v="Strongly disagree"/>
    <s v="Strongly agree"/>
    <x v="1"/>
    <n v="1"/>
    <n v="1"/>
    <n v="1"/>
    <n v="2"/>
    <n v="1"/>
    <n v="1"/>
    <n v="1"/>
    <n v="1"/>
    <n v="1"/>
    <n v="1"/>
    <x v="22"/>
  </r>
  <r>
    <x v="36"/>
    <d v="2018-03-27T16:56:11"/>
    <s v="IP Address"/>
    <x v="30"/>
    <n v="100"/>
    <n v="232"/>
    <x v="0"/>
    <d v="2018-03-27T16:56:12"/>
    <x v="36"/>
    <m/>
    <m/>
    <m/>
    <m/>
    <x v="24"/>
    <x v="24"/>
    <s v="anonymous"/>
    <s v="EN"/>
    <x v="1"/>
    <x v="0"/>
    <m/>
    <m/>
    <m/>
    <m/>
    <m/>
    <m/>
    <m/>
    <m/>
    <m/>
    <m/>
    <m/>
    <m/>
    <m/>
    <m/>
    <n v="0"/>
    <n v="0"/>
    <n v="46.841999999999999"/>
    <n v="0"/>
    <m/>
    <s v="About getting by in this crazy world"/>
    <s v="nobody to listen to"/>
    <n v="0"/>
    <n v="0"/>
    <n v="37.692999999999998"/>
    <n v="0"/>
    <m/>
    <s v="I have a blue car"/>
    <s v="that live inside me"/>
    <x v="0"/>
    <x v="5"/>
    <s v="Agree"/>
    <s v="Somewhat agree"/>
    <s v="Somewhat agree"/>
    <s v="Neither agree nor disagree"/>
    <s v="Somewhat agree"/>
    <s v="Agree"/>
    <s v="Somewhat agree"/>
    <s v="Somewhat agree"/>
    <s v="Disagree"/>
    <s v="Disagree"/>
    <x v="0"/>
    <n v="2"/>
    <n v="5"/>
    <n v="3"/>
    <n v="4"/>
    <n v="5"/>
    <n v="6"/>
    <n v="3"/>
    <n v="5"/>
    <n v="2"/>
    <n v="6"/>
    <x v="11"/>
  </r>
  <r>
    <x v="37"/>
    <d v="2018-03-27T17:33:14"/>
    <s v="IP Address"/>
    <x v="31"/>
    <n v="100"/>
    <n v="257"/>
    <x v="0"/>
    <d v="2018-03-27T17:33:15"/>
    <x v="37"/>
    <m/>
    <m/>
    <m/>
    <m/>
    <x v="25"/>
    <x v="25"/>
    <s v="anonymous"/>
    <s v="EN"/>
    <x v="4"/>
    <x v="1"/>
    <n v="0"/>
    <n v="0"/>
    <n v="43.384999999999998"/>
    <n v="0"/>
    <m/>
    <s v="No habla ingles"/>
    <s v="Conversations ainâ€™t long"/>
    <n v="2.746"/>
    <n v="50.595999999999997"/>
    <n v="50.652000000000001"/>
    <n v="3"/>
    <m/>
    <s v="Big booty"/>
    <s v="When you talk dirty to me"/>
    <m/>
    <m/>
    <m/>
    <m/>
    <m/>
    <m/>
    <m/>
    <m/>
    <m/>
    <m/>
    <m/>
    <m/>
    <m/>
    <m/>
    <x v="0"/>
    <x v="2"/>
    <s v="Somewhat agree"/>
    <s v="Disagree"/>
    <s v="Agree"/>
    <s v="Somewhat agree"/>
    <s v="Disagree"/>
    <s v="Disagree"/>
    <s v="Agree"/>
    <s v="Disagree"/>
    <s v="Disagree"/>
    <s v="Agree"/>
    <x v="1"/>
    <n v="3"/>
    <n v="2"/>
    <n v="2"/>
    <n v="3"/>
    <n v="2"/>
    <n v="2"/>
    <n v="2"/>
    <n v="2"/>
    <n v="2"/>
    <n v="2"/>
    <x v="23"/>
  </r>
  <r>
    <x v="38"/>
    <d v="2018-03-27T18:31:41"/>
    <s v="IP Address"/>
    <x v="32"/>
    <n v="100"/>
    <n v="3722"/>
    <x v="0"/>
    <d v="2018-03-27T18:31:41"/>
    <x v="38"/>
    <m/>
    <m/>
    <m/>
    <m/>
    <x v="26"/>
    <x v="26"/>
    <s v="anonymous"/>
    <s v="EN"/>
    <x v="1"/>
    <x v="0"/>
    <n v="0"/>
    <n v="0"/>
    <n v="63.098999999999997"/>
    <n v="0"/>
    <m/>
    <s v="Because I split pure bliss"/>
    <s v="Conversations ainâ€™t long"/>
    <n v="0"/>
    <n v="0"/>
    <n v="48.25"/>
    <n v="0"/>
    <m/>
    <s v="Big booty"/>
    <s v="When you talk dirty to me"/>
    <m/>
    <m/>
    <m/>
    <m/>
    <m/>
    <m/>
    <m/>
    <m/>
    <m/>
    <m/>
    <m/>
    <m/>
    <m/>
    <m/>
    <x v="1"/>
    <x v="5"/>
    <s v="Strongly agree"/>
    <s v="Strongly disagree"/>
    <s v="Strongly agree"/>
    <s v="Agree"/>
    <s v="Strongly disagree"/>
    <s v="Strongly disagree"/>
    <s v="Strongly agree"/>
    <s v="Somewhat disagree"/>
    <s v="Strongly disagree"/>
    <s v="Strongly agree"/>
    <x v="1"/>
    <n v="1"/>
    <n v="1"/>
    <n v="1"/>
    <n v="2"/>
    <n v="1"/>
    <n v="1"/>
    <n v="1"/>
    <n v="3"/>
    <n v="1"/>
    <n v="1"/>
    <x v="6"/>
  </r>
  <r>
    <x v="39"/>
    <d v="2018-03-27T17:46:02"/>
    <s v="IP Address"/>
    <x v="33"/>
    <n v="100"/>
    <n v="211"/>
    <x v="0"/>
    <d v="2018-03-27T17:46:03"/>
    <x v="39"/>
    <m/>
    <m/>
    <m/>
    <m/>
    <x v="27"/>
    <x v="27"/>
    <s v="anonymous"/>
    <s v="EN"/>
    <x v="1"/>
    <x v="0"/>
    <m/>
    <m/>
    <m/>
    <m/>
    <m/>
    <m/>
    <m/>
    <m/>
    <m/>
    <m/>
    <m/>
    <m/>
    <m/>
    <m/>
    <n v="2.9750000000000001"/>
    <n v="46.466000000000001"/>
    <n v="47.317"/>
    <n v="2"/>
    <m/>
    <s v="About a little guy that lives in a blue world"/>
    <s v="nobody to listen to"/>
    <n v="1.3660000000000001"/>
    <n v="1.3660000000000001"/>
    <n v="40.587000000000003"/>
    <n v="1"/>
    <m/>
    <s v="I have a blue house"/>
    <s v="that live inside me"/>
    <x v="1"/>
    <x v="0"/>
    <s v="Disagree"/>
    <s v="Somewhat agree"/>
    <s v="Somewhat agree"/>
    <s v="Somewhat agree"/>
    <s v="Somewhat disagree"/>
    <s v="Somewhat agree"/>
    <s v="Somewhat agree"/>
    <s v="Strongly agree"/>
    <s v="Neither agree nor disagree"/>
    <s v="Somewhat disagree"/>
    <x v="0"/>
    <n v="6"/>
    <n v="5"/>
    <n v="3"/>
    <n v="3"/>
    <n v="3"/>
    <n v="5"/>
    <n v="3"/>
    <n v="7"/>
    <n v="4"/>
    <n v="5"/>
    <x v="24"/>
  </r>
  <r>
    <x v="40"/>
    <d v="2018-03-27T18:07:47"/>
    <s v="IP Address"/>
    <x v="34"/>
    <n v="100"/>
    <n v="286"/>
    <x v="0"/>
    <d v="2018-03-27T18:07:47"/>
    <x v="40"/>
    <m/>
    <m/>
    <m/>
    <m/>
    <x v="28"/>
    <x v="28"/>
    <s v="anonymous"/>
    <s v="EN"/>
    <x v="4"/>
    <x v="1"/>
    <m/>
    <m/>
    <m/>
    <m/>
    <m/>
    <m/>
    <m/>
    <m/>
    <m/>
    <m/>
    <m/>
    <m/>
    <m/>
    <m/>
    <n v="29.623999999999999"/>
    <n v="40.405999999999999"/>
    <n v="87.628"/>
    <n v="2"/>
    <m/>
    <s v="About a little guy that lives in a blue world"/>
    <s v="nobody to listen to"/>
    <n v="47.438000000000002"/>
    <n v="47.438000000000002"/>
    <n v="47.893999999999998"/>
    <n v="1"/>
    <m/>
    <s v="I have a blue house"/>
    <s v="that live inside me"/>
    <x v="4"/>
    <x v="4"/>
    <s v="Agree"/>
    <s v="Disagree"/>
    <s v="Agree"/>
    <s v="Agree"/>
    <s v="Disagree"/>
    <s v="Disagree"/>
    <s v="Agree"/>
    <s v="Disagree"/>
    <s v="Disagree"/>
    <s v="Agree"/>
    <x v="0"/>
    <n v="2"/>
    <n v="2"/>
    <n v="2"/>
    <n v="2"/>
    <n v="2"/>
    <n v="2"/>
    <n v="2"/>
    <n v="2"/>
    <n v="2"/>
    <n v="2"/>
    <x v="18"/>
  </r>
  <r>
    <x v="41"/>
    <d v="2018-03-27T18:14:54"/>
    <s v="IP Address"/>
    <x v="35"/>
    <n v="100"/>
    <n v="529"/>
    <x v="0"/>
    <d v="2018-03-27T18:14:55"/>
    <x v="41"/>
    <m/>
    <m/>
    <m/>
    <m/>
    <x v="29"/>
    <x v="29"/>
    <s v="anonymous"/>
    <s v="EN"/>
    <x v="1"/>
    <x v="1"/>
    <m/>
    <m/>
    <m/>
    <m/>
    <m/>
    <m/>
    <m/>
    <m/>
    <m/>
    <m/>
    <m/>
    <m/>
    <m/>
    <m/>
    <n v="0"/>
    <n v="0"/>
    <n v="42.231000000000002"/>
    <n v="0"/>
    <m/>
    <s v="About a little guy that lives in a blue world"/>
    <s v="nobody to listen to"/>
    <n v="0"/>
    <n v="0"/>
    <n v="39.036999999999999"/>
    <n v="0"/>
    <m/>
    <s v="I have a blue house"/>
    <s v="that live inside me"/>
    <x v="0"/>
    <x v="1"/>
    <s v="Somewhat agree"/>
    <s v="Somewhat agree"/>
    <s v="Agree"/>
    <s v="Somewhat agree"/>
    <s v="Somewhat agree"/>
    <s v="Somewhat agree"/>
    <s v="Somewhat agree"/>
    <s v="Agree"/>
    <s v="Disagree"/>
    <s v="Somewhat disagree"/>
    <x v="0"/>
    <n v="3"/>
    <n v="5"/>
    <n v="2"/>
    <n v="3"/>
    <n v="5"/>
    <n v="5"/>
    <n v="3"/>
    <n v="6"/>
    <n v="2"/>
    <n v="5"/>
    <x v="8"/>
  </r>
  <r>
    <x v="42"/>
    <d v="2018-03-27T18:14:53"/>
    <s v="IP Address"/>
    <x v="36"/>
    <n v="100"/>
    <n v="54"/>
    <x v="0"/>
    <d v="2018-03-27T18:14:54"/>
    <x v="42"/>
    <m/>
    <m/>
    <m/>
    <m/>
    <x v="30"/>
    <x v="30"/>
    <s v="anonymous"/>
    <s v="EN"/>
    <x v="1"/>
    <x v="0"/>
    <m/>
    <m/>
    <m/>
    <m/>
    <m/>
    <m/>
    <m/>
    <m/>
    <m/>
    <m/>
    <m/>
    <m/>
    <m/>
    <m/>
    <m/>
    <m/>
    <m/>
    <m/>
    <m/>
    <m/>
    <m/>
    <m/>
    <m/>
    <m/>
    <m/>
    <m/>
    <m/>
    <m/>
    <x v="3"/>
    <x v="3"/>
    <s v="Agree"/>
    <s v="Disagree"/>
    <s v="Strongly agree"/>
    <s v="Agree"/>
    <s v="Strongly disagree"/>
    <s v="Agree"/>
    <s v="Strongly agree"/>
    <s v="Strongly agree"/>
    <s v="Strongly disagree"/>
    <s v="Agree"/>
    <x v="3"/>
    <n v="2"/>
    <n v="2"/>
    <n v="1"/>
    <n v="2"/>
    <n v="1"/>
    <n v="6"/>
    <n v="1"/>
    <n v="7"/>
    <n v="1"/>
    <n v="2"/>
    <x v="25"/>
  </r>
  <r>
    <x v="43"/>
    <d v="2018-03-27T18:21:46"/>
    <s v="IP Address"/>
    <x v="37"/>
    <n v="100"/>
    <n v="339"/>
    <x v="0"/>
    <d v="2018-03-27T18:21:47"/>
    <x v="43"/>
    <m/>
    <m/>
    <m/>
    <m/>
    <x v="31"/>
    <x v="31"/>
    <s v="anonymous"/>
    <s v="EN"/>
    <x v="1"/>
    <x v="0"/>
    <n v="19.395"/>
    <n v="19.395"/>
    <n v="116.242"/>
    <n v="1"/>
    <m/>
    <s v="No habla ingles"/>
    <s v="Conversations ainâ€™t long"/>
    <n v="0"/>
    <n v="0"/>
    <n v="43.05"/>
    <n v="0"/>
    <m/>
    <s v="Big booty"/>
    <s v="When you talk dirty to me"/>
    <m/>
    <m/>
    <m/>
    <m/>
    <m/>
    <m/>
    <m/>
    <m/>
    <m/>
    <m/>
    <m/>
    <m/>
    <m/>
    <m/>
    <x v="0"/>
    <x v="0"/>
    <s v="Agree"/>
    <s v="Somewhat agree"/>
    <s v="Agree"/>
    <s v="Strongly agree"/>
    <s v="Disagree"/>
    <s v="Neither agree nor disagree"/>
    <s v="Agree"/>
    <s v="Neither agree nor disagree"/>
    <s v="Disagree"/>
    <s v="Agree"/>
    <x v="1"/>
    <n v="2"/>
    <n v="5"/>
    <n v="2"/>
    <n v="1"/>
    <n v="2"/>
    <n v="4"/>
    <n v="2"/>
    <n v="4"/>
    <n v="2"/>
    <n v="2"/>
    <x v="17"/>
  </r>
  <r>
    <x v="44"/>
    <d v="2018-03-27T18:36:56"/>
    <s v="IP Address"/>
    <x v="38"/>
    <n v="100"/>
    <n v="119"/>
    <x v="0"/>
    <d v="2018-03-27T18:36:56"/>
    <x v="44"/>
    <m/>
    <m/>
    <m/>
    <m/>
    <x v="32"/>
    <x v="32"/>
    <s v="anonymous"/>
    <s v="EN"/>
    <x v="2"/>
    <x v="0"/>
    <m/>
    <m/>
    <m/>
    <m/>
    <m/>
    <m/>
    <m/>
    <m/>
    <m/>
    <m/>
    <m/>
    <m/>
    <m/>
    <m/>
    <m/>
    <m/>
    <m/>
    <m/>
    <m/>
    <m/>
    <m/>
    <m/>
    <m/>
    <m/>
    <m/>
    <m/>
    <m/>
    <m/>
    <x v="3"/>
    <x v="3"/>
    <s v="Strongly agree"/>
    <s v="Somewhat agree"/>
    <s v="Strongly agree"/>
    <s v="Strongly agree"/>
    <s v="Strongly disagree"/>
    <s v="Disagree"/>
    <s v="Agree"/>
    <s v="Somewhat agree"/>
    <s v="Strongly disagree"/>
    <s v="Strongly agree"/>
    <x v="3"/>
    <n v="1"/>
    <n v="5"/>
    <n v="1"/>
    <n v="1"/>
    <n v="1"/>
    <n v="2"/>
    <n v="2"/>
    <n v="5"/>
    <n v="1"/>
    <n v="1"/>
    <x v="18"/>
  </r>
  <r>
    <x v="45"/>
    <d v="2018-03-27T18:42:30"/>
    <s v="IP Address"/>
    <x v="39"/>
    <n v="48"/>
    <n v="108"/>
    <x v="1"/>
    <d v="2018-04-03T18:42:45"/>
    <x v="45"/>
    <m/>
    <m/>
    <m/>
    <m/>
    <x v="3"/>
    <x v="3"/>
    <s v="anonymous"/>
    <s v="EN"/>
    <x v="2"/>
    <x v="0"/>
    <m/>
    <m/>
    <m/>
    <m/>
    <m/>
    <m/>
    <m/>
    <m/>
    <m/>
    <m/>
    <m/>
    <m/>
    <m/>
    <m/>
    <n v="0"/>
    <n v="0"/>
    <n v="43.354999999999997"/>
    <n v="0"/>
    <m/>
    <s v="About a little guy that lives in a blue world"/>
    <s v="nobody to listen to"/>
    <m/>
    <m/>
    <m/>
    <m/>
    <m/>
    <m/>
    <m/>
    <x v="3"/>
    <x v="3"/>
    <m/>
    <m/>
    <m/>
    <m/>
    <m/>
    <m/>
    <m/>
    <m/>
    <m/>
    <m/>
    <x v="2"/>
    <e v="#N/A"/>
    <e v="#N/A"/>
    <e v="#N/A"/>
    <e v="#N/A"/>
    <e v="#N/A"/>
    <e v="#N/A"/>
    <e v="#N/A"/>
    <e v="#N/A"/>
    <e v="#N/A"/>
    <e v="#N/A"/>
    <x v="5"/>
  </r>
  <r>
    <x v="46"/>
    <d v="2018-03-27T18:45:04"/>
    <s v="IP Address"/>
    <x v="40"/>
    <n v="100"/>
    <n v="199"/>
    <x v="0"/>
    <d v="2018-03-27T18:45:04"/>
    <x v="46"/>
    <m/>
    <m/>
    <m/>
    <m/>
    <x v="33"/>
    <x v="33"/>
    <s v="anonymous"/>
    <s v="EN"/>
    <x v="3"/>
    <x v="1"/>
    <m/>
    <m/>
    <m/>
    <m/>
    <m/>
    <m/>
    <m/>
    <m/>
    <m/>
    <m/>
    <m/>
    <m/>
    <m/>
    <m/>
    <n v="0"/>
    <n v="0"/>
    <n v="52.268999999999998"/>
    <n v="0"/>
    <m/>
    <s v="About a little guy that lives in a blue world"/>
    <s v="nobody to listen to"/>
    <n v="0"/>
    <n v="0"/>
    <n v="39.814999999999998"/>
    <n v="0"/>
    <m/>
    <s v="I have a blue house"/>
    <s v="that live inside me"/>
    <x v="1"/>
    <x v="2"/>
    <s v="Agree"/>
    <s v="Strongly disagree"/>
    <s v="Agree"/>
    <s v="Agree"/>
    <s v="Strongly disagree"/>
    <s v="Strongly disagree"/>
    <s v="Strongly agree"/>
    <s v="Strongly disagree"/>
    <s v="Strongly disagree"/>
    <s v="Strongly agree"/>
    <x v="0"/>
    <n v="2"/>
    <n v="1"/>
    <n v="2"/>
    <n v="2"/>
    <n v="1"/>
    <n v="1"/>
    <n v="1"/>
    <n v="1"/>
    <n v="1"/>
    <n v="1"/>
    <x v="6"/>
  </r>
  <r>
    <x v="47"/>
    <d v="2018-03-27T18:47:43"/>
    <s v="IP Address"/>
    <x v="41"/>
    <n v="100"/>
    <n v="205"/>
    <x v="0"/>
    <d v="2018-03-27T18:47:43"/>
    <x v="47"/>
    <m/>
    <m/>
    <m/>
    <m/>
    <x v="34"/>
    <x v="34"/>
    <s v="anonymous"/>
    <s v="EN"/>
    <x v="1"/>
    <x v="0"/>
    <n v="0"/>
    <n v="0"/>
    <n v="41.305"/>
    <n v="0"/>
    <m/>
    <s v="No habla ingles"/>
    <s v="Conversations ainâ€™t long"/>
    <n v="0"/>
    <n v="0"/>
    <n v="45.042000000000002"/>
    <n v="0"/>
    <m/>
    <s v="Big booty"/>
    <s v="When you talk dirty to me"/>
    <m/>
    <m/>
    <m/>
    <m/>
    <m/>
    <m/>
    <m/>
    <m/>
    <m/>
    <m/>
    <m/>
    <m/>
    <m/>
    <m/>
    <x v="0"/>
    <x v="2"/>
    <s v="Strongly agree"/>
    <s v="Strongly agree"/>
    <s v="Strongly agree"/>
    <s v="Somewhat agree"/>
    <s v="Strongly disagree"/>
    <s v="Strongly agree"/>
    <s v="Strongly agree"/>
    <s v="Somewhat agree"/>
    <s v="Strongly disagree"/>
    <s v="Somewhat agree"/>
    <x v="1"/>
    <n v="1"/>
    <n v="7"/>
    <n v="1"/>
    <n v="3"/>
    <n v="1"/>
    <n v="7"/>
    <n v="1"/>
    <n v="5"/>
    <n v="1"/>
    <n v="3"/>
    <x v="26"/>
  </r>
  <r>
    <x v="48"/>
    <d v="2018-03-27T21:03:33"/>
    <s v="IP Address"/>
    <x v="42"/>
    <n v="100"/>
    <n v="8096"/>
    <x v="0"/>
    <d v="2018-03-27T21:03:34"/>
    <x v="48"/>
    <m/>
    <m/>
    <m/>
    <m/>
    <x v="35"/>
    <x v="35"/>
    <s v="anonymous"/>
    <s v="EN"/>
    <x v="2"/>
    <x v="1"/>
    <m/>
    <m/>
    <m/>
    <m/>
    <m/>
    <m/>
    <m/>
    <m/>
    <m/>
    <m/>
    <m/>
    <m/>
    <m/>
    <m/>
    <n v="4.3630000000000004"/>
    <n v="4.3630000000000004"/>
    <n v="51.835999999999999"/>
    <n v="1"/>
    <m/>
    <s v="About a little guy that lives in a blue world"/>
    <s v="nobody to listen to"/>
    <n v="0"/>
    <n v="0"/>
    <n v="42.576000000000001"/>
    <n v="0"/>
    <m/>
    <s v="I have a blue house"/>
    <s v="that live inside me"/>
    <x v="4"/>
    <x v="0"/>
    <s v="Agree"/>
    <s v="Somewhat agree"/>
    <s v="Strongly agree"/>
    <s v="Agree"/>
    <s v="Disagree"/>
    <s v="Somewhat agree"/>
    <s v="Agree"/>
    <s v="Somewhat disagree"/>
    <s v="Disagree"/>
    <s v="Agree"/>
    <x v="0"/>
    <n v="2"/>
    <n v="5"/>
    <n v="1"/>
    <n v="2"/>
    <n v="2"/>
    <n v="5"/>
    <n v="2"/>
    <n v="3"/>
    <n v="2"/>
    <n v="2"/>
    <x v="17"/>
  </r>
  <r>
    <x v="49"/>
    <d v="2018-03-27T18:50:53"/>
    <s v="IP Address"/>
    <x v="43"/>
    <n v="100"/>
    <n v="70"/>
    <x v="0"/>
    <d v="2018-03-27T18:50:54"/>
    <x v="49"/>
    <m/>
    <m/>
    <m/>
    <m/>
    <x v="36"/>
    <x v="36"/>
    <s v="anonymous"/>
    <s v="EN"/>
    <x v="1"/>
    <x v="1"/>
    <m/>
    <m/>
    <m/>
    <m/>
    <m/>
    <m/>
    <m/>
    <m/>
    <m/>
    <m/>
    <m/>
    <m/>
    <m/>
    <m/>
    <m/>
    <m/>
    <m/>
    <m/>
    <m/>
    <m/>
    <m/>
    <m/>
    <m/>
    <m/>
    <m/>
    <m/>
    <m/>
    <m/>
    <x v="3"/>
    <x v="3"/>
    <s v="Agree"/>
    <s v="Disagree"/>
    <s v="Agree"/>
    <s v="Agree"/>
    <s v="Disagree"/>
    <s v="Somewhat disagree"/>
    <s v="Agree"/>
    <s v="Neither agree nor disagree"/>
    <s v="Disagree"/>
    <s v="Agree"/>
    <x v="3"/>
    <n v="2"/>
    <n v="2"/>
    <n v="2"/>
    <n v="2"/>
    <n v="2"/>
    <n v="3"/>
    <n v="2"/>
    <n v="4"/>
    <n v="2"/>
    <n v="2"/>
    <x v="3"/>
  </r>
  <r>
    <x v="50"/>
    <d v="2018-03-27T18:51:13"/>
    <s v="IP Address"/>
    <x v="43"/>
    <n v="58"/>
    <n v="6"/>
    <x v="1"/>
    <d v="2018-04-03T18:51:16"/>
    <x v="50"/>
    <m/>
    <m/>
    <m/>
    <m/>
    <x v="3"/>
    <x v="3"/>
    <s v="anonymous"/>
    <s v="EN"/>
    <x v="1"/>
    <x v="1"/>
    <m/>
    <m/>
    <m/>
    <m/>
    <m/>
    <m/>
    <m/>
    <m/>
    <m/>
    <m/>
    <m/>
    <m/>
    <m/>
    <m/>
    <m/>
    <m/>
    <m/>
    <m/>
    <m/>
    <m/>
    <m/>
    <m/>
    <m/>
    <m/>
    <m/>
    <m/>
    <m/>
    <m/>
    <x v="3"/>
    <x v="3"/>
    <m/>
    <m/>
    <m/>
    <m/>
    <m/>
    <m/>
    <m/>
    <m/>
    <m/>
    <m/>
    <x v="2"/>
    <e v="#N/A"/>
    <e v="#N/A"/>
    <e v="#N/A"/>
    <e v="#N/A"/>
    <e v="#N/A"/>
    <e v="#N/A"/>
    <e v="#N/A"/>
    <e v="#N/A"/>
    <e v="#N/A"/>
    <e v="#N/A"/>
    <x v="5"/>
  </r>
  <r>
    <x v="51"/>
    <d v="2018-03-27T18:56:00"/>
    <s v="IP Address"/>
    <x v="44"/>
    <n v="100"/>
    <n v="245"/>
    <x v="0"/>
    <d v="2018-03-27T18:56:00"/>
    <x v="51"/>
    <m/>
    <m/>
    <m/>
    <m/>
    <x v="37"/>
    <x v="37"/>
    <s v="anonymous"/>
    <s v="EN"/>
    <x v="2"/>
    <x v="1"/>
    <m/>
    <m/>
    <m/>
    <m/>
    <m/>
    <m/>
    <m/>
    <m/>
    <m/>
    <m/>
    <m/>
    <m/>
    <m/>
    <m/>
    <n v="0"/>
    <n v="0"/>
    <n v="48.917999999999999"/>
    <n v="0"/>
    <m/>
    <s v="About a little guy that lives in a blue world"/>
    <s v="nobody besides you"/>
    <n v="0"/>
    <n v="0"/>
    <n v="48.198999999999998"/>
    <n v="0"/>
    <m/>
    <s v="I have a blue house"/>
    <s v="that live inside me"/>
    <x v="4"/>
    <x v="0"/>
    <s v="Strongly agree"/>
    <s v="Strongly disagree"/>
    <s v="Agree"/>
    <s v="Agree"/>
    <s v="Strongly disagree"/>
    <s v="Strongly disagree"/>
    <s v="Strongly agree"/>
    <s v="Strongly disagree"/>
    <s v="Strongly disagree"/>
    <s v="Strongly agree"/>
    <x v="0"/>
    <n v="1"/>
    <n v="1"/>
    <n v="2"/>
    <n v="2"/>
    <n v="1"/>
    <n v="1"/>
    <n v="1"/>
    <n v="1"/>
    <n v="1"/>
    <n v="1"/>
    <x v="14"/>
  </r>
  <r>
    <x v="52"/>
    <d v="2018-03-27T22:23:17"/>
    <s v="IP Address"/>
    <x v="45"/>
    <n v="100"/>
    <n v="12394"/>
    <x v="0"/>
    <d v="2018-03-27T22:23:17"/>
    <x v="52"/>
    <m/>
    <m/>
    <m/>
    <m/>
    <x v="23"/>
    <x v="23"/>
    <s v="anonymous"/>
    <s v="EN"/>
    <x v="1"/>
    <x v="0"/>
    <n v="40.343000000000004"/>
    <n v="42.024000000000001"/>
    <n v="42.066000000000003"/>
    <n v="3"/>
    <m/>
    <s v="No habla ingles"/>
    <s v="Conversations ainâ€™t long"/>
    <n v="46.747"/>
    <n v="46.747"/>
    <n v="47.375999999999998"/>
    <n v="1"/>
    <m/>
    <s v="Big booty"/>
    <s v="When you talk dirty to me"/>
    <m/>
    <m/>
    <m/>
    <m/>
    <m/>
    <m/>
    <m/>
    <m/>
    <m/>
    <m/>
    <m/>
    <m/>
    <m/>
    <m/>
    <x v="0"/>
    <x v="0"/>
    <s v="Somewhat agree"/>
    <s v="Disagree"/>
    <s v="Agree"/>
    <s v="Strongly agree"/>
    <s v="Somewhat disagree"/>
    <s v="Neither agree nor disagree"/>
    <s v="Agree"/>
    <s v="Neither agree nor disagree"/>
    <s v="Disagree"/>
    <s v="Somewhat agree"/>
    <x v="1"/>
    <n v="3"/>
    <n v="2"/>
    <n v="2"/>
    <n v="1"/>
    <n v="3"/>
    <n v="4"/>
    <n v="2"/>
    <n v="4"/>
    <n v="2"/>
    <n v="3"/>
    <x v="17"/>
  </r>
  <r>
    <x v="53"/>
    <d v="2018-03-27T19:09:59"/>
    <s v="IP Address"/>
    <x v="46"/>
    <n v="100"/>
    <n v="228"/>
    <x v="0"/>
    <d v="2018-03-27T19:10:00"/>
    <x v="53"/>
    <m/>
    <m/>
    <m/>
    <m/>
    <x v="33"/>
    <x v="33"/>
    <s v="anonymous"/>
    <s v="EN"/>
    <x v="1"/>
    <x v="1"/>
    <n v="3.6850000000000001"/>
    <n v="3.6850000000000001"/>
    <n v="42.470999999999997"/>
    <n v="1"/>
    <m/>
    <s v="No habla ingles"/>
    <s v="Conversations ainâ€™t long"/>
    <n v="0"/>
    <n v="0"/>
    <n v="46.255000000000003"/>
    <n v="0"/>
    <m/>
    <s v="Big booty"/>
    <s v="When you talk dirty to me"/>
    <m/>
    <m/>
    <m/>
    <m/>
    <m/>
    <m/>
    <m/>
    <m/>
    <m/>
    <m/>
    <m/>
    <m/>
    <m/>
    <m/>
    <x v="4"/>
    <x v="5"/>
    <s v="Agree"/>
    <s v="Disagree"/>
    <s v="Agree"/>
    <s v="Agree"/>
    <s v="Disagree"/>
    <s v="Disagree"/>
    <s v="Agree"/>
    <s v="Disagree"/>
    <s v="Strongly disagree"/>
    <s v="Somewhat agree"/>
    <x v="1"/>
    <n v="2"/>
    <n v="2"/>
    <n v="2"/>
    <n v="2"/>
    <n v="2"/>
    <n v="2"/>
    <n v="2"/>
    <n v="2"/>
    <n v="1"/>
    <n v="3"/>
    <x v="18"/>
  </r>
  <r>
    <x v="54"/>
    <d v="2018-03-27T19:17:55"/>
    <s v="IP Address"/>
    <x v="47"/>
    <n v="100"/>
    <n v="343"/>
    <x v="0"/>
    <d v="2018-03-27T19:17:56"/>
    <x v="54"/>
    <m/>
    <m/>
    <m/>
    <m/>
    <x v="38"/>
    <x v="38"/>
    <s v="anonymous"/>
    <s v="EN"/>
    <x v="4"/>
    <x v="1"/>
    <n v="0"/>
    <n v="0"/>
    <n v="43.15"/>
    <n v="0"/>
    <m/>
    <s v="You know I donâ€™t miss"/>
    <s v="Time spent together is never wrong"/>
    <n v="4.2670000000000003"/>
    <n v="4.2670000000000003"/>
    <n v="50.319000000000003"/>
    <n v="1"/>
    <m/>
    <s v="Big booty"/>
    <s v="When you talk dirty to me"/>
    <m/>
    <m/>
    <m/>
    <m/>
    <m/>
    <m/>
    <m/>
    <m/>
    <m/>
    <m/>
    <m/>
    <m/>
    <m/>
    <m/>
    <x v="1"/>
    <x v="4"/>
    <s v="Agree"/>
    <s v="Somewhat agree"/>
    <s v="Agree"/>
    <s v="Neither agree nor disagree"/>
    <s v="Disagree"/>
    <s v="Somewhat disagree"/>
    <s v="Agree"/>
    <s v="Disagree"/>
    <s v="Disagree"/>
    <s v="Agree"/>
    <x v="1"/>
    <n v="2"/>
    <n v="5"/>
    <n v="2"/>
    <n v="4"/>
    <n v="2"/>
    <n v="3"/>
    <n v="2"/>
    <n v="2"/>
    <n v="2"/>
    <n v="2"/>
    <x v="17"/>
  </r>
  <r>
    <x v="55"/>
    <d v="2018-03-27T19:17:23"/>
    <s v="IP Address"/>
    <x v="48"/>
    <n v="100"/>
    <n v="216"/>
    <x v="0"/>
    <d v="2018-03-27T19:17:23"/>
    <x v="55"/>
    <m/>
    <m/>
    <m/>
    <m/>
    <x v="39"/>
    <x v="39"/>
    <s v="anonymous"/>
    <s v="EN"/>
    <x v="2"/>
    <x v="1"/>
    <m/>
    <m/>
    <m/>
    <m/>
    <m/>
    <m/>
    <m/>
    <m/>
    <m/>
    <m/>
    <m/>
    <m/>
    <m/>
    <m/>
    <n v="0"/>
    <n v="0"/>
    <n v="47.627000000000002"/>
    <n v="0"/>
    <m/>
    <s v="About a little guy that lives in a blue world"/>
    <s v="nobody to listen to"/>
    <n v="0"/>
    <n v="0"/>
    <n v="40.765999999999998"/>
    <n v="0"/>
    <m/>
    <s v="I have a blue house"/>
    <s v="that live inside me"/>
    <x v="0"/>
    <x v="2"/>
    <s v="Agree"/>
    <s v="Somewhat disagree"/>
    <s v="Agree"/>
    <s v="Agree"/>
    <s v="Somewhat agree"/>
    <s v="Somewhat disagree"/>
    <s v="Agree"/>
    <s v="Somewhat agree"/>
    <s v="Somewhat disagree"/>
    <s v="Agree"/>
    <x v="0"/>
    <n v="2"/>
    <n v="3"/>
    <n v="2"/>
    <n v="2"/>
    <n v="5"/>
    <n v="3"/>
    <n v="2"/>
    <n v="5"/>
    <n v="3"/>
    <n v="2"/>
    <x v="27"/>
  </r>
  <r>
    <x v="56"/>
    <d v="2018-03-27T19:21:31"/>
    <s v="IP Address"/>
    <x v="49"/>
    <n v="100"/>
    <n v="52"/>
    <x v="0"/>
    <d v="2018-03-27T19:21:32"/>
    <x v="56"/>
    <m/>
    <m/>
    <m/>
    <m/>
    <x v="40"/>
    <x v="40"/>
    <s v="anonymous"/>
    <s v="EN"/>
    <x v="1"/>
    <x v="1"/>
    <m/>
    <m/>
    <m/>
    <m/>
    <m/>
    <m/>
    <m/>
    <m/>
    <m/>
    <m/>
    <m/>
    <m/>
    <m/>
    <m/>
    <m/>
    <m/>
    <m/>
    <m/>
    <m/>
    <m/>
    <m/>
    <m/>
    <m/>
    <m/>
    <m/>
    <m/>
    <m/>
    <m/>
    <x v="3"/>
    <x v="3"/>
    <s v="Agree"/>
    <s v="Somewhat disagree"/>
    <s v="Strongly agree"/>
    <s v="Strongly agree"/>
    <s v="Strongly disagree"/>
    <s v="Strongly disagree"/>
    <s v="Agree"/>
    <s v="Agree"/>
    <s v="Strongly disagree"/>
    <s v="Agree"/>
    <x v="3"/>
    <n v="2"/>
    <n v="3"/>
    <n v="1"/>
    <n v="1"/>
    <n v="1"/>
    <n v="1"/>
    <n v="2"/>
    <n v="6"/>
    <n v="1"/>
    <n v="2"/>
    <x v="18"/>
  </r>
  <r>
    <x v="57"/>
    <d v="2018-03-27T19:25:04"/>
    <s v="IP Address"/>
    <x v="50"/>
    <n v="36"/>
    <n v="29"/>
    <x v="1"/>
    <d v="2018-04-03T19:26:30"/>
    <x v="57"/>
    <m/>
    <m/>
    <m/>
    <m/>
    <x v="3"/>
    <x v="3"/>
    <s v="anonymous"/>
    <s v="EN"/>
    <x v="4"/>
    <x v="1"/>
    <m/>
    <m/>
    <m/>
    <m/>
    <m/>
    <m/>
    <m/>
    <m/>
    <m/>
    <m/>
    <m/>
    <m/>
    <m/>
    <m/>
    <m/>
    <m/>
    <m/>
    <m/>
    <m/>
    <m/>
    <m/>
    <m/>
    <m/>
    <m/>
    <m/>
    <m/>
    <m/>
    <m/>
    <x v="3"/>
    <x v="3"/>
    <m/>
    <m/>
    <m/>
    <m/>
    <m/>
    <m/>
    <m/>
    <m/>
    <m/>
    <m/>
    <x v="2"/>
    <e v="#N/A"/>
    <e v="#N/A"/>
    <e v="#N/A"/>
    <e v="#N/A"/>
    <e v="#N/A"/>
    <e v="#N/A"/>
    <e v="#N/A"/>
    <e v="#N/A"/>
    <e v="#N/A"/>
    <e v="#N/A"/>
    <x v="5"/>
  </r>
  <r>
    <x v="58"/>
    <d v="2018-03-27T19:30:40"/>
    <s v="IP Address"/>
    <x v="51"/>
    <n v="100"/>
    <n v="309"/>
    <x v="0"/>
    <d v="2018-03-27T19:30:41"/>
    <x v="58"/>
    <m/>
    <m/>
    <m/>
    <m/>
    <x v="41"/>
    <x v="41"/>
    <s v="anonymous"/>
    <s v="EN"/>
    <x v="3"/>
    <x v="1"/>
    <m/>
    <m/>
    <m/>
    <m/>
    <m/>
    <m/>
    <m/>
    <m/>
    <m/>
    <m/>
    <m/>
    <m/>
    <m/>
    <m/>
    <n v="0"/>
    <n v="0"/>
    <n v="54.357999999999997"/>
    <n v="0"/>
    <m/>
    <s v="About a little guy that lives in a blue world"/>
    <s v="nobody to listen to"/>
    <n v="0"/>
    <n v="0"/>
    <n v="42.411999999999999"/>
    <n v="0"/>
    <m/>
    <s v="I have a blue house"/>
    <s v="that live inside me"/>
    <x v="0"/>
    <x v="0"/>
    <s v="Agree"/>
    <s v="Disagree"/>
    <s v="Strongly agree"/>
    <s v="Agree"/>
    <s v="Strongly disagree"/>
    <s v="Disagree"/>
    <s v="Strongly agree"/>
    <s v="Strongly disagree"/>
    <s v="Strongly disagree"/>
    <s v="Agree"/>
    <x v="0"/>
    <n v="2"/>
    <n v="2"/>
    <n v="1"/>
    <n v="2"/>
    <n v="1"/>
    <n v="2"/>
    <n v="1"/>
    <n v="1"/>
    <n v="1"/>
    <n v="2"/>
    <x v="13"/>
  </r>
  <r>
    <x v="59"/>
    <d v="2018-03-27T19:30:17"/>
    <s v="IP Address"/>
    <x v="52"/>
    <n v="36"/>
    <n v="21"/>
    <x v="1"/>
    <d v="2018-04-03T19:34:00"/>
    <x v="59"/>
    <m/>
    <m/>
    <m/>
    <m/>
    <x v="3"/>
    <x v="3"/>
    <s v="anonymous"/>
    <s v="EN"/>
    <x v="4"/>
    <x v="1"/>
    <m/>
    <m/>
    <m/>
    <m/>
    <m/>
    <m/>
    <m/>
    <m/>
    <m/>
    <m/>
    <m/>
    <m/>
    <m/>
    <m/>
    <m/>
    <m/>
    <m/>
    <m/>
    <m/>
    <m/>
    <m/>
    <m/>
    <m/>
    <m/>
    <m/>
    <m/>
    <m/>
    <m/>
    <x v="3"/>
    <x v="3"/>
    <m/>
    <m/>
    <m/>
    <m/>
    <m/>
    <m/>
    <m/>
    <m/>
    <m/>
    <m/>
    <x v="2"/>
    <e v="#N/A"/>
    <e v="#N/A"/>
    <e v="#N/A"/>
    <e v="#N/A"/>
    <e v="#N/A"/>
    <e v="#N/A"/>
    <e v="#N/A"/>
    <e v="#N/A"/>
    <e v="#N/A"/>
    <e v="#N/A"/>
    <x v="5"/>
  </r>
  <r>
    <x v="60"/>
    <d v="2018-03-27T19:33:55"/>
    <s v="IP Address"/>
    <x v="53"/>
    <n v="100"/>
    <n v="235"/>
    <x v="0"/>
    <d v="2018-03-27T19:33:55"/>
    <x v="60"/>
    <m/>
    <m/>
    <m/>
    <m/>
    <x v="33"/>
    <x v="33"/>
    <s v="anonymous"/>
    <s v="EN"/>
    <x v="3"/>
    <x v="1"/>
    <m/>
    <m/>
    <m/>
    <m/>
    <m/>
    <m/>
    <m/>
    <m/>
    <m/>
    <m/>
    <m/>
    <m/>
    <m/>
    <m/>
    <n v="0"/>
    <n v="0"/>
    <n v="43.673999999999999"/>
    <n v="0"/>
    <m/>
    <s v="About a little guy that lives in a blue world"/>
    <s v="nobody to listen to"/>
    <n v="0"/>
    <n v="0"/>
    <n v="41.093000000000004"/>
    <n v="0"/>
    <m/>
    <s v="I have a blue house"/>
    <s v="that live inside me"/>
    <x v="0"/>
    <x v="2"/>
    <s v="Agree"/>
    <s v="Disagree"/>
    <s v="Agree"/>
    <s v="Agree"/>
    <s v="Strongly disagree"/>
    <s v="Neither agree nor disagree"/>
    <s v="Agree"/>
    <s v="Somewhat disagree"/>
    <s v="Disagree"/>
    <s v="Agree"/>
    <x v="0"/>
    <n v="2"/>
    <n v="2"/>
    <n v="2"/>
    <n v="2"/>
    <n v="1"/>
    <n v="4"/>
    <n v="2"/>
    <n v="3"/>
    <n v="2"/>
    <n v="2"/>
    <x v="23"/>
  </r>
  <r>
    <x v="61"/>
    <d v="2018-03-27T19:43:21"/>
    <s v="IP Address"/>
    <x v="54"/>
    <n v="100"/>
    <n v="263"/>
    <x v="0"/>
    <d v="2018-03-27T19:43:22"/>
    <x v="61"/>
    <m/>
    <m/>
    <m/>
    <m/>
    <x v="42"/>
    <x v="42"/>
    <s v="anonymous"/>
    <s v="EN"/>
    <x v="2"/>
    <x v="0"/>
    <n v="0"/>
    <n v="0"/>
    <n v="43.975999999999999"/>
    <n v="0"/>
    <m/>
    <s v="No habla ingles"/>
    <s v="Conversations ainâ€™t long"/>
    <n v="0"/>
    <n v="0"/>
    <n v="48.082000000000001"/>
    <n v="0"/>
    <m/>
    <s v="Big booty"/>
    <s v="When you talk dirty to me"/>
    <m/>
    <m/>
    <m/>
    <m/>
    <m/>
    <m/>
    <m/>
    <m/>
    <m/>
    <m/>
    <m/>
    <m/>
    <m/>
    <m/>
    <x v="4"/>
    <x v="5"/>
    <s v="Agree"/>
    <s v="Strongly disagree"/>
    <s v="Strongly agree"/>
    <s v="Agree"/>
    <s v="Strongly disagree"/>
    <s v="Strongly disagree"/>
    <s v="Agree"/>
    <s v="Disagree"/>
    <s v="Strongly disagree"/>
    <s v="Strongly agree"/>
    <x v="1"/>
    <n v="2"/>
    <n v="1"/>
    <n v="1"/>
    <n v="2"/>
    <n v="1"/>
    <n v="1"/>
    <n v="2"/>
    <n v="2"/>
    <n v="1"/>
    <n v="1"/>
    <x v="21"/>
  </r>
  <r>
    <x v="62"/>
    <d v="2018-03-27T19:46:15"/>
    <s v="IP Address"/>
    <x v="55"/>
    <n v="36"/>
    <n v="11"/>
    <x v="1"/>
    <d v="2018-04-03T19:46:38"/>
    <x v="62"/>
    <m/>
    <m/>
    <m/>
    <m/>
    <x v="3"/>
    <x v="3"/>
    <s v="anonymous"/>
    <s v="EN"/>
    <x v="2"/>
    <x v="1"/>
    <m/>
    <m/>
    <m/>
    <m/>
    <m/>
    <m/>
    <m/>
    <m/>
    <m/>
    <m/>
    <m/>
    <m/>
    <m/>
    <m/>
    <m/>
    <m/>
    <m/>
    <m/>
    <m/>
    <m/>
    <m/>
    <m/>
    <m/>
    <m/>
    <m/>
    <m/>
    <m/>
    <m/>
    <x v="3"/>
    <x v="3"/>
    <m/>
    <m/>
    <m/>
    <m/>
    <m/>
    <m/>
    <m/>
    <m/>
    <m/>
    <m/>
    <x v="2"/>
    <e v="#N/A"/>
    <e v="#N/A"/>
    <e v="#N/A"/>
    <e v="#N/A"/>
    <e v="#N/A"/>
    <e v="#N/A"/>
    <e v="#N/A"/>
    <e v="#N/A"/>
    <e v="#N/A"/>
    <e v="#N/A"/>
    <x v="5"/>
  </r>
  <r>
    <x v="63"/>
    <d v="2018-03-27T19:48:53"/>
    <s v="IP Address"/>
    <x v="56"/>
    <n v="100"/>
    <n v="115"/>
    <x v="0"/>
    <d v="2018-03-27T19:48:54"/>
    <x v="63"/>
    <m/>
    <m/>
    <m/>
    <m/>
    <x v="23"/>
    <x v="23"/>
    <s v="anonymous"/>
    <s v="EN"/>
    <x v="2"/>
    <x v="1"/>
    <m/>
    <m/>
    <m/>
    <m/>
    <m/>
    <m/>
    <m/>
    <m/>
    <m/>
    <m/>
    <m/>
    <m/>
    <m/>
    <m/>
    <m/>
    <m/>
    <m/>
    <m/>
    <m/>
    <m/>
    <m/>
    <m/>
    <m/>
    <m/>
    <m/>
    <m/>
    <m/>
    <m/>
    <x v="3"/>
    <x v="3"/>
    <s v="Agree"/>
    <s v="Somewhat agree"/>
    <s v="Agree"/>
    <s v="Somewhat agree"/>
    <s v="Neither agree nor disagree"/>
    <s v="Disagree"/>
    <s v="Agree"/>
    <s v="Neither agree nor disagree"/>
    <s v="Disagree"/>
    <s v="Agree"/>
    <x v="3"/>
    <n v="2"/>
    <n v="5"/>
    <n v="2"/>
    <n v="3"/>
    <n v="4"/>
    <n v="2"/>
    <n v="2"/>
    <n v="4"/>
    <n v="2"/>
    <n v="2"/>
    <x v="10"/>
  </r>
  <r>
    <x v="64"/>
    <d v="2018-03-27T19:52:05"/>
    <s v="IP Address"/>
    <x v="57"/>
    <n v="100"/>
    <n v="252"/>
    <x v="0"/>
    <d v="2018-03-27T19:52:06"/>
    <x v="64"/>
    <m/>
    <m/>
    <m/>
    <m/>
    <x v="43"/>
    <x v="43"/>
    <s v="anonymous"/>
    <s v="EN"/>
    <x v="4"/>
    <x v="1"/>
    <m/>
    <m/>
    <m/>
    <m/>
    <m/>
    <m/>
    <m/>
    <m/>
    <m/>
    <m/>
    <m/>
    <m/>
    <m/>
    <m/>
    <n v="43.174999999999997"/>
    <n v="49.463999999999999"/>
    <n v="51.713999999999999"/>
    <n v="3"/>
    <m/>
    <s v="About a little guy that lives in a blue world"/>
    <s v="nobody to listen to"/>
    <n v="0"/>
    <n v="0"/>
    <n v="41.892000000000003"/>
    <n v="0"/>
    <m/>
    <s v="I have a blue house"/>
    <s v="that live inside me"/>
    <x v="1"/>
    <x v="0"/>
    <s v="Agree"/>
    <s v="Strongly disagree"/>
    <s v="Agree"/>
    <s v="Strongly agree"/>
    <s v="Agree"/>
    <s v="Disagree"/>
    <s v="Agree"/>
    <s v="Disagree"/>
    <s v="Disagree"/>
    <s v="Strongly agree"/>
    <x v="0"/>
    <n v="2"/>
    <n v="1"/>
    <n v="2"/>
    <n v="1"/>
    <n v="6"/>
    <n v="2"/>
    <n v="2"/>
    <n v="2"/>
    <n v="2"/>
    <n v="1"/>
    <x v="19"/>
  </r>
  <r>
    <x v="65"/>
    <d v="2018-03-27T20:02:14"/>
    <s v="IP Address"/>
    <x v="58"/>
    <n v="100"/>
    <n v="171"/>
    <x v="0"/>
    <d v="2018-03-27T20:02:14"/>
    <x v="65"/>
    <m/>
    <m/>
    <m/>
    <m/>
    <x v="44"/>
    <x v="44"/>
    <s v="anonymous"/>
    <s v="EN"/>
    <x v="4"/>
    <x v="1"/>
    <m/>
    <m/>
    <m/>
    <m/>
    <m/>
    <m/>
    <m/>
    <m/>
    <m/>
    <m/>
    <m/>
    <m/>
    <m/>
    <m/>
    <m/>
    <m/>
    <m/>
    <m/>
    <m/>
    <m/>
    <m/>
    <m/>
    <m/>
    <m/>
    <m/>
    <m/>
    <m/>
    <m/>
    <x v="3"/>
    <x v="3"/>
    <s v="Strongly agree"/>
    <s v="Somewhat disagree"/>
    <s v="Strongly agree"/>
    <s v="Somewhat agree"/>
    <s v="Strongly disagree"/>
    <s v="Somewhat disagree"/>
    <s v="Strongly agree"/>
    <s v="Strongly disagree"/>
    <s v="Strongly agree"/>
    <s v="Strongly agree"/>
    <x v="3"/>
    <n v="1"/>
    <n v="3"/>
    <n v="1"/>
    <n v="3"/>
    <n v="1"/>
    <n v="3"/>
    <n v="1"/>
    <n v="1"/>
    <n v="7"/>
    <n v="1"/>
    <x v="23"/>
  </r>
  <r>
    <x v="66"/>
    <d v="2018-03-27T20:14:14"/>
    <s v="IP Address"/>
    <x v="59"/>
    <n v="100"/>
    <n v="232"/>
    <x v="0"/>
    <d v="2018-03-27T20:14:15"/>
    <x v="66"/>
    <m/>
    <m/>
    <m/>
    <m/>
    <x v="45"/>
    <x v="45"/>
    <s v="anonymous"/>
    <s v="EN"/>
    <x v="1"/>
    <x v="0"/>
    <n v="0"/>
    <n v="0"/>
    <n v="39.482999999999997"/>
    <n v="0"/>
    <m/>
    <s v="No habla ingles"/>
    <s v="Conversations ainâ€™t long"/>
    <n v="0"/>
    <n v="0"/>
    <n v="46.265999999999998"/>
    <n v="0"/>
    <m/>
    <s v="Big booty"/>
    <s v="When you talk dirty to me"/>
    <m/>
    <m/>
    <m/>
    <m/>
    <m/>
    <m/>
    <m/>
    <m/>
    <m/>
    <m/>
    <m/>
    <m/>
    <m/>
    <m/>
    <x v="0"/>
    <x v="1"/>
    <s v="Agree"/>
    <s v="Somewhat disagree"/>
    <s v="Strongly agree"/>
    <s v="Strongly agree"/>
    <s v="Strongly disagree"/>
    <s v="Neither agree nor disagree"/>
    <s v="Strongly agree"/>
    <s v="Somewhat disagree"/>
    <s v="Strongly disagree"/>
    <s v="Agree"/>
    <x v="1"/>
    <n v="2"/>
    <n v="3"/>
    <n v="1"/>
    <n v="1"/>
    <n v="1"/>
    <n v="4"/>
    <n v="1"/>
    <n v="3"/>
    <n v="1"/>
    <n v="2"/>
    <x v="2"/>
  </r>
  <r>
    <x v="67"/>
    <d v="2018-03-27T20:11:18"/>
    <s v="IP Address"/>
    <x v="60"/>
    <n v="100"/>
    <n v="26"/>
    <x v="0"/>
    <d v="2018-03-27T20:11:19"/>
    <x v="67"/>
    <m/>
    <m/>
    <m/>
    <m/>
    <x v="46"/>
    <x v="46"/>
    <s v="anonymous"/>
    <s v="EN"/>
    <x v="5"/>
    <x v="2"/>
    <m/>
    <m/>
    <m/>
    <m/>
    <m/>
    <m/>
    <m/>
    <m/>
    <m/>
    <m/>
    <m/>
    <m/>
    <m/>
    <m/>
    <m/>
    <m/>
    <m/>
    <m/>
    <m/>
    <m/>
    <m/>
    <m/>
    <m/>
    <m/>
    <m/>
    <m/>
    <m/>
    <m/>
    <x v="3"/>
    <x v="3"/>
    <m/>
    <m/>
    <m/>
    <m/>
    <m/>
    <m/>
    <m/>
    <m/>
    <m/>
    <m/>
    <x v="4"/>
    <e v="#N/A"/>
    <e v="#N/A"/>
    <e v="#N/A"/>
    <e v="#N/A"/>
    <e v="#N/A"/>
    <e v="#N/A"/>
    <e v="#N/A"/>
    <e v="#N/A"/>
    <e v="#N/A"/>
    <e v="#N/A"/>
    <x v="5"/>
  </r>
  <r>
    <x v="68"/>
    <d v="2018-03-27T20:11:41"/>
    <s v="Spam"/>
    <x v="60"/>
    <n v="100"/>
    <n v="11"/>
    <x v="0"/>
    <d v="2018-03-27T20:11:42"/>
    <x v="68"/>
    <m/>
    <m/>
    <m/>
    <m/>
    <x v="46"/>
    <x v="46"/>
    <s v="anonymous"/>
    <s v="EN"/>
    <x v="5"/>
    <x v="2"/>
    <m/>
    <m/>
    <m/>
    <m/>
    <m/>
    <m/>
    <m/>
    <m/>
    <m/>
    <m/>
    <m/>
    <m/>
    <m/>
    <m/>
    <m/>
    <m/>
    <m/>
    <m/>
    <m/>
    <m/>
    <m/>
    <m/>
    <m/>
    <m/>
    <m/>
    <m/>
    <m/>
    <m/>
    <x v="3"/>
    <x v="3"/>
    <m/>
    <m/>
    <m/>
    <m/>
    <m/>
    <m/>
    <m/>
    <m/>
    <m/>
    <m/>
    <x v="4"/>
    <e v="#N/A"/>
    <e v="#N/A"/>
    <e v="#N/A"/>
    <e v="#N/A"/>
    <e v="#N/A"/>
    <e v="#N/A"/>
    <e v="#N/A"/>
    <e v="#N/A"/>
    <e v="#N/A"/>
    <e v="#N/A"/>
    <x v="5"/>
  </r>
  <r>
    <x v="69"/>
    <d v="2018-03-27T20:16:16"/>
    <s v="IP Address"/>
    <x v="61"/>
    <n v="100"/>
    <n v="215"/>
    <x v="0"/>
    <d v="2018-03-27T20:16:16"/>
    <x v="69"/>
    <m/>
    <m/>
    <m/>
    <m/>
    <x v="47"/>
    <x v="47"/>
    <s v="anonymous"/>
    <s v="EN"/>
    <x v="4"/>
    <x v="1"/>
    <m/>
    <m/>
    <m/>
    <m/>
    <m/>
    <m/>
    <m/>
    <m/>
    <m/>
    <m/>
    <m/>
    <m/>
    <m/>
    <m/>
    <n v="0"/>
    <n v="0"/>
    <n v="47.558"/>
    <n v="0"/>
    <m/>
    <s v="About a little guy that lives in a blue world"/>
    <s v="nobody to listen to"/>
    <n v="0"/>
    <n v="0"/>
    <n v="40.975000000000001"/>
    <n v="0"/>
    <m/>
    <s v="I have a blue house"/>
    <s v="that live inside me"/>
    <x v="4"/>
    <x v="5"/>
    <s v="Strongly agree"/>
    <s v="Strongly disagree"/>
    <s v="Strongly agree"/>
    <s v="Agree"/>
    <s v="Strongly disagree"/>
    <s v="Disagree"/>
    <s v="Strongly agree"/>
    <s v="Strongly disagree"/>
    <s v="Strongly disagree"/>
    <s v="Strongly agree"/>
    <x v="0"/>
    <n v="1"/>
    <n v="1"/>
    <n v="1"/>
    <n v="2"/>
    <n v="1"/>
    <n v="2"/>
    <n v="1"/>
    <n v="1"/>
    <n v="1"/>
    <n v="1"/>
    <x v="14"/>
  </r>
  <r>
    <x v="70"/>
    <d v="2018-03-27T20:21:58"/>
    <s v="IP Address"/>
    <x v="62"/>
    <n v="100"/>
    <n v="443"/>
    <x v="0"/>
    <d v="2018-03-27T20:21:58"/>
    <x v="70"/>
    <m/>
    <m/>
    <m/>
    <m/>
    <x v="48"/>
    <x v="48"/>
    <s v="anonymous"/>
    <s v="EN"/>
    <x v="2"/>
    <x v="1"/>
    <m/>
    <m/>
    <m/>
    <m/>
    <m/>
    <m/>
    <m/>
    <m/>
    <m/>
    <m/>
    <m/>
    <m/>
    <m/>
    <m/>
    <n v="0"/>
    <n v="0"/>
    <n v="55.658000000000001"/>
    <n v="0"/>
    <m/>
    <s v="About a little guy that lives in a blue world"/>
    <s v="nobody to listen to"/>
    <n v="0"/>
    <n v="0"/>
    <n v="40.279000000000003"/>
    <n v="0"/>
    <m/>
    <s v="I have a blue house"/>
    <s v="that live inside me"/>
    <x v="2"/>
    <x v="5"/>
    <s v="Agree"/>
    <s v="Strongly disagree"/>
    <s v="Strongly agree"/>
    <s v="Strongly agree"/>
    <s v="Strongly disagree"/>
    <s v="Somewhat agree"/>
    <s v="Agree"/>
    <s v="Strongly disagree"/>
    <s v="Strongly disagree"/>
    <s v="Agree"/>
    <x v="0"/>
    <n v="2"/>
    <n v="1"/>
    <n v="1"/>
    <n v="1"/>
    <n v="1"/>
    <n v="5"/>
    <n v="2"/>
    <n v="1"/>
    <n v="1"/>
    <n v="2"/>
    <x v="28"/>
  </r>
  <r>
    <x v="71"/>
    <d v="2018-03-27T20:18:38"/>
    <s v="IP Address"/>
    <x v="63"/>
    <n v="100"/>
    <n v="171"/>
    <x v="0"/>
    <d v="2018-03-27T20:18:38"/>
    <x v="71"/>
    <m/>
    <m/>
    <m/>
    <m/>
    <x v="49"/>
    <x v="49"/>
    <s v="anonymous"/>
    <s v="EN"/>
    <x v="1"/>
    <x v="1"/>
    <n v="0"/>
    <n v="0"/>
    <n v="34.972999999999999"/>
    <n v="0"/>
    <m/>
    <s v="No habla ingles"/>
    <s v="Conversations ainâ€™t long"/>
    <n v="0"/>
    <n v="0"/>
    <n v="32.783000000000001"/>
    <n v="0"/>
    <m/>
    <s v="Big booty"/>
    <s v="When you talk dirty to me"/>
    <m/>
    <m/>
    <m/>
    <m/>
    <m/>
    <m/>
    <m/>
    <m/>
    <m/>
    <m/>
    <m/>
    <m/>
    <m/>
    <m/>
    <x v="0"/>
    <x v="2"/>
    <s v="Agree"/>
    <s v="Disagree"/>
    <s v="Agree"/>
    <s v="Agree"/>
    <s v="Disagree"/>
    <s v="Disagree"/>
    <s v="Agree"/>
    <s v="Neither agree nor disagree"/>
    <s v="Disagree"/>
    <s v="Agree"/>
    <x v="1"/>
    <n v="2"/>
    <n v="2"/>
    <n v="2"/>
    <n v="2"/>
    <n v="2"/>
    <n v="2"/>
    <n v="2"/>
    <n v="4"/>
    <n v="2"/>
    <n v="2"/>
    <x v="23"/>
  </r>
  <r>
    <x v="72"/>
    <d v="2018-03-27T20:33:00"/>
    <s v="IP Address"/>
    <x v="64"/>
    <n v="100"/>
    <n v="477"/>
    <x v="0"/>
    <d v="2018-03-27T20:33:00"/>
    <x v="72"/>
    <m/>
    <m/>
    <m/>
    <m/>
    <x v="50"/>
    <x v="50"/>
    <s v="anonymous"/>
    <s v="EN"/>
    <x v="1"/>
    <x v="0"/>
    <m/>
    <m/>
    <m/>
    <m/>
    <m/>
    <m/>
    <m/>
    <m/>
    <m/>
    <m/>
    <m/>
    <m/>
    <m/>
    <m/>
    <n v="0"/>
    <n v="0"/>
    <n v="363.79199999999997"/>
    <n v="0"/>
    <m/>
    <s v="About a little guy that lives in a blue world"/>
    <s v="nobody to listen to"/>
    <n v="37.017000000000003"/>
    <n v="37.017000000000003"/>
    <n v="37.484999999999999"/>
    <n v="1"/>
    <m/>
    <s v="I have a blue house"/>
    <s v="that live inside me"/>
    <x v="0"/>
    <x v="1"/>
    <s v="Strongly agree"/>
    <s v="Strongly disagree"/>
    <s v="Strongly agree"/>
    <s v="Agree"/>
    <s v="Strongly disagree"/>
    <s v="Strongly disagree"/>
    <s v="Strongly agree"/>
    <s v="Somewhat agree"/>
    <s v="Strongly disagree"/>
    <s v="Strongly agree"/>
    <x v="0"/>
    <n v="1"/>
    <n v="1"/>
    <n v="1"/>
    <n v="2"/>
    <n v="1"/>
    <n v="1"/>
    <n v="1"/>
    <n v="5"/>
    <n v="1"/>
    <n v="1"/>
    <x v="13"/>
  </r>
  <r>
    <x v="73"/>
    <d v="2018-03-27T20:38:45"/>
    <s v="IP Address"/>
    <x v="65"/>
    <n v="100"/>
    <n v="220"/>
    <x v="0"/>
    <d v="2018-03-27T20:38:45"/>
    <x v="73"/>
    <m/>
    <m/>
    <m/>
    <m/>
    <x v="51"/>
    <x v="51"/>
    <s v="anonymous"/>
    <s v="EN"/>
    <x v="1"/>
    <x v="1"/>
    <m/>
    <m/>
    <m/>
    <m/>
    <m/>
    <m/>
    <m/>
    <m/>
    <m/>
    <m/>
    <m/>
    <m/>
    <m/>
    <m/>
    <n v="0"/>
    <n v="0"/>
    <n v="70.456000000000003"/>
    <n v="0"/>
    <m/>
    <s v="About a little guy that lives in a blue world"/>
    <s v="nobody to listen to"/>
    <n v="13.936999999999999"/>
    <n v="15.164999999999999"/>
    <n v="31.119"/>
    <n v="2"/>
    <m/>
    <s v="I have a blue house"/>
    <s v="that live inside me"/>
    <x v="0"/>
    <x v="2"/>
    <s v="Somewhat agree"/>
    <s v="Somewhat agree"/>
    <s v="Agree"/>
    <s v="Agree"/>
    <s v="Somewhat disagree"/>
    <s v="Agree"/>
    <s v="Agree"/>
    <s v="Agree"/>
    <s v="Disagree"/>
    <s v="Agree"/>
    <x v="0"/>
    <n v="3"/>
    <n v="5"/>
    <n v="2"/>
    <n v="2"/>
    <n v="3"/>
    <n v="6"/>
    <n v="2"/>
    <n v="6"/>
    <n v="2"/>
    <n v="2"/>
    <x v="29"/>
  </r>
  <r>
    <x v="74"/>
    <d v="2018-03-27T20:40:15"/>
    <s v="IP Address"/>
    <x v="66"/>
    <n v="100"/>
    <n v="97"/>
    <x v="0"/>
    <d v="2018-03-27T20:40:16"/>
    <x v="74"/>
    <m/>
    <m/>
    <m/>
    <m/>
    <x v="52"/>
    <x v="52"/>
    <s v="anonymous"/>
    <s v="EN"/>
    <x v="4"/>
    <x v="1"/>
    <m/>
    <m/>
    <m/>
    <m/>
    <m/>
    <m/>
    <m/>
    <m/>
    <m/>
    <m/>
    <m/>
    <m/>
    <m/>
    <m/>
    <m/>
    <m/>
    <m/>
    <m/>
    <m/>
    <m/>
    <m/>
    <m/>
    <m/>
    <m/>
    <m/>
    <m/>
    <m/>
    <m/>
    <x v="3"/>
    <x v="3"/>
    <s v="Agree"/>
    <s v="Strongly disagree"/>
    <s v="Strongly agree"/>
    <s v="Somewhat agree"/>
    <s v="Neither agree nor disagree"/>
    <s v="Strongly disagree"/>
    <s v="Strongly agree"/>
    <s v="Disagree"/>
    <s v="Strongly disagree"/>
    <s v="Strongly agree"/>
    <x v="3"/>
    <n v="2"/>
    <n v="1"/>
    <n v="1"/>
    <n v="3"/>
    <n v="4"/>
    <n v="1"/>
    <n v="1"/>
    <n v="2"/>
    <n v="1"/>
    <n v="1"/>
    <x v="28"/>
  </r>
  <r>
    <x v="75"/>
    <d v="2018-03-27T20:48:25"/>
    <s v="IP Address"/>
    <x v="67"/>
    <n v="100"/>
    <n v="311"/>
    <x v="0"/>
    <d v="2018-03-27T20:48:26"/>
    <x v="75"/>
    <m/>
    <m/>
    <m/>
    <m/>
    <x v="53"/>
    <x v="53"/>
    <s v="anonymous"/>
    <s v="EN"/>
    <x v="1"/>
    <x v="0"/>
    <m/>
    <m/>
    <m/>
    <m/>
    <m/>
    <m/>
    <m/>
    <m/>
    <m/>
    <m/>
    <m/>
    <m/>
    <m/>
    <m/>
    <n v="2.9630000000000001"/>
    <n v="2.9630000000000001"/>
    <n v="38.479999999999997"/>
    <n v="1"/>
    <m/>
    <s v="About a little guy that lives in a blue world"/>
    <s v="nobody to listen to"/>
    <n v="1.6160000000000001"/>
    <n v="1.6160000000000001"/>
    <n v="97.543000000000006"/>
    <n v="1"/>
    <m/>
    <s v="I have a blue house"/>
    <s v="that live inside me"/>
    <x v="0"/>
    <x v="2"/>
    <s v="Agree"/>
    <s v="Somewhat disagree"/>
    <s v="Agree"/>
    <s v="Agree"/>
    <s v="Strongly disagree"/>
    <s v="Disagree"/>
    <s v="Agree"/>
    <s v="Somewhat disagree"/>
    <s v="Somewhat disagree"/>
    <s v="Agree"/>
    <x v="0"/>
    <n v="2"/>
    <n v="3"/>
    <n v="2"/>
    <n v="2"/>
    <n v="1"/>
    <n v="2"/>
    <n v="2"/>
    <n v="3"/>
    <n v="3"/>
    <n v="2"/>
    <x v="23"/>
  </r>
  <r>
    <x v="76"/>
    <d v="2018-03-27T21:03:53"/>
    <s v="IP Address"/>
    <x v="42"/>
    <n v="100"/>
    <n v="5"/>
    <x v="0"/>
    <d v="2018-03-27T21:03:53"/>
    <x v="76"/>
    <m/>
    <m/>
    <m/>
    <m/>
    <x v="35"/>
    <x v="35"/>
    <s v="anonymous"/>
    <s v="EN"/>
    <x v="5"/>
    <x v="2"/>
    <m/>
    <m/>
    <m/>
    <m/>
    <m/>
    <m/>
    <m/>
    <m/>
    <m/>
    <m/>
    <m/>
    <m/>
    <m/>
    <m/>
    <m/>
    <m/>
    <m/>
    <m/>
    <m/>
    <m/>
    <m/>
    <m/>
    <m/>
    <m/>
    <m/>
    <m/>
    <m/>
    <m/>
    <x v="3"/>
    <x v="3"/>
    <m/>
    <m/>
    <m/>
    <m/>
    <m/>
    <m/>
    <m/>
    <m/>
    <m/>
    <m/>
    <x v="4"/>
    <e v="#N/A"/>
    <e v="#N/A"/>
    <e v="#N/A"/>
    <e v="#N/A"/>
    <e v="#N/A"/>
    <e v="#N/A"/>
    <e v="#N/A"/>
    <e v="#N/A"/>
    <e v="#N/A"/>
    <e v="#N/A"/>
    <x v="5"/>
  </r>
  <r>
    <x v="77"/>
    <d v="2018-03-27T21:05:30"/>
    <s v="Spam"/>
    <x v="42"/>
    <n v="100"/>
    <n v="6"/>
    <x v="0"/>
    <d v="2018-03-27T21:05:30"/>
    <x v="77"/>
    <m/>
    <m/>
    <m/>
    <m/>
    <x v="35"/>
    <x v="35"/>
    <s v="anonymous"/>
    <s v="EN"/>
    <x v="5"/>
    <x v="2"/>
    <m/>
    <m/>
    <m/>
    <m/>
    <m/>
    <m/>
    <m/>
    <m/>
    <m/>
    <m/>
    <m/>
    <m/>
    <m/>
    <m/>
    <m/>
    <m/>
    <m/>
    <m/>
    <m/>
    <m/>
    <m/>
    <m/>
    <m/>
    <m/>
    <m/>
    <m/>
    <m/>
    <m/>
    <x v="3"/>
    <x v="3"/>
    <m/>
    <m/>
    <m/>
    <m/>
    <m/>
    <m/>
    <m/>
    <m/>
    <m/>
    <m/>
    <x v="4"/>
    <e v="#N/A"/>
    <e v="#N/A"/>
    <e v="#N/A"/>
    <e v="#N/A"/>
    <e v="#N/A"/>
    <e v="#N/A"/>
    <e v="#N/A"/>
    <e v="#N/A"/>
    <e v="#N/A"/>
    <e v="#N/A"/>
    <x v="5"/>
  </r>
  <r>
    <x v="78"/>
    <d v="2018-03-27T21:05:51"/>
    <s v="IP Address"/>
    <x v="42"/>
    <n v="6"/>
    <n v="7"/>
    <x v="1"/>
    <d v="2018-04-03T21:05:54"/>
    <x v="78"/>
    <m/>
    <m/>
    <m/>
    <m/>
    <x v="3"/>
    <x v="3"/>
    <s v="anonymous"/>
    <s v="EN"/>
    <x v="6"/>
    <x v="2"/>
    <m/>
    <m/>
    <m/>
    <m/>
    <m/>
    <m/>
    <m/>
    <m/>
    <m/>
    <m/>
    <m/>
    <m/>
    <m/>
    <m/>
    <m/>
    <m/>
    <m/>
    <m/>
    <m/>
    <m/>
    <m/>
    <m/>
    <m/>
    <m/>
    <m/>
    <m/>
    <m/>
    <m/>
    <x v="3"/>
    <x v="3"/>
    <m/>
    <m/>
    <m/>
    <m/>
    <m/>
    <m/>
    <m/>
    <m/>
    <m/>
    <m/>
    <x v="2"/>
    <e v="#N/A"/>
    <e v="#N/A"/>
    <e v="#N/A"/>
    <e v="#N/A"/>
    <e v="#N/A"/>
    <e v="#N/A"/>
    <e v="#N/A"/>
    <e v="#N/A"/>
    <e v="#N/A"/>
    <e v="#N/A"/>
    <x v="5"/>
  </r>
  <r>
    <x v="79"/>
    <d v="2018-03-27T21:37:34"/>
    <s v="IP Address"/>
    <x v="68"/>
    <n v="100"/>
    <n v="281"/>
    <x v="0"/>
    <d v="2018-03-27T21:37:35"/>
    <x v="79"/>
    <m/>
    <m/>
    <m/>
    <m/>
    <x v="54"/>
    <x v="54"/>
    <s v="anonymous"/>
    <s v="EN"/>
    <x v="4"/>
    <x v="1"/>
    <n v="5.8490000000000002"/>
    <n v="6.7210000000000001"/>
    <n v="46.075000000000003"/>
    <n v="2"/>
    <m/>
    <s v="You know I donâ€™t miss"/>
    <s v="Verses are mad strong"/>
    <n v="1.6759999999999999"/>
    <n v="48.738"/>
    <n v="49.744"/>
    <n v="2"/>
    <m/>
    <s v="Big booty"/>
    <s v="When you talk dirty to me"/>
    <m/>
    <m/>
    <m/>
    <m/>
    <m/>
    <m/>
    <m/>
    <m/>
    <m/>
    <m/>
    <m/>
    <m/>
    <m/>
    <m/>
    <x v="4"/>
    <x v="4"/>
    <s v="Strongly agree"/>
    <s v="Strongly disagree"/>
    <s v="Strongly agree"/>
    <s v="Agree"/>
    <s v="Strongly disagree"/>
    <s v="Strongly disagree"/>
    <s v="Strongly agree"/>
    <s v="Strongly disagree"/>
    <s v="Strongly disagree"/>
    <s v="Agree"/>
    <x v="1"/>
    <n v="1"/>
    <n v="1"/>
    <n v="1"/>
    <n v="2"/>
    <n v="1"/>
    <n v="1"/>
    <n v="1"/>
    <n v="1"/>
    <n v="1"/>
    <n v="2"/>
    <x v="14"/>
  </r>
  <r>
    <x v="80"/>
    <d v="2018-03-27T22:20:30"/>
    <s v="IP Address"/>
    <x v="69"/>
    <n v="67"/>
    <n v="105"/>
    <x v="1"/>
    <d v="2018-04-03T22:20:31"/>
    <x v="80"/>
    <m/>
    <m/>
    <m/>
    <m/>
    <x v="3"/>
    <x v="3"/>
    <s v="anonymous"/>
    <s v="EN"/>
    <x v="4"/>
    <x v="1"/>
    <m/>
    <m/>
    <m/>
    <m/>
    <m/>
    <m/>
    <m/>
    <m/>
    <m/>
    <m/>
    <m/>
    <m/>
    <m/>
    <m/>
    <m/>
    <m/>
    <m/>
    <m/>
    <m/>
    <m/>
    <m/>
    <m/>
    <m/>
    <m/>
    <m/>
    <m/>
    <m/>
    <m/>
    <x v="3"/>
    <x v="3"/>
    <m/>
    <m/>
    <m/>
    <m/>
    <m/>
    <m/>
    <m/>
    <m/>
    <m/>
    <m/>
    <x v="2"/>
    <e v="#N/A"/>
    <e v="#N/A"/>
    <e v="#N/A"/>
    <e v="#N/A"/>
    <e v="#N/A"/>
    <e v="#N/A"/>
    <e v="#N/A"/>
    <e v="#N/A"/>
    <e v="#N/A"/>
    <e v="#N/A"/>
    <x v="5"/>
  </r>
  <r>
    <x v="81"/>
    <d v="2018-03-27T23:26:14"/>
    <s v="IP Address"/>
    <x v="70"/>
    <n v="100"/>
    <n v="175"/>
    <x v="0"/>
    <d v="2018-03-27T23:26:14"/>
    <x v="81"/>
    <m/>
    <m/>
    <m/>
    <m/>
    <x v="55"/>
    <x v="55"/>
    <s v="anonymous"/>
    <s v="EN"/>
    <x v="2"/>
    <x v="0"/>
    <m/>
    <m/>
    <m/>
    <m/>
    <m/>
    <m/>
    <m/>
    <m/>
    <m/>
    <m/>
    <m/>
    <m/>
    <m/>
    <m/>
    <m/>
    <m/>
    <m/>
    <m/>
    <m/>
    <m/>
    <m/>
    <m/>
    <m/>
    <m/>
    <m/>
    <m/>
    <m/>
    <m/>
    <x v="3"/>
    <x v="3"/>
    <s v="Somewhat agree"/>
    <s v="Somewhat agree"/>
    <s v="Agree"/>
    <s v="Agree"/>
    <s v="Strongly disagree"/>
    <s v="Disagree"/>
    <s v="Strongly agree"/>
    <s v="Agree"/>
    <s v="Disagree"/>
    <s v="Somewhat agree"/>
    <x v="3"/>
    <n v="3"/>
    <n v="5"/>
    <n v="2"/>
    <n v="2"/>
    <n v="1"/>
    <n v="2"/>
    <n v="1"/>
    <n v="6"/>
    <n v="2"/>
    <n v="3"/>
    <x v="15"/>
  </r>
  <r>
    <x v="82"/>
    <d v="2018-03-27T23:43:51"/>
    <s v="IP Address"/>
    <x v="71"/>
    <n v="100"/>
    <n v="268"/>
    <x v="0"/>
    <d v="2018-03-27T23:43:52"/>
    <x v="82"/>
    <m/>
    <m/>
    <m/>
    <m/>
    <x v="56"/>
    <x v="56"/>
    <s v="anonymous"/>
    <s v="EN"/>
    <x v="2"/>
    <x v="1"/>
    <n v="5.76"/>
    <n v="45.87"/>
    <n v="47.725999999999999"/>
    <n v="2"/>
    <m/>
    <s v="No habla ingles"/>
    <s v="Conversations ainâ€™t long"/>
    <n v="3.5470000000000002"/>
    <n v="3.5470000000000002"/>
    <n v="50.639000000000003"/>
    <n v="1"/>
    <m/>
    <s v="Big booty"/>
    <s v="When you talk dirty to me"/>
    <m/>
    <m/>
    <m/>
    <m/>
    <m/>
    <m/>
    <m/>
    <m/>
    <m/>
    <m/>
    <m/>
    <m/>
    <m/>
    <m/>
    <x v="4"/>
    <x v="4"/>
    <s v="Agree"/>
    <s v="Strongly disagree"/>
    <s v="Strongly agree"/>
    <s v="Agree"/>
    <s v="Strongly disagree"/>
    <s v="Disagree"/>
    <s v="Strongly agree"/>
    <s v="Neither agree nor disagree"/>
    <s v="Strongly disagree"/>
    <s v="Strongly agree"/>
    <x v="1"/>
    <n v="2"/>
    <n v="1"/>
    <n v="1"/>
    <n v="2"/>
    <n v="1"/>
    <n v="2"/>
    <n v="1"/>
    <n v="4"/>
    <n v="1"/>
    <n v="1"/>
    <x v="7"/>
  </r>
  <r>
    <x v="83"/>
    <d v="2018-03-27T23:48:33"/>
    <s v="IP Address"/>
    <x v="72"/>
    <n v="100"/>
    <n v="253"/>
    <x v="0"/>
    <d v="2018-03-27T23:48:34"/>
    <x v="83"/>
    <m/>
    <m/>
    <m/>
    <m/>
    <x v="57"/>
    <x v="57"/>
    <s v="anonymous"/>
    <s v="EN"/>
    <x v="3"/>
    <x v="0"/>
    <m/>
    <m/>
    <m/>
    <m/>
    <m/>
    <m/>
    <m/>
    <m/>
    <m/>
    <m/>
    <m/>
    <m/>
    <m/>
    <m/>
    <n v="0"/>
    <n v="0"/>
    <n v="37.573999999999998"/>
    <n v="0"/>
    <m/>
    <s v="About a little guy that lives in a blue world"/>
    <s v="Audi to give to you"/>
    <n v="0"/>
    <n v="0"/>
    <n v="36.704000000000001"/>
    <n v="0"/>
    <m/>
    <s v="I have a blue car"/>
    <s v="that live inside me"/>
    <x v="4"/>
    <x v="4"/>
    <s v="Strongly agree"/>
    <s v="Strongly disagree"/>
    <s v="Strongly agree"/>
    <s v="Strongly agree"/>
    <s v="Strongly agree"/>
    <s v="Strongly agree"/>
    <s v="Strongly agree"/>
    <s v="Strongly disagree"/>
    <s v="Strongly disagree"/>
    <s v="Strongly agree"/>
    <x v="0"/>
    <n v="1"/>
    <n v="1"/>
    <n v="1"/>
    <n v="1"/>
    <n v="7"/>
    <n v="7"/>
    <n v="1"/>
    <n v="1"/>
    <n v="1"/>
    <n v="1"/>
    <x v="23"/>
  </r>
  <r>
    <x v="84"/>
    <d v="2018-03-28T03:05:21"/>
    <s v="IP Address"/>
    <x v="73"/>
    <n v="100"/>
    <n v="208"/>
    <x v="0"/>
    <d v="2018-03-28T03:05:22"/>
    <x v="84"/>
    <m/>
    <m/>
    <m/>
    <m/>
    <x v="58"/>
    <x v="58"/>
    <s v="anonymous"/>
    <s v="EN"/>
    <x v="1"/>
    <x v="1"/>
    <m/>
    <m/>
    <m/>
    <m/>
    <m/>
    <m/>
    <m/>
    <m/>
    <m/>
    <m/>
    <m/>
    <m/>
    <m/>
    <m/>
    <n v="1.7789999999999999"/>
    <n v="1.7789999999999999"/>
    <n v="43.826999999999998"/>
    <n v="1"/>
    <m/>
    <s v="About a little guy that lives in a blue world"/>
    <s v="nobody to listen to"/>
    <n v="0"/>
    <n v="0"/>
    <n v="41.780999999999999"/>
    <n v="0"/>
    <m/>
    <s v="I have a blue house"/>
    <s v="that live inside me"/>
    <x v="0"/>
    <x v="2"/>
    <s v="Somewhat agree"/>
    <s v="Disagree"/>
    <s v="Somewhat agree"/>
    <s v="Neither agree nor disagree"/>
    <s v="Disagree"/>
    <s v="Somewhat disagree"/>
    <s v="Somewhat agree"/>
    <s v="Somewhat agree"/>
    <s v="Disagree"/>
    <s v="Somewhat agree"/>
    <x v="0"/>
    <n v="3"/>
    <n v="2"/>
    <n v="3"/>
    <n v="4"/>
    <n v="2"/>
    <n v="3"/>
    <n v="3"/>
    <n v="5"/>
    <n v="2"/>
    <n v="3"/>
    <x v="26"/>
  </r>
  <r>
    <x v="85"/>
    <d v="2018-03-28T05:24:34"/>
    <s v="IP Address"/>
    <x v="74"/>
    <n v="100"/>
    <n v="853"/>
    <x v="0"/>
    <d v="2018-03-28T05:24:34"/>
    <x v="85"/>
    <m/>
    <m/>
    <m/>
    <m/>
    <x v="59"/>
    <x v="59"/>
    <s v="anonymous"/>
    <s v="EN"/>
    <x v="3"/>
    <x v="1"/>
    <m/>
    <m/>
    <m/>
    <m/>
    <m/>
    <m/>
    <m/>
    <m/>
    <m/>
    <m/>
    <m/>
    <m/>
    <m/>
    <m/>
    <n v="3.8119999999999998"/>
    <n v="3.8119999999999998"/>
    <n v="48.656999999999996"/>
    <n v="1"/>
    <m/>
    <s v="About a little guy that lives in a blue world"/>
    <s v="nobody to listen to"/>
    <n v="0"/>
    <n v="0"/>
    <n v="41.064999999999998"/>
    <n v="0"/>
    <m/>
    <s v="I have a blue house"/>
    <s v="that live inside me"/>
    <x v="0"/>
    <x v="2"/>
    <s v="Agree"/>
    <s v="Strongly disagree"/>
    <s v="Agree"/>
    <s v="Agree"/>
    <s v="Strongly disagree"/>
    <s v="Strongly disagree"/>
    <s v="Agree"/>
    <s v="Disagree"/>
    <s v="Strongly disagree"/>
    <s v="Agree"/>
    <x v="0"/>
    <n v="2"/>
    <n v="1"/>
    <n v="2"/>
    <n v="2"/>
    <n v="1"/>
    <n v="1"/>
    <n v="2"/>
    <n v="2"/>
    <n v="1"/>
    <n v="2"/>
    <x v="7"/>
  </r>
  <r>
    <x v="86"/>
    <d v="2018-03-28T07:23:16"/>
    <s v="IP Address"/>
    <x v="75"/>
    <n v="100"/>
    <n v="206"/>
    <x v="0"/>
    <d v="2018-03-28T07:23:17"/>
    <x v="86"/>
    <m/>
    <m/>
    <m/>
    <m/>
    <x v="60"/>
    <x v="60"/>
    <s v="anonymous"/>
    <s v="EN"/>
    <x v="1"/>
    <x v="0"/>
    <m/>
    <m/>
    <m/>
    <m/>
    <m/>
    <m/>
    <m/>
    <m/>
    <m/>
    <m/>
    <m/>
    <m/>
    <m/>
    <m/>
    <n v="0"/>
    <n v="0"/>
    <n v="44.122999999999998"/>
    <n v="0"/>
    <m/>
    <s v="About a little guy that lives in a blue world"/>
    <s v="nobody to listen to"/>
    <n v="0"/>
    <n v="0"/>
    <n v="42.6"/>
    <n v="0"/>
    <m/>
    <s v="I have a blue house"/>
    <s v="that live inside me"/>
    <x v="0"/>
    <x v="1"/>
    <s v="Neither agree nor disagree"/>
    <s v="Strongly disagree"/>
    <s v="Somewhat agree"/>
    <s v="Agree"/>
    <s v="Somewhat agree"/>
    <s v="Disagree"/>
    <s v="Agree"/>
    <s v="Strongly agree"/>
    <s v="Agree"/>
    <s v="Disagree"/>
    <x v="0"/>
    <n v="4"/>
    <n v="1"/>
    <n v="3"/>
    <n v="2"/>
    <n v="5"/>
    <n v="2"/>
    <n v="2"/>
    <n v="7"/>
    <n v="6"/>
    <n v="6"/>
    <x v="16"/>
  </r>
  <r>
    <x v="87"/>
    <d v="2018-03-28T07:24:07"/>
    <s v="IP Address"/>
    <x v="76"/>
    <n v="100"/>
    <n v="189"/>
    <x v="0"/>
    <d v="2018-03-28T07:24:08"/>
    <x v="87"/>
    <m/>
    <m/>
    <m/>
    <m/>
    <x v="61"/>
    <x v="61"/>
    <s v="anonymous"/>
    <s v="EN"/>
    <x v="3"/>
    <x v="0"/>
    <n v="0"/>
    <n v="0"/>
    <n v="39.851999999999997"/>
    <n v="0"/>
    <m/>
    <s v="You know I donâ€™t miss"/>
    <s v="Conversations ainâ€™t long"/>
    <n v="0"/>
    <n v="0"/>
    <n v="53.738"/>
    <n v="0"/>
    <m/>
    <s v="Big booty"/>
    <s v="When you talk dirty to me"/>
    <m/>
    <m/>
    <m/>
    <m/>
    <m/>
    <m/>
    <m/>
    <m/>
    <m/>
    <m/>
    <m/>
    <m/>
    <m/>
    <m/>
    <x v="4"/>
    <x v="4"/>
    <s v="Somewhat disagree"/>
    <s v="Agree"/>
    <s v="Somewhat disagree"/>
    <s v="Somewhat disagree"/>
    <s v="Agree"/>
    <s v="Agree"/>
    <s v="Somewhat disagree"/>
    <s v="Agree"/>
    <s v="Agree"/>
    <s v="Somewhat disagree"/>
    <x v="1"/>
    <n v="5"/>
    <n v="6"/>
    <n v="5"/>
    <n v="5"/>
    <n v="6"/>
    <n v="6"/>
    <n v="5"/>
    <n v="6"/>
    <n v="6"/>
    <n v="5"/>
    <x v="30"/>
  </r>
  <r>
    <x v="88"/>
    <d v="2018-03-28T14:23:54"/>
    <s v="IP Address"/>
    <x v="1"/>
    <n v="100"/>
    <n v="243"/>
    <x v="0"/>
    <d v="2018-03-28T14:23:55"/>
    <x v="88"/>
    <m/>
    <m/>
    <m/>
    <m/>
    <x v="62"/>
    <x v="62"/>
    <s v="anonymous"/>
    <s v="EN"/>
    <x v="0"/>
    <x v="1"/>
    <n v="0"/>
    <n v="0"/>
    <n v="31.994"/>
    <n v="0"/>
    <m/>
    <s v="No habla ingles"/>
    <s v="Conversations ainâ€™t long"/>
    <n v="0"/>
    <n v="0"/>
    <n v="31.053000000000001"/>
    <n v="0"/>
    <m/>
    <s v="Big booty"/>
    <s v="When you talk dirty to me"/>
    <m/>
    <m/>
    <m/>
    <m/>
    <m/>
    <m/>
    <m/>
    <m/>
    <m/>
    <m/>
    <m/>
    <m/>
    <m/>
    <m/>
    <x v="0"/>
    <x v="2"/>
    <s v="Agree"/>
    <s v="Disagree"/>
    <s v="Agree"/>
    <s v="Agree"/>
    <s v="Disagree"/>
    <s v="Somewhat agree"/>
    <s v="Agree"/>
    <s v="Neither agree nor disagree"/>
    <s v="Disagree"/>
    <s v="Somewhat agree"/>
    <x v="1"/>
    <n v="2"/>
    <n v="2"/>
    <n v="2"/>
    <n v="2"/>
    <n v="2"/>
    <n v="5"/>
    <n v="2"/>
    <n v="4"/>
    <n v="2"/>
    <n v="3"/>
    <x v="17"/>
  </r>
  <r>
    <x v="89"/>
    <d v="2018-03-28T14:40:07"/>
    <s v="IP Address"/>
    <x v="1"/>
    <n v="100"/>
    <n v="211"/>
    <x v="0"/>
    <d v="2018-03-28T14:40:08"/>
    <x v="89"/>
    <m/>
    <m/>
    <m/>
    <m/>
    <x v="62"/>
    <x v="62"/>
    <s v="anonymous"/>
    <s v="EN"/>
    <x v="0"/>
    <x v="0"/>
    <m/>
    <m/>
    <m/>
    <m/>
    <m/>
    <m/>
    <m/>
    <m/>
    <m/>
    <m/>
    <m/>
    <m/>
    <m/>
    <m/>
    <n v="7.92"/>
    <n v="43.006"/>
    <n v="43.5"/>
    <n v="2"/>
    <m/>
    <s v="About a little guy that lives in a blue world"/>
    <s v="nobody to listen to"/>
    <n v="0"/>
    <n v="0"/>
    <n v="36.356000000000002"/>
    <n v="0"/>
    <m/>
    <s v="I have a blue house"/>
    <s v="that live inside me"/>
    <x v="0"/>
    <x v="5"/>
    <s v="Agree"/>
    <s v="Strongly disagree"/>
    <s v="Agree"/>
    <s v="Strongly agree"/>
    <s v="Disagree"/>
    <s v="Disagree"/>
    <s v="Agree"/>
    <s v="Strongly disagree"/>
    <s v="Strongly disagree"/>
    <s v="Strongly agree"/>
    <x v="0"/>
    <n v="2"/>
    <n v="1"/>
    <n v="2"/>
    <n v="1"/>
    <n v="2"/>
    <n v="2"/>
    <n v="2"/>
    <n v="1"/>
    <n v="1"/>
    <n v="1"/>
    <x v="13"/>
  </r>
  <r>
    <x v="90"/>
    <d v="2018-03-28T14:47:17"/>
    <s v="IP Address"/>
    <x v="1"/>
    <n v="100"/>
    <n v="465"/>
    <x v="0"/>
    <d v="2018-03-28T14:47:17"/>
    <x v="90"/>
    <m/>
    <m/>
    <m/>
    <m/>
    <x v="62"/>
    <x v="62"/>
    <s v="anonymous"/>
    <s v="EN"/>
    <x v="1"/>
    <x v="1"/>
    <m/>
    <m/>
    <m/>
    <m/>
    <m/>
    <m/>
    <m/>
    <m/>
    <m/>
    <m/>
    <m/>
    <m/>
    <m/>
    <m/>
    <m/>
    <m/>
    <m/>
    <m/>
    <m/>
    <m/>
    <m/>
    <m/>
    <m/>
    <m/>
    <m/>
    <m/>
    <m/>
    <m/>
    <x v="3"/>
    <x v="3"/>
    <s v="Agree"/>
    <s v="Disagree"/>
    <s v="Agree"/>
    <s v="Agree"/>
    <s v="Disagree"/>
    <s v="Somewhat disagree"/>
    <s v="Agree"/>
    <s v="Somewhat disagree"/>
    <s v="Disagree"/>
    <s v="Somewhat agree"/>
    <x v="3"/>
    <n v="2"/>
    <n v="2"/>
    <n v="2"/>
    <n v="2"/>
    <n v="2"/>
    <n v="3"/>
    <n v="2"/>
    <n v="3"/>
    <n v="2"/>
    <n v="3"/>
    <x v="3"/>
  </r>
  <r>
    <x v="91"/>
    <d v="2018-03-28T15:42:50"/>
    <s v="IP Address"/>
    <x v="1"/>
    <n v="100"/>
    <n v="245"/>
    <x v="0"/>
    <d v="2018-03-28T15:42:51"/>
    <x v="91"/>
    <m/>
    <m/>
    <m/>
    <m/>
    <x v="62"/>
    <x v="62"/>
    <s v="anonymous"/>
    <s v="EN"/>
    <x v="3"/>
    <x v="0"/>
    <m/>
    <m/>
    <m/>
    <m/>
    <m/>
    <m/>
    <m/>
    <m/>
    <m/>
    <m/>
    <m/>
    <m/>
    <m/>
    <m/>
    <n v="0"/>
    <n v="0"/>
    <n v="48.085000000000001"/>
    <n v="0"/>
    <m/>
    <s v="About a little guy that lives in a blue world"/>
    <s v="nobody to listen to"/>
    <n v="0"/>
    <n v="0"/>
    <n v="41.314999999999998"/>
    <n v="0"/>
    <m/>
    <s v="I have a blue house"/>
    <s v="that live inside me"/>
    <x v="0"/>
    <x v="5"/>
    <s v="Agree"/>
    <s v="Somewhat disagree"/>
    <s v="Strongly agree"/>
    <s v="Agree"/>
    <s v="Strongly disagree"/>
    <s v="Strongly disagree"/>
    <s v="Strongly agree"/>
    <s v="Strongly disagree"/>
    <s v="Strongly disagree"/>
    <s v="Agree"/>
    <x v="0"/>
    <n v="2"/>
    <n v="3"/>
    <n v="1"/>
    <n v="2"/>
    <n v="1"/>
    <n v="1"/>
    <n v="1"/>
    <n v="1"/>
    <n v="1"/>
    <n v="2"/>
    <x v="13"/>
  </r>
  <r>
    <x v="92"/>
    <d v="2018-03-28T17:02:33"/>
    <s v="IP Address"/>
    <x v="77"/>
    <n v="100"/>
    <n v="294"/>
    <x v="0"/>
    <d v="2018-03-28T17:02:34"/>
    <x v="92"/>
    <m/>
    <m/>
    <m/>
    <m/>
    <x v="63"/>
    <x v="63"/>
    <s v="anonymous"/>
    <s v="EN"/>
    <x v="3"/>
    <x v="1"/>
    <m/>
    <m/>
    <m/>
    <m/>
    <m/>
    <m/>
    <m/>
    <m/>
    <m/>
    <m/>
    <m/>
    <m/>
    <m/>
    <m/>
    <n v="2.714"/>
    <n v="30.167999999999999"/>
    <n v="75.197000000000003"/>
    <n v="3"/>
    <m/>
    <s v="About a little guy that lives in a blue world"/>
    <s v="nobody to listen to"/>
    <n v="41.387"/>
    <n v="41.387"/>
    <n v="42.34"/>
    <n v="1"/>
    <m/>
    <s v="I have a blue house"/>
    <s v="that live inside me"/>
    <x v="0"/>
    <x v="5"/>
    <s v="Strongly agree"/>
    <s v="Somewhat agree"/>
    <s v="Strongly agree"/>
    <s v="Somewhat agree"/>
    <s v="Disagree"/>
    <s v="Agree"/>
    <s v="Somewhat agree"/>
    <s v="Disagree"/>
    <s v="Disagree"/>
    <s v="Strongly agree"/>
    <x v="0"/>
    <n v="1"/>
    <n v="5"/>
    <n v="1"/>
    <n v="3"/>
    <n v="2"/>
    <n v="6"/>
    <n v="3"/>
    <n v="2"/>
    <n v="2"/>
    <n v="1"/>
    <x v="17"/>
  </r>
  <r>
    <x v="93"/>
    <d v="2018-03-28T17:38:17"/>
    <s v="IP Address"/>
    <x v="78"/>
    <n v="100"/>
    <n v="236"/>
    <x v="0"/>
    <d v="2018-03-28T17:38:17"/>
    <x v="93"/>
    <m/>
    <m/>
    <m/>
    <m/>
    <x v="64"/>
    <x v="64"/>
    <s v="anonymous"/>
    <s v="EN"/>
    <x v="2"/>
    <x v="1"/>
    <m/>
    <m/>
    <m/>
    <m/>
    <m/>
    <m/>
    <m/>
    <m/>
    <m/>
    <m/>
    <m/>
    <m/>
    <m/>
    <m/>
    <n v="0"/>
    <n v="0"/>
    <n v="49.552"/>
    <n v="0"/>
    <m/>
    <s v="About a little guy that lives in a blue world"/>
    <s v="nobody to listen to"/>
    <n v="0"/>
    <n v="0"/>
    <n v="44.301000000000002"/>
    <n v="0"/>
    <m/>
    <s v="I have a blue house"/>
    <s v="that live inside me"/>
    <x v="4"/>
    <x v="0"/>
    <s v="Agree"/>
    <s v="Disagree"/>
    <s v="Agree"/>
    <s v="Agree"/>
    <s v="Disagree"/>
    <s v="Disagree"/>
    <s v="Agree"/>
    <s v="Somewhat disagree"/>
    <s v="Disagree"/>
    <s v="Agree"/>
    <x v="0"/>
    <n v="2"/>
    <n v="2"/>
    <n v="2"/>
    <n v="2"/>
    <n v="2"/>
    <n v="2"/>
    <n v="2"/>
    <n v="3"/>
    <n v="2"/>
    <n v="2"/>
    <x v="19"/>
  </r>
  <r>
    <x v="94"/>
    <d v="2018-03-28T18:05:44"/>
    <s v="IP Address"/>
    <x v="79"/>
    <n v="100"/>
    <n v="80"/>
    <x v="0"/>
    <d v="2018-03-28T18:05:44"/>
    <x v="94"/>
    <m/>
    <m/>
    <m/>
    <m/>
    <x v="65"/>
    <x v="65"/>
    <s v="anonymous"/>
    <s v="EN"/>
    <x v="1"/>
    <x v="1"/>
    <m/>
    <m/>
    <m/>
    <m/>
    <m/>
    <m/>
    <m/>
    <m/>
    <m/>
    <m/>
    <m/>
    <m/>
    <m/>
    <m/>
    <m/>
    <m/>
    <m/>
    <m/>
    <m/>
    <m/>
    <m/>
    <m/>
    <m/>
    <m/>
    <m/>
    <m/>
    <m/>
    <m/>
    <x v="3"/>
    <x v="3"/>
    <s v="Somewhat agree"/>
    <s v="Disagree"/>
    <s v="Agree"/>
    <s v="Somewhat agree"/>
    <s v="Disagree"/>
    <s v="Agree"/>
    <s v="Agree"/>
    <s v="Somewhat disagree"/>
    <s v="Disagree"/>
    <s v="Agree"/>
    <x v="3"/>
    <n v="3"/>
    <n v="2"/>
    <n v="2"/>
    <n v="3"/>
    <n v="2"/>
    <n v="6"/>
    <n v="2"/>
    <n v="3"/>
    <n v="2"/>
    <n v="2"/>
    <x v="15"/>
  </r>
  <r>
    <x v="95"/>
    <d v="2018-03-28T18:25:31"/>
    <s v="IP Address"/>
    <x v="80"/>
    <n v="100"/>
    <n v="199"/>
    <x v="0"/>
    <d v="2018-03-28T18:25:31"/>
    <x v="95"/>
    <m/>
    <m/>
    <m/>
    <m/>
    <x v="66"/>
    <x v="66"/>
    <s v="anonymous"/>
    <s v="EN"/>
    <x v="0"/>
    <x v="1"/>
    <m/>
    <m/>
    <m/>
    <m/>
    <m/>
    <m/>
    <m/>
    <m/>
    <m/>
    <m/>
    <m/>
    <m/>
    <m/>
    <m/>
    <n v="0"/>
    <n v="0"/>
    <n v="45.933999999999997"/>
    <n v="0"/>
    <m/>
    <s v="About a little guy that lives in a blue world"/>
    <s v="nobody to listen to"/>
    <n v="0"/>
    <n v="0"/>
    <n v="36.631"/>
    <n v="0"/>
    <m/>
    <s v="I have a blue house"/>
    <s v="that live inside me"/>
    <x v="1"/>
    <x v="2"/>
    <s v="Agree"/>
    <s v="Disagree"/>
    <s v="Agree"/>
    <s v="Agree"/>
    <s v="Disagree"/>
    <s v="Strongly disagree"/>
    <s v="Agree"/>
    <s v="Somewhat disagree"/>
    <s v="Disagree"/>
    <s v="Agree"/>
    <x v="0"/>
    <n v="2"/>
    <n v="2"/>
    <n v="2"/>
    <n v="2"/>
    <n v="2"/>
    <n v="1"/>
    <n v="2"/>
    <n v="3"/>
    <n v="2"/>
    <n v="2"/>
    <x v="18"/>
  </r>
  <r>
    <x v="96"/>
    <d v="2018-03-28T18:30:35"/>
    <s v="IP Address"/>
    <x v="81"/>
    <n v="100"/>
    <n v="158"/>
    <x v="0"/>
    <d v="2018-03-28T18:30:36"/>
    <x v="96"/>
    <m/>
    <m/>
    <m/>
    <m/>
    <x v="67"/>
    <x v="67"/>
    <s v="anonymous"/>
    <s v="EN"/>
    <x v="1"/>
    <x v="1"/>
    <m/>
    <m/>
    <m/>
    <m/>
    <m/>
    <m/>
    <m/>
    <m/>
    <m/>
    <m/>
    <m/>
    <m/>
    <m/>
    <m/>
    <n v="29.92"/>
    <n v="29.92"/>
    <n v="30.797999999999998"/>
    <n v="1"/>
    <m/>
    <s v="About a little guy that lives in a blue world"/>
    <s v="nobody to listen to"/>
    <n v="0"/>
    <n v="0"/>
    <n v="41.985999999999997"/>
    <n v="0"/>
    <m/>
    <s v="I have a blue house"/>
    <s v="that live inside me"/>
    <x v="0"/>
    <x v="2"/>
    <s v="Strongly agree"/>
    <s v="Disagree"/>
    <s v="Strongly agree"/>
    <s v="Agree"/>
    <s v="Strongly disagree"/>
    <s v="Disagree"/>
    <s v="Strongly agree"/>
    <s v="Disagree"/>
    <s v="Strongly disagree"/>
    <s v="Strongly agree"/>
    <x v="0"/>
    <n v="1"/>
    <n v="2"/>
    <n v="1"/>
    <n v="2"/>
    <n v="1"/>
    <n v="2"/>
    <n v="1"/>
    <n v="2"/>
    <n v="1"/>
    <n v="1"/>
    <x v="21"/>
  </r>
  <r>
    <x v="97"/>
    <d v="2018-03-28T18:51:29"/>
    <s v="IP Address"/>
    <x v="82"/>
    <n v="100"/>
    <n v="221"/>
    <x v="0"/>
    <d v="2018-03-28T18:51:30"/>
    <x v="97"/>
    <m/>
    <m/>
    <m/>
    <m/>
    <x v="68"/>
    <x v="68"/>
    <s v="anonymous"/>
    <s v="EN"/>
    <x v="1"/>
    <x v="1"/>
    <n v="0"/>
    <n v="0"/>
    <n v="39.343000000000004"/>
    <n v="0"/>
    <m/>
    <s v="No habla ingles"/>
    <s v="Conversations ainâ€™t long"/>
    <n v="0"/>
    <n v="0"/>
    <n v="46.101999999999997"/>
    <n v="0"/>
    <m/>
    <s v="Big booty"/>
    <s v="When you talk dirty to me"/>
    <m/>
    <m/>
    <m/>
    <m/>
    <m/>
    <m/>
    <m/>
    <m/>
    <m/>
    <m/>
    <m/>
    <m/>
    <m/>
    <m/>
    <x v="1"/>
    <x v="2"/>
    <s v="Somewhat disagree"/>
    <s v="Somewhat agree"/>
    <s v="Agree"/>
    <s v="Somewhat agree"/>
    <s v="Somewhat agree"/>
    <s v="Agree"/>
    <s v="Agree"/>
    <s v="Agree"/>
    <s v="Somewhat agree"/>
    <s v="Somewhat disagree"/>
    <x v="1"/>
    <n v="5"/>
    <n v="5"/>
    <n v="2"/>
    <n v="3"/>
    <n v="5"/>
    <n v="6"/>
    <n v="2"/>
    <n v="6"/>
    <n v="5"/>
    <n v="5"/>
    <x v="24"/>
  </r>
  <r>
    <x v="98"/>
    <d v="2018-03-28T19:19:14"/>
    <s v="IP Address"/>
    <x v="83"/>
    <n v="100"/>
    <n v="190"/>
    <x v="0"/>
    <d v="2018-03-28T19:19:15"/>
    <x v="98"/>
    <m/>
    <m/>
    <m/>
    <m/>
    <x v="69"/>
    <x v="69"/>
    <s v="anonymous"/>
    <s v="EN"/>
    <x v="1"/>
    <x v="1"/>
    <m/>
    <m/>
    <m/>
    <m/>
    <m/>
    <m/>
    <m/>
    <m/>
    <m/>
    <m/>
    <m/>
    <m/>
    <m/>
    <m/>
    <n v="0"/>
    <n v="0"/>
    <n v="39.058"/>
    <n v="0"/>
    <m/>
    <s v="About a little guy that lives in a blue world"/>
    <s v="nobody to listen to"/>
    <n v="0"/>
    <n v="0"/>
    <n v="32.125999999999998"/>
    <n v="0"/>
    <m/>
    <s v="I have a blue house"/>
    <s v="that live inside me"/>
    <x v="0"/>
    <x v="1"/>
    <s v="Agree"/>
    <s v="Disagree"/>
    <s v="Strongly agree"/>
    <s v="Strongly agree"/>
    <s v="Strongly disagree"/>
    <s v="Disagree"/>
    <s v="Agree"/>
    <s v="Neither agree nor disagree"/>
    <s v="Strongly disagree"/>
    <s v="Agree"/>
    <x v="0"/>
    <n v="2"/>
    <n v="2"/>
    <n v="1"/>
    <n v="1"/>
    <n v="1"/>
    <n v="2"/>
    <n v="2"/>
    <n v="4"/>
    <n v="1"/>
    <n v="2"/>
    <x v="31"/>
  </r>
  <r>
    <x v="99"/>
    <d v="2018-03-28T19:38:48"/>
    <s v="IP Address"/>
    <x v="84"/>
    <n v="100"/>
    <n v="330"/>
    <x v="0"/>
    <d v="2018-03-28T19:38:49"/>
    <x v="99"/>
    <m/>
    <m/>
    <m/>
    <m/>
    <x v="70"/>
    <x v="70"/>
    <s v="anonymous"/>
    <s v="EN"/>
    <x v="1"/>
    <x v="1"/>
    <n v="3.5259999999999998"/>
    <n v="3.5259999999999998"/>
    <n v="42.76"/>
    <n v="1"/>
    <m/>
    <s v="No habla ingles"/>
    <s v="Conversations ainâ€™t long"/>
    <n v="0"/>
    <n v="0"/>
    <n v="47.761000000000003"/>
    <n v="0"/>
    <m/>
    <s v="Big booty"/>
    <s v="When you talk dirty to me"/>
    <m/>
    <m/>
    <m/>
    <m/>
    <m/>
    <m/>
    <m/>
    <m/>
    <m/>
    <m/>
    <m/>
    <m/>
    <m/>
    <m/>
    <x v="1"/>
    <x v="5"/>
    <s v="Somewhat agree"/>
    <s v="Disagree"/>
    <s v="Agree"/>
    <s v="Agree"/>
    <s v="Disagree"/>
    <s v="Disagree"/>
    <s v="Agree"/>
    <s v="Disagree"/>
    <s v="Disagree"/>
    <s v="Somewhat agree"/>
    <x v="1"/>
    <n v="3"/>
    <n v="2"/>
    <n v="2"/>
    <n v="2"/>
    <n v="2"/>
    <n v="2"/>
    <n v="2"/>
    <n v="2"/>
    <n v="2"/>
    <n v="3"/>
    <x v="23"/>
  </r>
  <r>
    <x v="100"/>
    <d v="2018-03-28T19:42:55"/>
    <s v="IP Address"/>
    <x v="85"/>
    <n v="100"/>
    <n v="66"/>
    <x v="0"/>
    <d v="2018-03-28T19:42:55"/>
    <x v="100"/>
    <m/>
    <m/>
    <m/>
    <m/>
    <x v="71"/>
    <x v="71"/>
    <s v="anonymous"/>
    <s v="EN"/>
    <x v="1"/>
    <x v="1"/>
    <m/>
    <m/>
    <m/>
    <m/>
    <m/>
    <m/>
    <m/>
    <m/>
    <m/>
    <m/>
    <m/>
    <m/>
    <m/>
    <m/>
    <m/>
    <m/>
    <m/>
    <m/>
    <m/>
    <m/>
    <m/>
    <m/>
    <m/>
    <m/>
    <m/>
    <m/>
    <m/>
    <m/>
    <x v="3"/>
    <x v="3"/>
    <s v="Strongly agree"/>
    <s v="Strongly disagree"/>
    <s v="Agree"/>
    <s v="Strongly agree"/>
    <s v="Strongly disagree"/>
    <s v="Strongly disagree"/>
    <s v="Strongly agree"/>
    <s v="Strongly disagree"/>
    <s v="Strongly disagree"/>
    <s v="Strongly agree"/>
    <x v="3"/>
    <n v="1"/>
    <n v="1"/>
    <n v="2"/>
    <n v="1"/>
    <n v="1"/>
    <n v="1"/>
    <n v="1"/>
    <n v="1"/>
    <n v="1"/>
    <n v="1"/>
    <x v="22"/>
  </r>
  <r>
    <x v="101"/>
    <d v="2018-03-28T19:50:30"/>
    <s v="IP Address"/>
    <x v="86"/>
    <n v="36"/>
    <n v="27"/>
    <x v="1"/>
    <d v="2018-04-04T19:51:03"/>
    <x v="101"/>
    <m/>
    <m/>
    <m/>
    <m/>
    <x v="3"/>
    <x v="3"/>
    <s v="anonymous"/>
    <s v="EN"/>
    <x v="1"/>
    <x v="1"/>
    <m/>
    <m/>
    <m/>
    <m/>
    <m/>
    <m/>
    <m/>
    <m/>
    <m/>
    <m/>
    <m/>
    <m/>
    <m/>
    <m/>
    <m/>
    <m/>
    <m/>
    <m/>
    <m/>
    <m/>
    <m/>
    <m/>
    <m/>
    <m/>
    <m/>
    <m/>
    <m/>
    <m/>
    <x v="3"/>
    <x v="3"/>
    <m/>
    <m/>
    <m/>
    <m/>
    <m/>
    <m/>
    <m/>
    <m/>
    <m/>
    <m/>
    <x v="2"/>
    <e v="#N/A"/>
    <e v="#N/A"/>
    <e v="#N/A"/>
    <e v="#N/A"/>
    <e v="#N/A"/>
    <e v="#N/A"/>
    <e v="#N/A"/>
    <e v="#N/A"/>
    <e v="#N/A"/>
    <e v="#N/A"/>
    <x v="5"/>
  </r>
  <r>
    <x v="102"/>
    <d v="2018-03-28T20:18:48"/>
    <s v="IP Address"/>
    <x v="87"/>
    <n v="100"/>
    <n v="203"/>
    <x v="0"/>
    <d v="2018-03-28T20:18:49"/>
    <x v="102"/>
    <m/>
    <m/>
    <m/>
    <m/>
    <x v="72"/>
    <x v="72"/>
    <s v="anonymous"/>
    <s v="EN"/>
    <x v="3"/>
    <x v="1"/>
    <m/>
    <m/>
    <m/>
    <m/>
    <m/>
    <m/>
    <m/>
    <m/>
    <m/>
    <m/>
    <m/>
    <m/>
    <m/>
    <m/>
    <n v="1.2150000000000001"/>
    <n v="3.2669999999999999"/>
    <n v="43.792999999999999"/>
    <n v="2"/>
    <m/>
    <s v="About a little guy that lives in a blue world"/>
    <s v="nobody to listen to"/>
    <n v="0"/>
    <n v="0"/>
    <n v="40.158999999999999"/>
    <n v="0"/>
    <m/>
    <s v="I have a blue car"/>
    <s v="that live inside me"/>
    <x v="0"/>
    <x v="2"/>
    <s v="Agree"/>
    <s v="Neither agree nor disagree"/>
    <s v="Agree"/>
    <s v="Somewhat agree"/>
    <s v="Disagree"/>
    <s v="Disagree"/>
    <s v="Agree"/>
    <s v="Disagree"/>
    <s v="Disagree"/>
    <s v="Agree"/>
    <x v="0"/>
    <n v="2"/>
    <n v="4"/>
    <n v="2"/>
    <n v="3"/>
    <n v="2"/>
    <n v="2"/>
    <n v="2"/>
    <n v="2"/>
    <n v="2"/>
    <n v="2"/>
    <x v="3"/>
  </r>
  <r>
    <x v="103"/>
    <d v="2018-03-28T21:00:25"/>
    <s v="IP Address"/>
    <x v="88"/>
    <n v="48"/>
    <n v="82"/>
    <x v="1"/>
    <d v="2018-04-04T21:00:37"/>
    <x v="103"/>
    <m/>
    <m/>
    <m/>
    <m/>
    <x v="3"/>
    <x v="3"/>
    <s v="anonymous"/>
    <s v="EN"/>
    <x v="3"/>
    <x v="1"/>
    <m/>
    <m/>
    <m/>
    <m/>
    <m/>
    <m/>
    <m/>
    <m/>
    <m/>
    <m/>
    <m/>
    <m/>
    <m/>
    <m/>
    <n v="42.392000000000003"/>
    <n v="42.392000000000003"/>
    <n v="47.09"/>
    <n v="1"/>
    <m/>
    <s v="About a little guy that lives in a blue world"/>
    <s v="nobody to listen to"/>
    <m/>
    <m/>
    <m/>
    <m/>
    <m/>
    <m/>
    <m/>
    <x v="3"/>
    <x v="3"/>
    <m/>
    <m/>
    <m/>
    <m/>
    <m/>
    <m/>
    <m/>
    <m/>
    <m/>
    <m/>
    <x v="2"/>
    <e v="#N/A"/>
    <e v="#N/A"/>
    <e v="#N/A"/>
    <e v="#N/A"/>
    <e v="#N/A"/>
    <e v="#N/A"/>
    <e v="#N/A"/>
    <e v="#N/A"/>
    <e v="#N/A"/>
    <e v="#N/A"/>
    <x v="5"/>
  </r>
  <r>
    <x v="104"/>
    <d v="2018-03-28T21:08:13"/>
    <s v="IP Address"/>
    <x v="89"/>
    <n v="100"/>
    <n v="10"/>
    <x v="0"/>
    <d v="2018-03-28T21:08:13"/>
    <x v="104"/>
    <m/>
    <m/>
    <m/>
    <m/>
    <x v="73"/>
    <x v="73"/>
    <s v="anonymous"/>
    <s v="EN"/>
    <x v="5"/>
    <x v="2"/>
    <m/>
    <m/>
    <m/>
    <m/>
    <m/>
    <m/>
    <m/>
    <m/>
    <m/>
    <m/>
    <m/>
    <m/>
    <m/>
    <m/>
    <m/>
    <m/>
    <m/>
    <m/>
    <m/>
    <m/>
    <m/>
    <m/>
    <m/>
    <m/>
    <m/>
    <m/>
    <m/>
    <m/>
    <x v="3"/>
    <x v="3"/>
    <m/>
    <m/>
    <m/>
    <m/>
    <m/>
    <m/>
    <m/>
    <m/>
    <m/>
    <m/>
    <x v="4"/>
    <e v="#N/A"/>
    <e v="#N/A"/>
    <e v="#N/A"/>
    <e v="#N/A"/>
    <e v="#N/A"/>
    <e v="#N/A"/>
    <e v="#N/A"/>
    <e v="#N/A"/>
    <e v="#N/A"/>
    <e v="#N/A"/>
    <x v="5"/>
  </r>
  <r>
    <x v="105"/>
    <d v="2018-03-28T21:08:47"/>
    <s v="Spam"/>
    <x v="89"/>
    <n v="100"/>
    <n v="20"/>
    <x v="0"/>
    <d v="2018-03-28T21:08:48"/>
    <x v="105"/>
    <m/>
    <m/>
    <m/>
    <m/>
    <x v="73"/>
    <x v="73"/>
    <s v="anonymous"/>
    <s v="EN"/>
    <x v="5"/>
    <x v="2"/>
    <m/>
    <m/>
    <m/>
    <m/>
    <m/>
    <m/>
    <m/>
    <m/>
    <m/>
    <m/>
    <m/>
    <m/>
    <m/>
    <m/>
    <m/>
    <m/>
    <m/>
    <m/>
    <m/>
    <m/>
    <m/>
    <m/>
    <m/>
    <m/>
    <m/>
    <m/>
    <m/>
    <m/>
    <x v="3"/>
    <x v="3"/>
    <m/>
    <m/>
    <m/>
    <m/>
    <m/>
    <m/>
    <m/>
    <m/>
    <m/>
    <m/>
    <x v="4"/>
    <e v="#N/A"/>
    <e v="#N/A"/>
    <e v="#N/A"/>
    <e v="#N/A"/>
    <e v="#N/A"/>
    <e v="#N/A"/>
    <e v="#N/A"/>
    <e v="#N/A"/>
    <e v="#N/A"/>
    <e v="#N/A"/>
    <x v="5"/>
  </r>
  <r>
    <x v="106"/>
    <d v="2018-03-28T21:35:14"/>
    <s v="IP Address"/>
    <x v="90"/>
    <n v="100"/>
    <n v="309"/>
    <x v="0"/>
    <d v="2018-03-28T21:35:14"/>
    <x v="106"/>
    <m/>
    <m/>
    <m/>
    <m/>
    <x v="74"/>
    <x v="74"/>
    <s v="anonymous"/>
    <s v="EN"/>
    <x v="1"/>
    <x v="0"/>
    <m/>
    <m/>
    <m/>
    <m/>
    <m/>
    <m/>
    <m/>
    <m/>
    <m/>
    <m/>
    <m/>
    <m/>
    <m/>
    <m/>
    <n v="0"/>
    <n v="0"/>
    <n v="48.271000000000001"/>
    <n v="0"/>
    <m/>
    <s v="About a little guy that lives in a blue world"/>
    <s v="nobody to listen to"/>
    <n v="0"/>
    <n v="0"/>
    <n v="38.284999999999997"/>
    <n v="0"/>
    <m/>
    <s v="I have a blue car"/>
    <s v="that live inside me"/>
    <x v="0"/>
    <x v="2"/>
    <s v="Agree"/>
    <s v="Strongly disagree"/>
    <s v="Strongly agree"/>
    <s v="Strongly agree"/>
    <s v="Strongly disagree"/>
    <s v="Strongly disagree"/>
    <s v="Strongly agree"/>
    <s v="Neither agree nor disagree"/>
    <s v="Strongly disagree"/>
    <s v="Agree"/>
    <x v="0"/>
    <n v="2"/>
    <n v="1"/>
    <n v="1"/>
    <n v="1"/>
    <n v="1"/>
    <n v="1"/>
    <n v="1"/>
    <n v="4"/>
    <n v="1"/>
    <n v="2"/>
    <x v="13"/>
  </r>
  <r>
    <x v="107"/>
    <d v="2018-03-28T22:30:18"/>
    <s v="IP Address"/>
    <x v="91"/>
    <n v="100"/>
    <n v="525"/>
    <x v="0"/>
    <d v="2018-03-28T22:30:18"/>
    <x v="107"/>
    <m/>
    <m/>
    <m/>
    <m/>
    <x v="75"/>
    <x v="75"/>
    <s v="anonymous"/>
    <s v="EN"/>
    <x v="1"/>
    <x v="1"/>
    <m/>
    <m/>
    <m/>
    <m/>
    <m/>
    <m/>
    <m/>
    <m/>
    <m/>
    <m/>
    <m/>
    <m/>
    <m/>
    <m/>
    <n v="5.327"/>
    <n v="5.327"/>
    <n v="44.223999999999997"/>
    <n v="1"/>
    <m/>
    <s v="About a little guy that lives in a blue world"/>
    <s v="nobody to listen to"/>
    <n v="2.3090000000000002"/>
    <n v="2.3090000000000002"/>
    <n v="51.226999999999997"/>
    <n v="1"/>
    <m/>
    <s v="I have a blue house"/>
    <s v="that live inside me"/>
    <x v="0"/>
    <x v="1"/>
    <s v="Agree"/>
    <s v="Neither agree nor disagree"/>
    <s v="Agree"/>
    <s v="Agree"/>
    <s v="Disagree"/>
    <s v="Disagree"/>
    <s v="Somewhat agree"/>
    <s v="Somewhat agree"/>
    <s v="Neither agree nor disagree"/>
    <s v="Somewhat agree"/>
    <x v="0"/>
    <n v="2"/>
    <n v="4"/>
    <n v="2"/>
    <n v="2"/>
    <n v="2"/>
    <n v="2"/>
    <n v="3"/>
    <n v="5"/>
    <n v="4"/>
    <n v="3"/>
    <x v="27"/>
  </r>
  <r>
    <x v="108"/>
    <d v="2018-03-29T08:51:11"/>
    <s v="IP Address"/>
    <x v="1"/>
    <n v="100"/>
    <n v="6407"/>
    <x v="0"/>
    <d v="2018-03-29T08:51:12"/>
    <x v="108"/>
    <m/>
    <m/>
    <m/>
    <m/>
    <x v="62"/>
    <x v="62"/>
    <s v="anonymous"/>
    <s v="EN"/>
    <x v="1"/>
    <x v="0"/>
    <m/>
    <m/>
    <m/>
    <m/>
    <m/>
    <m/>
    <m/>
    <m/>
    <m/>
    <m/>
    <m/>
    <m/>
    <m/>
    <m/>
    <n v="0"/>
    <n v="0"/>
    <n v="44.862000000000002"/>
    <n v="0"/>
    <m/>
    <s v="About a little guy that lives in a blue world"/>
    <s v="nobody to listen to"/>
    <n v="0"/>
    <n v="0"/>
    <n v="36.863999999999997"/>
    <n v="0"/>
    <m/>
    <s v="I have a blue house"/>
    <s v="that live inside me"/>
    <x v="0"/>
    <x v="2"/>
    <s v="Agree"/>
    <s v="Disagree"/>
    <s v="Strongly agree"/>
    <s v="Agree"/>
    <s v="Strongly disagree"/>
    <s v="Disagree"/>
    <s v="Strongly agree"/>
    <s v="Disagree"/>
    <s v="Strongly disagree"/>
    <s v="Agree"/>
    <x v="0"/>
    <n v="2"/>
    <n v="2"/>
    <n v="1"/>
    <n v="2"/>
    <n v="1"/>
    <n v="2"/>
    <n v="1"/>
    <n v="2"/>
    <n v="1"/>
    <n v="2"/>
    <x v="7"/>
  </r>
  <r>
    <x v="109"/>
    <d v="2018-03-29T07:31:45"/>
    <s v="IP Address"/>
    <x v="2"/>
    <n v="100"/>
    <n v="212"/>
    <x v="0"/>
    <d v="2018-03-29T07:31:46"/>
    <x v="109"/>
    <m/>
    <m/>
    <m/>
    <m/>
    <x v="2"/>
    <x v="2"/>
    <s v="anonymous"/>
    <s v="EN"/>
    <x v="2"/>
    <x v="1"/>
    <n v="0"/>
    <n v="0"/>
    <n v="39.329000000000001"/>
    <n v="0"/>
    <m/>
    <s v="Because I split pure bliss"/>
    <s v="Time spent together is never wrong"/>
    <n v="0"/>
    <n v="0"/>
    <n v="31.733000000000001"/>
    <n v="0"/>
    <m/>
    <s v="Big booty"/>
    <s v="When you talk dirty to me"/>
    <m/>
    <m/>
    <m/>
    <m/>
    <m/>
    <m/>
    <m/>
    <m/>
    <m/>
    <m/>
    <m/>
    <m/>
    <m/>
    <m/>
    <x v="4"/>
    <x v="5"/>
    <s v="Strongly agree"/>
    <s v="Strongly disagree"/>
    <s v="Agree"/>
    <s v="Agree"/>
    <s v="Strongly disagree"/>
    <s v="Somewhat disagree"/>
    <s v="Strongly agree"/>
    <s v="Strongly disagree"/>
    <s v="Strongly disagree"/>
    <s v="Strongly agree"/>
    <x v="1"/>
    <n v="1"/>
    <n v="1"/>
    <n v="2"/>
    <n v="2"/>
    <n v="1"/>
    <n v="3"/>
    <n v="1"/>
    <n v="1"/>
    <n v="1"/>
    <n v="1"/>
    <x v="21"/>
  </r>
  <r>
    <x v="110"/>
    <d v="2018-03-29T07:31:13"/>
    <s v="IP Address"/>
    <x v="92"/>
    <n v="100"/>
    <n v="132"/>
    <x v="0"/>
    <d v="2018-03-29T07:31:13"/>
    <x v="110"/>
    <m/>
    <m/>
    <m/>
    <m/>
    <x v="76"/>
    <x v="76"/>
    <s v="anonymous"/>
    <s v="EN"/>
    <x v="3"/>
    <x v="1"/>
    <m/>
    <m/>
    <m/>
    <m/>
    <m/>
    <m/>
    <m/>
    <m/>
    <m/>
    <m/>
    <m/>
    <m/>
    <m/>
    <m/>
    <m/>
    <m/>
    <m/>
    <m/>
    <m/>
    <m/>
    <m/>
    <m/>
    <m/>
    <m/>
    <m/>
    <m/>
    <m/>
    <m/>
    <x v="3"/>
    <x v="3"/>
    <s v="Agree"/>
    <s v="Disagree"/>
    <s v="Strongly agree"/>
    <s v="Agree"/>
    <s v="Strongly disagree"/>
    <s v="Disagree"/>
    <s v="Strongly agree"/>
    <s v="Disagree"/>
    <s v="Strongly disagree"/>
    <s v="Agree"/>
    <x v="3"/>
    <n v="2"/>
    <n v="2"/>
    <n v="1"/>
    <n v="2"/>
    <n v="1"/>
    <n v="2"/>
    <n v="1"/>
    <n v="2"/>
    <n v="1"/>
    <n v="2"/>
    <x v="7"/>
  </r>
  <r>
    <x v="111"/>
    <d v="2018-03-29T07:32:36"/>
    <s v="IP Address"/>
    <x v="2"/>
    <n v="100"/>
    <n v="188"/>
    <x v="0"/>
    <d v="2018-03-29T07:32:37"/>
    <x v="111"/>
    <m/>
    <m/>
    <m/>
    <m/>
    <x v="2"/>
    <x v="2"/>
    <s v="anonymous"/>
    <s v="EN"/>
    <x v="1"/>
    <x v="1"/>
    <m/>
    <m/>
    <m/>
    <m/>
    <m/>
    <m/>
    <m/>
    <m/>
    <m/>
    <m/>
    <m/>
    <m/>
    <m/>
    <m/>
    <m/>
    <m/>
    <m/>
    <m/>
    <m/>
    <m/>
    <m/>
    <m/>
    <m/>
    <m/>
    <m/>
    <m/>
    <m/>
    <m/>
    <x v="3"/>
    <x v="3"/>
    <s v="Agree"/>
    <s v="Strongly disagree"/>
    <s v="Strongly agree"/>
    <s v="Agree"/>
    <s v="Strongly disagree"/>
    <s v="Strongly disagree"/>
    <s v="Agree"/>
    <s v="Strongly disagree"/>
    <s v="Strongly disagree"/>
    <s v="Agree"/>
    <x v="3"/>
    <n v="2"/>
    <n v="1"/>
    <n v="1"/>
    <n v="2"/>
    <n v="1"/>
    <n v="1"/>
    <n v="2"/>
    <n v="1"/>
    <n v="1"/>
    <n v="2"/>
    <x v="21"/>
  </r>
  <r>
    <x v="112"/>
    <d v="2018-03-29T07:39:55"/>
    <s v="IP Address"/>
    <x v="2"/>
    <n v="100"/>
    <n v="554"/>
    <x v="0"/>
    <d v="2018-03-29T07:39:55"/>
    <x v="112"/>
    <m/>
    <m/>
    <m/>
    <m/>
    <x v="2"/>
    <x v="2"/>
    <s v="anonymous"/>
    <s v="EN"/>
    <x v="3"/>
    <x v="1"/>
    <m/>
    <m/>
    <m/>
    <m/>
    <m/>
    <m/>
    <m/>
    <m/>
    <m/>
    <m/>
    <m/>
    <m/>
    <m/>
    <m/>
    <m/>
    <m/>
    <m/>
    <m/>
    <m/>
    <m/>
    <m/>
    <m/>
    <m/>
    <m/>
    <m/>
    <m/>
    <m/>
    <m/>
    <x v="3"/>
    <x v="3"/>
    <s v="Strongly agree"/>
    <s v="Strongly disagree"/>
    <s v="Strongly agree"/>
    <s v="Strongly agree"/>
    <s v="Strongly disagree"/>
    <s v="Disagree"/>
    <s v="Strongly agree"/>
    <s v="Strongly disagree"/>
    <s v="Strongly disagree"/>
    <s v="Strongly agree"/>
    <x v="3"/>
    <n v="1"/>
    <n v="1"/>
    <n v="1"/>
    <n v="1"/>
    <n v="1"/>
    <n v="2"/>
    <n v="1"/>
    <n v="1"/>
    <n v="1"/>
    <n v="1"/>
    <x v="22"/>
  </r>
  <r>
    <x v="113"/>
    <d v="2018-03-29T07:32:31"/>
    <s v="IP Address"/>
    <x v="93"/>
    <n v="100"/>
    <n v="76"/>
    <x v="0"/>
    <d v="2018-03-29T07:32:31"/>
    <x v="113"/>
    <m/>
    <m/>
    <m/>
    <m/>
    <x v="77"/>
    <x v="77"/>
    <s v="anonymous"/>
    <s v="EN"/>
    <x v="1"/>
    <x v="1"/>
    <m/>
    <m/>
    <m/>
    <m/>
    <m/>
    <m/>
    <m/>
    <m/>
    <m/>
    <m/>
    <m/>
    <m/>
    <m/>
    <m/>
    <m/>
    <m/>
    <m/>
    <m/>
    <m/>
    <m/>
    <m/>
    <m/>
    <m/>
    <m/>
    <m/>
    <m/>
    <m/>
    <m/>
    <x v="3"/>
    <x v="3"/>
    <s v="Strongly agree"/>
    <s v="Strongly disagree"/>
    <s v="Agree"/>
    <s v="Somewhat agree"/>
    <s v="Disagree"/>
    <s v="Strongly disagree"/>
    <s v="Somewhat agree"/>
    <s v="Somewhat agree"/>
    <s v="Strongly disagree"/>
    <s v="Agree"/>
    <x v="3"/>
    <n v="1"/>
    <n v="1"/>
    <n v="2"/>
    <n v="3"/>
    <n v="2"/>
    <n v="1"/>
    <n v="3"/>
    <n v="5"/>
    <n v="1"/>
    <n v="2"/>
    <x v="19"/>
  </r>
  <r>
    <x v="114"/>
    <d v="2018-03-29T07:41:12"/>
    <s v="IP Address"/>
    <x v="94"/>
    <n v="100"/>
    <n v="567"/>
    <x v="0"/>
    <d v="2018-03-29T07:41:12"/>
    <x v="114"/>
    <m/>
    <m/>
    <m/>
    <m/>
    <x v="78"/>
    <x v="78"/>
    <s v="anonymous"/>
    <s v="EN"/>
    <x v="1"/>
    <x v="0"/>
    <n v="0"/>
    <n v="0"/>
    <n v="64.599999999999994"/>
    <n v="0"/>
    <m/>
    <s v="No habla ingles"/>
    <s v="Conversations ainâ€™t long"/>
    <n v="0"/>
    <n v="0"/>
    <n v="54.814"/>
    <n v="0"/>
    <m/>
    <s v="Big booty"/>
    <s v="When you talk dirty to me"/>
    <m/>
    <m/>
    <m/>
    <m/>
    <m/>
    <m/>
    <m/>
    <m/>
    <m/>
    <m/>
    <m/>
    <m/>
    <m/>
    <m/>
    <x v="1"/>
    <x v="2"/>
    <s v="Strongly agree"/>
    <s v="Somewhat agree"/>
    <s v="Strongly agree"/>
    <s v="Strongly agree"/>
    <s v="Disagree"/>
    <s v="Somewhat agree"/>
    <s v="Strongly agree"/>
    <s v="Somewhat agree"/>
    <s v="Strongly disagree"/>
    <s v="Strongly agree"/>
    <x v="1"/>
    <n v="1"/>
    <n v="5"/>
    <n v="1"/>
    <n v="1"/>
    <n v="2"/>
    <n v="5"/>
    <n v="1"/>
    <n v="5"/>
    <n v="1"/>
    <n v="1"/>
    <x v="3"/>
  </r>
  <r>
    <x v="115"/>
    <d v="2018-03-29T10:30:16"/>
    <s v="IP Address"/>
    <x v="95"/>
    <n v="100"/>
    <n v="12"/>
    <x v="0"/>
    <d v="2018-03-29T10:30:17"/>
    <x v="115"/>
    <m/>
    <m/>
    <m/>
    <m/>
    <x v="79"/>
    <x v="79"/>
    <s v="anonymous"/>
    <s v="EN"/>
    <x v="5"/>
    <x v="2"/>
    <m/>
    <m/>
    <m/>
    <m/>
    <m/>
    <m/>
    <m/>
    <m/>
    <m/>
    <m/>
    <m/>
    <m/>
    <m/>
    <m/>
    <m/>
    <m/>
    <m/>
    <m/>
    <m/>
    <m/>
    <m/>
    <m/>
    <m/>
    <m/>
    <m/>
    <m/>
    <m/>
    <m/>
    <x v="3"/>
    <x v="3"/>
    <m/>
    <m/>
    <m/>
    <m/>
    <m/>
    <m/>
    <m/>
    <m/>
    <m/>
    <m/>
    <x v="4"/>
    <e v="#N/A"/>
    <e v="#N/A"/>
    <e v="#N/A"/>
    <e v="#N/A"/>
    <e v="#N/A"/>
    <e v="#N/A"/>
    <e v="#N/A"/>
    <e v="#N/A"/>
    <e v="#N/A"/>
    <e v="#N/A"/>
    <x v="5"/>
  </r>
  <r>
    <x v="116"/>
    <d v="2018-03-29T10:30:17"/>
    <s v="IP Address"/>
    <x v="96"/>
    <n v="100"/>
    <n v="10"/>
    <x v="0"/>
    <d v="2018-03-29T10:30:17"/>
    <x v="116"/>
    <m/>
    <m/>
    <m/>
    <m/>
    <x v="80"/>
    <x v="80"/>
    <s v="anonymous"/>
    <s v="EN"/>
    <x v="5"/>
    <x v="2"/>
    <m/>
    <m/>
    <m/>
    <m/>
    <m/>
    <m/>
    <m/>
    <m/>
    <m/>
    <m/>
    <m/>
    <m/>
    <m/>
    <m/>
    <m/>
    <m/>
    <m/>
    <m/>
    <m/>
    <m/>
    <m/>
    <m/>
    <m/>
    <m/>
    <m/>
    <m/>
    <m/>
    <m/>
    <x v="3"/>
    <x v="3"/>
    <m/>
    <m/>
    <m/>
    <m/>
    <m/>
    <m/>
    <m/>
    <m/>
    <m/>
    <m/>
    <x v="4"/>
    <e v="#N/A"/>
    <e v="#N/A"/>
    <e v="#N/A"/>
    <e v="#N/A"/>
    <e v="#N/A"/>
    <e v="#N/A"/>
    <e v="#N/A"/>
    <e v="#N/A"/>
    <e v="#N/A"/>
    <e v="#N/A"/>
    <x v="5"/>
  </r>
  <r>
    <x v="117"/>
    <d v="2018-03-29T12:21:30"/>
    <s v="IP Address"/>
    <x v="97"/>
    <n v="67"/>
    <n v="178"/>
    <x v="1"/>
    <d v="2018-04-05T12:24:50"/>
    <x v="117"/>
    <m/>
    <m/>
    <m/>
    <m/>
    <x v="3"/>
    <x v="3"/>
    <s v="anonymous"/>
    <s v="EN"/>
    <x v="1"/>
    <x v="1"/>
    <n v="0"/>
    <n v="0"/>
    <n v="31.303000000000001"/>
    <n v="0"/>
    <m/>
    <s v="No habla ingles"/>
    <s v="Conversations ainâ€™t long"/>
    <n v="0"/>
    <n v="0"/>
    <n v="31.192"/>
    <n v="0"/>
    <m/>
    <s v="Big booty"/>
    <s v="When you talk dirty to me"/>
    <m/>
    <m/>
    <m/>
    <m/>
    <m/>
    <m/>
    <m/>
    <m/>
    <m/>
    <m/>
    <m/>
    <m/>
    <m/>
    <m/>
    <x v="0"/>
    <x v="0"/>
    <m/>
    <m/>
    <m/>
    <m/>
    <m/>
    <m/>
    <m/>
    <m/>
    <m/>
    <m/>
    <x v="2"/>
    <e v="#N/A"/>
    <e v="#N/A"/>
    <e v="#N/A"/>
    <e v="#N/A"/>
    <e v="#N/A"/>
    <e v="#N/A"/>
    <e v="#N/A"/>
    <e v="#N/A"/>
    <e v="#N/A"/>
    <e v="#N/A"/>
    <x v="5"/>
  </r>
  <r>
    <x v="118"/>
    <d v="2018-03-29T12:25:10"/>
    <s v="IP Address"/>
    <x v="98"/>
    <n v="100"/>
    <n v="171"/>
    <x v="0"/>
    <d v="2018-03-29T12:25:11"/>
    <x v="118"/>
    <m/>
    <m/>
    <m/>
    <m/>
    <x v="39"/>
    <x v="39"/>
    <s v="anonymous"/>
    <s v="EN"/>
    <x v="1"/>
    <x v="1"/>
    <m/>
    <m/>
    <m/>
    <m/>
    <m/>
    <m/>
    <m/>
    <m/>
    <m/>
    <m/>
    <m/>
    <m/>
    <m/>
    <m/>
    <n v="15.858000000000001"/>
    <n v="15.858000000000001"/>
    <n v="39.712000000000003"/>
    <n v="1"/>
    <m/>
    <s v="About a little guy that lives in a blue world"/>
    <s v="nobody to listen to"/>
    <n v="0"/>
    <n v="0"/>
    <n v="37.622999999999998"/>
    <n v="0"/>
    <m/>
    <s v="I have a blue house"/>
    <s v="that live inside me"/>
    <x v="0"/>
    <x v="2"/>
    <s v="Agree"/>
    <s v="Agree"/>
    <s v="Strongly agree"/>
    <s v="Agree"/>
    <s v="Strongly disagree"/>
    <s v="Somewhat agree"/>
    <s v="Agree"/>
    <s v="Agree"/>
    <s v="Somewhat agree"/>
    <s v="Agree"/>
    <x v="0"/>
    <n v="2"/>
    <n v="6"/>
    <n v="1"/>
    <n v="2"/>
    <n v="1"/>
    <n v="5"/>
    <n v="2"/>
    <n v="6"/>
    <n v="5"/>
    <n v="2"/>
    <x v="32"/>
  </r>
  <r>
    <x v="119"/>
    <d v="2018-03-29T12:51:27"/>
    <s v="IP Address"/>
    <x v="99"/>
    <n v="67"/>
    <n v="1079"/>
    <x v="1"/>
    <d v="2018-04-05T13:10:01"/>
    <x v="119"/>
    <m/>
    <m/>
    <m/>
    <m/>
    <x v="3"/>
    <x v="3"/>
    <s v="anonymous"/>
    <s v="EN"/>
    <x v="1"/>
    <x v="0"/>
    <m/>
    <m/>
    <m/>
    <m/>
    <m/>
    <m/>
    <m/>
    <m/>
    <m/>
    <m/>
    <m/>
    <m/>
    <m/>
    <m/>
    <m/>
    <m/>
    <m/>
    <m/>
    <m/>
    <m/>
    <m/>
    <m/>
    <m/>
    <m/>
    <m/>
    <m/>
    <m/>
    <m/>
    <x v="3"/>
    <x v="3"/>
    <m/>
    <m/>
    <m/>
    <m/>
    <m/>
    <m/>
    <m/>
    <m/>
    <m/>
    <m/>
    <x v="2"/>
    <e v="#N/A"/>
    <e v="#N/A"/>
    <e v="#N/A"/>
    <e v="#N/A"/>
    <e v="#N/A"/>
    <e v="#N/A"/>
    <e v="#N/A"/>
    <e v="#N/A"/>
    <e v="#N/A"/>
    <e v="#N/A"/>
    <x v="5"/>
  </r>
  <r>
    <x v="120"/>
    <d v="2018-03-29T12:36:26"/>
    <s v="IP Address"/>
    <x v="99"/>
    <n v="42"/>
    <n v="64"/>
    <x v="1"/>
    <d v="2018-04-05T13:02:03"/>
    <x v="120"/>
    <m/>
    <m/>
    <m/>
    <m/>
    <x v="3"/>
    <x v="3"/>
    <s v="anonymous"/>
    <s v="EN"/>
    <x v="1"/>
    <x v="1"/>
    <m/>
    <m/>
    <m/>
    <m/>
    <m/>
    <m/>
    <m/>
    <m/>
    <m/>
    <m/>
    <m/>
    <m/>
    <m/>
    <m/>
    <n v="17.381"/>
    <n v="27.18"/>
    <n v="39.939"/>
    <n v="2"/>
    <m/>
    <m/>
    <m/>
    <m/>
    <m/>
    <m/>
    <m/>
    <m/>
    <m/>
    <m/>
    <x v="3"/>
    <x v="3"/>
    <m/>
    <m/>
    <m/>
    <m/>
    <m/>
    <m/>
    <m/>
    <m/>
    <m/>
    <m/>
    <x v="2"/>
    <e v="#N/A"/>
    <e v="#N/A"/>
    <e v="#N/A"/>
    <e v="#N/A"/>
    <e v="#N/A"/>
    <e v="#N/A"/>
    <e v="#N/A"/>
    <e v="#N/A"/>
    <e v="#N/A"/>
    <e v="#N/A"/>
    <x v="5"/>
  </r>
  <r>
    <x v="121"/>
    <d v="2018-03-29T13:48:20"/>
    <s v="IP Address"/>
    <x v="100"/>
    <n v="67"/>
    <n v="225"/>
    <x v="1"/>
    <d v="2018-04-05T13:52:02"/>
    <x v="121"/>
    <m/>
    <m/>
    <m/>
    <m/>
    <x v="3"/>
    <x v="3"/>
    <s v="anonymous"/>
    <s v="EN"/>
    <x v="1"/>
    <x v="0"/>
    <m/>
    <m/>
    <m/>
    <m/>
    <m/>
    <m/>
    <m/>
    <m/>
    <m/>
    <m/>
    <m/>
    <m/>
    <m/>
    <m/>
    <m/>
    <m/>
    <m/>
    <m/>
    <m/>
    <m/>
    <m/>
    <m/>
    <m/>
    <m/>
    <m/>
    <m/>
    <m/>
    <m/>
    <x v="3"/>
    <x v="3"/>
    <m/>
    <m/>
    <m/>
    <m/>
    <m/>
    <m/>
    <m/>
    <m/>
    <m/>
    <m/>
    <x v="2"/>
    <e v="#N/A"/>
    <e v="#N/A"/>
    <e v="#N/A"/>
    <e v="#N/A"/>
    <e v="#N/A"/>
    <e v="#N/A"/>
    <e v="#N/A"/>
    <e v="#N/A"/>
    <e v="#N/A"/>
    <e v="#N/A"/>
    <x v="5"/>
  </r>
  <r>
    <x v="122"/>
    <d v="2018-03-29T13:48:14"/>
    <s v="IP Address"/>
    <x v="100"/>
    <n v="100"/>
    <n v="159"/>
    <x v="0"/>
    <d v="2018-03-29T13:48:14"/>
    <x v="122"/>
    <m/>
    <m/>
    <m/>
    <m/>
    <x v="81"/>
    <x v="81"/>
    <s v="anonymous"/>
    <s v="EN"/>
    <x v="1"/>
    <x v="0"/>
    <m/>
    <m/>
    <m/>
    <m/>
    <m/>
    <m/>
    <m/>
    <m/>
    <m/>
    <m/>
    <m/>
    <m/>
    <m/>
    <m/>
    <n v="0"/>
    <n v="0"/>
    <n v="40.862000000000002"/>
    <n v="0"/>
    <m/>
    <s v="About a little guy that lives in a blue world"/>
    <s v="nobody to listen to"/>
    <n v="0"/>
    <n v="0"/>
    <n v="36.987000000000002"/>
    <n v="0"/>
    <m/>
    <s v="I have a blue house"/>
    <s v="that live inside me"/>
    <x v="0"/>
    <x v="0"/>
    <s v="Somewhat agree"/>
    <s v="Agree"/>
    <s v="Agree"/>
    <s v="Agree"/>
    <s v="Somewhat disagree"/>
    <s v="Agree"/>
    <s v="Agree"/>
    <s v="Somewhat agree"/>
    <s v="Somewhat disagree"/>
    <s v="Somewhat agree"/>
    <x v="0"/>
    <n v="3"/>
    <n v="6"/>
    <n v="2"/>
    <n v="2"/>
    <n v="3"/>
    <n v="6"/>
    <n v="2"/>
    <n v="5"/>
    <n v="3"/>
    <n v="3"/>
    <x v="33"/>
  </r>
  <r>
    <x v="123"/>
    <d v="2018-03-29T14:42:29"/>
    <s v="IP Address"/>
    <x v="101"/>
    <n v="36"/>
    <n v="51"/>
    <x v="1"/>
    <d v="2018-04-05T14:42:33"/>
    <x v="123"/>
    <m/>
    <m/>
    <m/>
    <m/>
    <x v="3"/>
    <x v="3"/>
    <s v="anonymous"/>
    <s v="EN"/>
    <x v="1"/>
    <x v="1"/>
    <m/>
    <m/>
    <m/>
    <m/>
    <m/>
    <m/>
    <m/>
    <m/>
    <m/>
    <m/>
    <m/>
    <m/>
    <m/>
    <m/>
    <m/>
    <m/>
    <m/>
    <m/>
    <m/>
    <m/>
    <m/>
    <m/>
    <m/>
    <m/>
    <m/>
    <m/>
    <m/>
    <m/>
    <x v="3"/>
    <x v="3"/>
    <m/>
    <m/>
    <m/>
    <m/>
    <m/>
    <m/>
    <m/>
    <m/>
    <m/>
    <m/>
    <x v="2"/>
    <e v="#N/A"/>
    <e v="#N/A"/>
    <e v="#N/A"/>
    <e v="#N/A"/>
    <e v="#N/A"/>
    <e v="#N/A"/>
    <e v="#N/A"/>
    <e v="#N/A"/>
    <e v="#N/A"/>
    <e v="#N/A"/>
    <x v="5"/>
  </r>
  <r>
    <x v="124"/>
    <d v="2018-03-29T22:28:34"/>
    <s v="IP Address"/>
    <x v="102"/>
    <n v="100"/>
    <n v="214"/>
    <x v="0"/>
    <d v="2018-03-29T22:28:34"/>
    <x v="124"/>
    <m/>
    <m/>
    <m/>
    <m/>
    <x v="82"/>
    <x v="82"/>
    <s v="anonymous"/>
    <s v="EN"/>
    <x v="3"/>
    <x v="0"/>
    <m/>
    <m/>
    <m/>
    <m/>
    <m/>
    <m/>
    <m/>
    <m/>
    <m/>
    <m/>
    <m/>
    <m/>
    <m/>
    <m/>
    <m/>
    <m/>
    <m/>
    <m/>
    <m/>
    <m/>
    <m/>
    <m/>
    <m/>
    <m/>
    <m/>
    <m/>
    <m/>
    <m/>
    <x v="3"/>
    <x v="3"/>
    <s v="Strongly agree"/>
    <s v="Strongly disagree"/>
    <s v="Strongly agree"/>
    <s v="Strongly agree"/>
    <s v="Strongly disagree"/>
    <s v="Strongly disagree"/>
    <s v="Strongly agree"/>
    <s v="Strongly disagree"/>
    <s v="Strongly disagree"/>
    <s v="Strongly agree"/>
    <x v="3"/>
    <n v="1"/>
    <n v="1"/>
    <n v="1"/>
    <n v="1"/>
    <n v="1"/>
    <n v="1"/>
    <n v="1"/>
    <n v="1"/>
    <n v="1"/>
    <n v="1"/>
    <x v="20"/>
  </r>
  <r>
    <x v="125"/>
    <d v="2018-03-29T23:43:28"/>
    <s v="IP Address"/>
    <x v="103"/>
    <n v="100"/>
    <n v="57"/>
    <x v="0"/>
    <d v="2018-03-29T23:43:29"/>
    <x v="125"/>
    <m/>
    <m/>
    <m/>
    <m/>
    <x v="83"/>
    <x v="83"/>
    <s v="anonymous"/>
    <s v="EN"/>
    <x v="1"/>
    <x v="0"/>
    <m/>
    <m/>
    <m/>
    <m/>
    <m/>
    <m/>
    <m/>
    <m/>
    <m/>
    <m/>
    <m/>
    <m/>
    <m/>
    <m/>
    <m/>
    <m/>
    <m/>
    <m/>
    <m/>
    <m/>
    <m/>
    <m/>
    <m/>
    <m/>
    <m/>
    <m/>
    <m/>
    <m/>
    <x v="3"/>
    <x v="3"/>
    <s v="Agree"/>
    <s v="Somewhat agree"/>
    <s v="Agree"/>
    <s v="Agree"/>
    <s v="Disagree"/>
    <s v="Somewhat agree"/>
    <s v="Agree"/>
    <s v="Agree"/>
    <s v="Disagree"/>
    <s v="Somewhat agree"/>
    <x v="3"/>
    <n v="2"/>
    <n v="5"/>
    <n v="2"/>
    <n v="2"/>
    <n v="2"/>
    <n v="5"/>
    <n v="2"/>
    <n v="6"/>
    <n v="2"/>
    <n v="3"/>
    <x v="4"/>
  </r>
  <r>
    <x v="126"/>
    <d v="2018-03-30T08:52:29"/>
    <s v="IP Address"/>
    <x v="104"/>
    <n v="100"/>
    <n v="274"/>
    <x v="0"/>
    <d v="2018-03-30T08:52:29"/>
    <x v="126"/>
    <m/>
    <m/>
    <m/>
    <m/>
    <x v="84"/>
    <x v="84"/>
    <s v="anonymous"/>
    <s v="EN"/>
    <x v="4"/>
    <x v="1"/>
    <n v="6.1539999999999999"/>
    <n v="6.6340000000000003"/>
    <n v="58.158000000000001"/>
    <n v="2"/>
    <m/>
    <s v="You know I donâ€™t miss"/>
    <s v="Conversations ainâ€™t long"/>
    <n v="0"/>
    <n v="0"/>
    <n v="56.823"/>
    <n v="0"/>
    <m/>
    <s v="Main cutie"/>
    <s v="When you talk dirty to me"/>
    <m/>
    <m/>
    <m/>
    <m/>
    <m/>
    <m/>
    <m/>
    <m/>
    <m/>
    <m/>
    <m/>
    <m/>
    <m/>
    <m/>
    <x v="4"/>
    <x v="2"/>
    <s v="Agree"/>
    <s v="Strongly disagree"/>
    <s v="Strongly agree"/>
    <s v="Agree"/>
    <s v="Strongly disagree"/>
    <s v="Strongly disagree"/>
    <s v="Strongly agree"/>
    <s v="Disagree"/>
    <s v="Strongly disagree"/>
    <s v="Strongly agree"/>
    <x v="1"/>
    <n v="2"/>
    <n v="1"/>
    <n v="1"/>
    <n v="2"/>
    <n v="1"/>
    <n v="1"/>
    <n v="1"/>
    <n v="2"/>
    <n v="1"/>
    <n v="1"/>
    <x v="6"/>
  </r>
  <r>
    <x v="127"/>
    <d v="2018-03-30T14:35:20"/>
    <s v="IP Address"/>
    <x v="105"/>
    <n v="100"/>
    <n v="115"/>
    <x v="0"/>
    <d v="2018-03-30T14:35:21"/>
    <x v="127"/>
    <m/>
    <m/>
    <m/>
    <m/>
    <x v="85"/>
    <x v="85"/>
    <s v="anonymous"/>
    <s v="EN"/>
    <x v="4"/>
    <x v="1"/>
    <m/>
    <m/>
    <m/>
    <m/>
    <m/>
    <m/>
    <m/>
    <m/>
    <m/>
    <m/>
    <m/>
    <m/>
    <m/>
    <m/>
    <m/>
    <m/>
    <m/>
    <m/>
    <m/>
    <m/>
    <m/>
    <m/>
    <m/>
    <m/>
    <m/>
    <m/>
    <m/>
    <m/>
    <x v="3"/>
    <x v="3"/>
    <s v="Strongly agree"/>
    <s v="Strongly disagree"/>
    <s v="Agree"/>
    <s v="Agree"/>
    <s v="Strongly disagree"/>
    <s v="Strongly disagree"/>
    <s v="Strongly agree"/>
    <s v="Disagree"/>
    <s v="Strongly disagree"/>
    <s v="Strongly agree"/>
    <x v="3"/>
    <n v="1"/>
    <n v="1"/>
    <n v="2"/>
    <n v="2"/>
    <n v="1"/>
    <n v="1"/>
    <n v="1"/>
    <n v="2"/>
    <n v="1"/>
    <n v="1"/>
    <x v="6"/>
  </r>
  <r>
    <x v="128"/>
    <d v="2018-03-30T21:33:11"/>
    <s v="IP Address"/>
    <x v="106"/>
    <n v="100"/>
    <n v="234"/>
    <x v="0"/>
    <d v="2018-03-30T21:33:11"/>
    <x v="128"/>
    <m/>
    <m/>
    <m/>
    <m/>
    <x v="86"/>
    <x v="86"/>
    <s v="anonymous"/>
    <s v="EN"/>
    <x v="1"/>
    <x v="0"/>
    <m/>
    <m/>
    <m/>
    <m/>
    <m/>
    <m/>
    <m/>
    <m/>
    <m/>
    <m/>
    <m/>
    <m/>
    <m/>
    <m/>
    <n v="0"/>
    <n v="0"/>
    <n v="45.604999999999997"/>
    <n v="0"/>
    <m/>
    <s v="About a little guy that lives in a blue world"/>
    <s v="nobody to listen to"/>
    <n v="2.4980000000000002"/>
    <n v="40.009"/>
    <n v="40.959000000000003"/>
    <n v="4"/>
    <m/>
    <s v="I have a blue car"/>
    <s v="that live inside me"/>
    <x v="0"/>
    <x v="2"/>
    <s v="Strongly agree"/>
    <s v="Disagree"/>
    <s v="Strongly agree"/>
    <s v="Agree"/>
    <s v="Strongly disagree"/>
    <s v="Somewhat disagree"/>
    <s v="Strongly agree"/>
    <s v="Disagree"/>
    <s v="Strongly disagree"/>
    <s v="Strongly agree"/>
    <x v="0"/>
    <n v="1"/>
    <n v="2"/>
    <n v="1"/>
    <n v="2"/>
    <n v="1"/>
    <n v="3"/>
    <n v="1"/>
    <n v="2"/>
    <n v="1"/>
    <n v="1"/>
    <x v="13"/>
  </r>
  <r>
    <x v="129"/>
    <d v="2018-03-31T08:37:48"/>
    <s v="IP Address"/>
    <x v="107"/>
    <n v="100"/>
    <n v="202"/>
    <x v="0"/>
    <d v="2018-03-31T08:37:48"/>
    <x v="129"/>
    <m/>
    <m/>
    <m/>
    <m/>
    <x v="46"/>
    <x v="46"/>
    <s v="anonymous"/>
    <s v="EN"/>
    <x v="2"/>
    <x v="1"/>
    <m/>
    <m/>
    <m/>
    <m/>
    <m/>
    <m/>
    <m/>
    <m/>
    <m/>
    <m/>
    <m/>
    <m/>
    <m/>
    <m/>
    <n v="2.5129999999999999"/>
    <n v="5.8970000000000002"/>
    <n v="47.536999999999999"/>
    <n v="3"/>
    <m/>
    <s v="About a little guy that lives in a blue world"/>
    <s v="nobody to listen to"/>
    <n v="1.5169999999999999"/>
    <n v="1.5169999999999999"/>
    <n v="40.732999999999997"/>
    <n v="1"/>
    <m/>
    <s v="I have a blue house"/>
    <s v="that live inside me"/>
    <x v="0"/>
    <x v="2"/>
    <s v="Strongly agree"/>
    <s v="Strongly disagree"/>
    <s v="Agree"/>
    <s v="Agree"/>
    <s v="Strongly disagree"/>
    <s v="Disagree"/>
    <s v="Strongly agree"/>
    <s v="Strongly disagree"/>
    <s v="Strongly disagree"/>
    <s v="Agree"/>
    <x v="0"/>
    <n v="1"/>
    <n v="1"/>
    <n v="2"/>
    <n v="2"/>
    <n v="1"/>
    <n v="2"/>
    <n v="1"/>
    <n v="1"/>
    <n v="1"/>
    <n v="2"/>
    <x v="21"/>
  </r>
  <r>
    <x v="130"/>
    <d v="2018-03-31T11:33:52"/>
    <s v="IP Address"/>
    <x v="108"/>
    <n v="100"/>
    <n v="199"/>
    <x v="0"/>
    <d v="2018-03-31T11:33:53"/>
    <x v="130"/>
    <m/>
    <m/>
    <m/>
    <m/>
    <x v="87"/>
    <x v="87"/>
    <s v="anonymous"/>
    <s v="EN"/>
    <x v="0"/>
    <x v="1"/>
    <m/>
    <m/>
    <m/>
    <m/>
    <m/>
    <m/>
    <m/>
    <m/>
    <m/>
    <m/>
    <m/>
    <m/>
    <m/>
    <m/>
    <n v="33.527000000000001"/>
    <n v="37.798000000000002"/>
    <n v="38.465000000000003"/>
    <n v="2"/>
    <m/>
    <s v="About a little guy that lives in a blue world"/>
    <s v="nobody to listen to"/>
    <n v="2.4430000000000001"/>
    <n v="2.4430000000000001"/>
    <n v="40.191000000000003"/>
    <n v="1"/>
    <m/>
    <s v="I have a blue car"/>
    <s v="that live inside me"/>
    <x v="0"/>
    <x v="0"/>
    <s v="Somewhat agree"/>
    <s v="Disagree"/>
    <s v="Agree"/>
    <s v="Somewhat agree"/>
    <s v="Disagree"/>
    <s v="Neither agree nor disagree"/>
    <s v="Somewhat agree"/>
    <s v="Neither agree nor disagree"/>
    <s v="Neither agree nor disagree"/>
    <s v="Somewhat agree"/>
    <x v="0"/>
    <n v="3"/>
    <n v="2"/>
    <n v="2"/>
    <n v="3"/>
    <n v="2"/>
    <n v="4"/>
    <n v="3"/>
    <n v="4"/>
    <n v="4"/>
    <n v="3"/>
    <x v="26"/>
  </r>
  <r>
    <x v="131"/>
    <d v="2018-03-31T12:57:14"/>
    <s v="IP Address"/>
    <x v="109"/>
    <n v="100"/>
    <n v="183"/>
    <x v="0"/>
    <d v="2018-03-31T12:57:15"/>
    <x v="131"/>
    <m/>
    <m/>
    <m/>
    <m/>
    <x v="88"/>
    <x v="88"/>
    <s v="anonymous"/>
    <s v="EN"/>
    <x v="0"/>
    <x v="1"/>
    <n v="0"/>
    <n v="0"/>
    <n v="42.548999999999999"/>
    <n v="0"/>
    <m/>
    <s v="No habla ingles"/>
    <s v="Conversations ainâ€™t long"/>
    <n v="0"/>
    <n v="0"/>
    <n v="45.634"/>
    <n v="0"/>
    <m/>
    <s v="Big booty"/>
    <s v="When you talk dirty to me"/>
    <m/>
    <m/>
    <m/>
    <m/>
    <m/>
    <m/>
    <m/>
    <m/>
    <m/>
    <m/>
    <m/>
    <m/>
    <m/>
    <m/>
    <x v="0"/>
    <x v="2"/>
    <s v="Somewhat agree"/>
    <s v="Disagree"/>
    <s v="Somewhat agree"/>
    <s v="Somewhat agree"/>
    <s v="Disagree"/>
    <s v="Somewhat disagree"/>
    <s v="Somewhat agree"/>
    <s v="Somewhat agree"/>
    <s v="Disagree"/>
    <s v="Agree"/>
    <x v="1"/>
    <n v="3"/>
    <n v="2"/>
    <n v="3"/>
    <n v="3"/>
    <n v="2"/>
    <n v="3"/>
    <n v="3"/>
    <n v="5"/>
    <n v="2"/>
    <n v="2"/>
    <x v="10"/>
  </r>
  <r>
    <x v="132"/>
    <d v="2018-03-31T13:14:52"/>
    <s v="IP Address"/>
    <x v="110"/>
    <n v="100"/>
    <n v="194"/>
    <x v="0"/>
    <d v="2018-03-31T13:14:52"/>
    <x v="132"/>
    <m/>
    <m/>
    <m/>
    <m/>
    <x v="89"/>
    <x v="89"/>
    <s v="anonymous"/>
    <s v="EN"/>
    <x v="1"/>
    <x v="0"/>
    <n v="0"/>
    <n v="0"/>
    <n v="37.064"/>
    <n v="0"/>
    <m/>
    <s v="No habla ingles"/>
    <s v="Conversations ainâ€™t long"/>
    <n v="0"/>
    <n v="0"/>
    <n v="45.295999999999999"/>
    <n v="0"/>
    <m/>
    <s v="Big booty"/>
    <s v="When you talk dirty to me"/>
    <m/>
    <m/>
    <m/>
    <m/>
    <m/>
    <m/>
    <m/>
    <m/>
    <m/>
    <m/>
    <m/>
    <m/>
    <m/>
    <m/>
    <x v="0"/>
    <x v="2"/>
    <s v="Strongly agree"/>
    <s v="Somewhat disagree"/>
    <s v="Strongly agree"/>
    <s v="Strongly agree"/>
    <s v="Disagree"/>
    <s v="Agree"/>
    <s v="Agree"/>
    <s v="Neither agree nor disagree"/>
    <s v="Disagree"/>
    <s v="Agree"/>
    <x v="1"/>
    <n v="1"/>
    <n v="3"/>
    <n v="1"/>
    <n v="1"/>
    <n v="2"/>
    <n v="6"/>
    <n v="2"/>
    <n v="4"/>
    <n v="2"/>
    <n v="2"/>
    <x v="1"/>
  </r>
  <r>
    <x v="133"/>
    <d v="2018-03-31T13:55:28"/>
    <s v="IP Address"/>
    <x v="111"/>
    <n v="6"/>
    <n v="42"/>
    <x v="1"/>
    <d v="2018-04-07T09:55:16"/>
    <x v="133"/>
    <m/>
    <m/>
    <m/>
    <m/>
    <x v="3"/>
    <x v="3"/>
    <s v="anonymous"/>
    <s v="EN"/>
    <x v="3"/>
    <x v="2"/>
    <m/>
    <m/>
    <m/>
    <m/>
    <m/>
    <m/>
    <m/>
    <m/>
    <m/>
    <m/>
    <m/>
    <m/>
    <m/>
    <m/>
    <m/>
    <m/>
    <m/>
    <m/>
    <m/>
    <m/>
    <m/>
    <m/>
    <m/>
    <m/>
    <m/>
    <m/>
    <m/>
    <m/>
    <x v="3"/>
    <x v="3"/>
    <m/>
    <m/>
    <m/>
    <m/>
    <m/>
    <m/>
    <m/>
    <m/>
    <m/>
    <m/>
    <x v="2"/>
    <e v="#N/A"/>
    <e v="#N/A"/>
    <e v="#N/A"/>
    <e v="#N/A"/>
    <e v="#N/A"/>
    <e v="#N/A"/>
    <e v="#N/A"/>
    <e v="#N/A"/>
    <e v="#N/A"/>
    <e v="#N/A"/>
    <x v="5"/>
  </r>
  <r>
    <x v="134"/>
    <d v="2018-03-31T14:15:08"/>
    <s v="IP Address"/>
    <x v="112"/>
    <n v="100"/>
    <n v="197"/>
    <x v="0"/>
    <d v="2018-03-31T14:15:09"/>
    <x v="134"/>
    <m/>
    <m/>
    <m/>
    <m/>
    <x v="90"/>
    <x v="90"/>
    <s v="anonymous"/>
    <s v="EN"/>
    <x v="1"/>
    <x v="1"/>
    <m/>
    <m/>
    <m/>
    <m/>
    <m/>
    <m/>
    <m/>
    <m/>
    <m/>
    <m/>
    <m/>
    <m/>
    <m/>
    <m/>
    <n v="0"/>
    <n v="0"/>
    <n v="40.33"/>
    <n v="0"/>
    <m/>
    <s v="About a little guy that lives in a blue world"/>
    <s v="nobody to listen to"/>
    <n v="0"/>
    <n v="0"/>
    <n v="35.475999999999999"/>
    <n v="0"/>
    <m/>
    <s v="I have a blue house"/>
    <s v="that live inside me"/>
    <x v="0"/>
    <x v="1"/>
    <s v="Agree"/>
    <s v="Neither agree nor disagree"/>
    <s v="Agree"/>
    <s v="Strongly agree"/>
    <s v="Somewhat disagree"/>
    <s v="Somewhat agree"/>
    <s v="Agree"/>
    <s v="Somewhat agree"/>
    <s v="Neither agree nor disagree"/>
    <s v="Somewhat agree"/>
    <x v="0"/>
    <n v="2"/>
    <n v="4"/>
    <n v="2"/>
    <n v="1"/>
    <n v="3"/>
    <n v="5"/>
    <n v="2"/>
    <n v="5"/>
    <n v="4"/>
    <n v="3"/>
    <x v="4"/>
  </r>
  <r>
    <x v="135"/>
    <d v="2018-04-01T00:13:28"/>
    <s v="IP Address"/>
    <x v="113"/>
    <n v="36"/>
    <n v="23"/>
    <x v="1"/>
    <d v="2018-04-07T09:55:46"/>
    <x v="135"/>
    <m/>
    <m/>
    <m/>
    <m/>
    <x v="3"/>
    <x v="3"/>
    <s v="anonymous"/>
    <s v="EN"/>
    <x v="1"/>
    <x v="1"/>
    <m/>
    <m/>
    <m/>
    <m/>
    <m/>
    <m/>
    <m/>
    <m/>
    <m/>
    <m/>
    <m/>
    <m/>
    <m/>
    <m/>
    <m/>
    <m/>
    <m/>
    <m/>
    <m/>
    <m/>
    <m/>
    <m/>
    <m/>
    <m/>
    <m/>
    <m/>
    <m/>
    <m/>
    <x v="3"/>
    <x v="3"/>
    <m/>
    <m/>
    <m/>
    <m/>
    <m/>
    <m/>
    <m/>
    <m/>
    <m/>
    <m/>
    <x v="2"/>
    <e v="#N/A"/>
    <e v="#N/A"/>
    <e v="#N/A"/>
    <e v="#N/A"/>
    <e v="#N/A"/>
    <e v="#N/A"/>
    <e v="#N/A"/>
    <e v="#N/A"/>
    <e v="#N/A"/>
    <e v="#N/A"/>
    <x v="5"/>
  </r>
  <r>
    <x v="136"/>
    <d v="2018-04-01T11:36:52"/>
    <s v="IP Address"/>
    <x v="37"/>
    <n v="100"/>
    <n v="211"/>
    <x v="0"/>
    <d v="2018-04-01T11:36:52"/>
    <x v="136"/>
    <m/>
    <m/>
    <m/>
    <m/>
    <x v="31"/>
    <x v="31"/>
    <s v="anonymous"/>
    <s v="EN"/>
    <x v="1"/>
    <x v="1"/>
    <m/>
    <m/>
    <m/>
    <m/>
    <m/>
    <m/>
    <m/>
    <m/>
    <m/>
    <m/>
    <m/>
    <m/>
    <m/>
    <m/>
    <n v="42.064"/>
    <n v="42.064"/>
    <n v="43.252000000000002"/>
    <n v="1"/>
    <m/>
    <s v="About a little guy that lives in a blue world"/>
    <s v="nobody to listen to"/>
    <n v="37.225999999999999"/>
    <n v="37.225999999999999"/>
    <n v="38.564"/>
    <n v="1"/>
    <m/>
    <s v="I have a blue house"/>
    <s v="that live inside me"/>
    <x v="0"/>
    <x v="2"/>
    <s v="Agree"/>
    <s v="Neither agree nor disagree"/>
    <s v="Agree"/>
    <s v="Somewhat agree"/>
    <s v="Disagree"/>
    <s v="Somewhat disagree"/>
    <s v="Agree"/>
    <s v="Somewhat agree"/>
    <s v="Somewhat disagree"/>
    <s v="Agree"/>
    <x v="0"/>
    <n v="2"/>
    <n v="4"/>
    <n v="2"/>
    <n v="3"/>
    <n v="2"/>
    <n v="3"/>
    <n v="2"/>
    <n v="5"/>
    <n v="3"/>
    <n v="2"/>
    <x v="10"/>
  </r>
  <r>
    <x v="137"/>
    <d v="2018-04-02T09:51:36"/>
    <s v="IP Address"/>
    <x v="2"/>
    <n v="100"/>
    <n v="265"/>
    <x v="0"/>
    <d v="2018-04-02T09:51:36"/>
    <x v="137"/>
    <m/>
    <m/>
    <m/>
    <m/>
    <x v="2"/>
    <x v="2"/>
    <s v="anonymous"/>
    <s v="EN"/>
    <x v="3"/>
    <x v="0"/>
    <m/>
    <m/>
    <m/>
    <m/>
    <m/>
    <m/>
    <m/>
    <m/>
    <m/>
    <m/>
    <m/>
    <m/>
    <m/>
    <m/>
    <n v="0"/>
    <n v="0"/>
    <n v="44.719000000000001"/>
    <n v="0"/>
    <m/>
    <s v="About a little guy that lives in a blue world"/>
    <s v="nobody to listen to"/>
    <n v="39.725000000000001"/>
    <n v="39.725000000000001"/>
    <n v="40.186999999999998"/>
    <n v="1"/>
    <m/>
    <s v="I have a blue house"/>
    <s v="that live inside me"/>
    <x v="1"/>
    <x v="5"/>
    <s v="Somewhat disagree"/>
    <s v="Somewhat disagree"/>
    <s v="Strongly agree"/>
    <s v="Somewhat agree"/>
    <s v="Disagree"/>
    <s v="Disagree"/>
    <s v="Strongly agree"/>
    <s v="Strongly disagree"/>
    <s v="Strongly disagree"/>
    <s v="Strongly agree"/>
    <x v="0"/>
    <n v="5"/>
    <n v="3"/>
    <n v="1"/>
    <n v="3"/>
    <n v="2"/>
    <n v="2"/>
    <n v="1"/>
    <n v="1"/>
    <n v="1"/>
    <n v="1"/>
    <x v="18"/>
  </r>
  <r>
    <x v="138"/>
    <d v="2018-04-02T09:59:11"/>
    <s v="IP Address"/>
    <x v="114"/>
    <n v="100"/>
    <n v="579"/>
    <x v="0"/>
    <d v="2018-04-02T09:59:12"/>
    <x v="138"/>
    <m/>
    <m/>
    <m/>
    <m/>
    <x v="91"/>
    <x v="91"/>
    <s v="anonymous"/>
    <s v="EN"/>
    <x v="3"/>
    <x v="0"/>
    <m/>
    <m/>
    <m/>
    <m/>
    <m/>
    <m/>
    <m/>
    <m/>
    <m/>
    <m/>
    <m/>
    <m/>
    <m/>
    <m/>
    <m/>
    <m/>
    <m/>
    <m/>
    <m/>
    <m/>
    <m/>
    <m/>
    <m/>
    <m/>
    <m/>
    <m/>
    <m/>
    <m/>
    <x v="3"/>
    <x v="3"/>
    <s v="Agree"/>
    <s v="Disagree"/>
    <s v="Agree"/>
    <s v="Agree"/>
    <s v="Disagree"/>
    <s v="Somewhat agree"/>
    <s v="Agree"/>
    <s v="Somewhat disagree"/>
    <s v="Strongly disagree"/>
    <s v="Agree"/>
    <x v="3"/>
    <n v="2"/>
    <n v="2"/>
    <n v="2"/>
    <n v="2"/>
    <n v="2"/>
    <n v="5"/>
    <n v="2"/>
    <n v="3"/>
    <n v="1"/>
    <n v="2"/>
    <x v="3"/>
  </r>
  <r>
    <x v="139"/>
    <d v="2018-04-02T09:54:04"/>
    <s v="IP Address"/>
    <x v="115"/>
    <n v="100"/>
    <n v="109"/>
    <x v="0"/>
    <d v="2018-04-02T09:54:05"/>
    <x v="139"/>
    <m/>
    <m/>
    <m/>
    <m/>
    <x v="92"/>
    <x v="92"/>
    <s v="anonymous"/>
    <s v="EN"/>
    <x v="3"/>
    <x v="0"/>
    <m/>
    <m/>
    <m/>
    <m/>
    <m/>
    <m/>
    <m/>
    <m/>
    <m/>
    <m/>
    <m/>
    <m/>
    <m/>
    <m/>
    <m/>
    <m/>
    <m/>
    <m/>
    <m/>
    <m/>
    <m/>
    <m/>
    <m/>
    <m/>
    <m/>
    <m/>
    <m/>
    <m/>
    <x v="3"/>
    <x v="3"/>
    <s v="Agree"/>
    <s v="Disagree"/>
    <s v="Strongly agree"/>
    <s v="Strongly agree"/>
    <s v="Disagree"/>
    <s v="Disagree"/>
    <s v="Strongly agree"/>
    <s v="Agree"/>
    <s v="Disagree"/>
    <s v="Agree"/>
    <x v="3"/>
    <n v="2"/>
    <n v="2"/>
    <n v="1"/>
    <n v="1"/>
    <n v="2"/>
    <n v="2"/>
    <n v="1"/>
    <n v="6"/>
    <n v="2"/>
    <n v="2"/>
    <x v="19"/>
  </r>
  <r>
    <x v="140"/>
    <d v="2018-04-02T09:56:51"/>
    <s v="IP Address"/>
    <x v="116"/>
    <n v="36"/>
    <n v="25"/>
    <x v="1"/>
    <d v="2018-04-07T09:55:45"/>
    <x v="140"/>
    <m/>
    <m/>
    <m/>
    <m/>
    <x v="3"/>
    <x v="3"/>
    <s v="anonymous"/>
    <s v="EN"/>
    <x v="1"/>
    <x v="0"/>
    <m/>
    <m/>
    <m/>
    <m/>
    <m/>
    <m/>
    <m/>
    <m/>
    <m/>
    <m/>
    <m/>
    <m/>
    <m/>
    <m/>
    <m/>
    <m/>
    <m/>
    <m/>
    <m/>
    <m/>
    <m/>
    <m/>
    <m/>
    <m/>
    <m/>
    <m/>
    <m/>
    <m/>
    <x v="3"/>
    <x v="3"/>
    <m/>
    <m/>
    <m/>
    <m/>
    <m/>
    <m/>
    <m/>
    <m/>
    <m/>
    <m/>
    <x v="2"/>
    <e v="#N/A"/>
    <e v="#N/A"/>
    <e v="#N/A"/>
    <e v="#N/A"/>
    <e v="#N/A"/>
    <e v="#N/A"/>
    <e v="#N/A"/>
    <e v="#N/A"/>
    <e v="#N/A"/>
    <e v="#N/A"/>
    <x v="5"/>
  </r>
  <r>
    <x v="141"/>
    <d v="2018-04-02T10:09:26"/>
    <s v="IP Address"/>
    <x v="2"/>
    <n v="100"/>
    <n v="366"/>
    <x v="0"/>
    <d v="2018-04-02T10:09:26"/>
    <x v="141"/>
    <m/>
    <m/>
    <m/>
    <m/>
    <x v="2"/>
    <x v="2"/>
    <s v="anonymous"/>
    <s v="EN"/>
    <x v="4"/>
    <x v="0"/>
    <m/>
    <m/>
    <m/>
    <m/>
    <m/>
    <m/>
    <m/>
    <m/>
    <m/>
    <m/>
    <m/>
    <m/>
    <m/>
    <m/>
    <n v="0"/>
    <n v="0"/>
    <n v="109.127"/>
    <n v="0"/>
    <m/>
    <s v="About a little guy that lives in a blue world"/>
    <s v="nobody to listen to"/>
    <n v="0"/>
    <n v="0"/>
    <n v="62.21"/>
    <n v="0"/>
    <m/>
    <s v="I have a blue house"/>
    <s v="that live inside me"/>
    <x v="0"/>
    <x v="1"/>
    <s v="Strongly agree"/>
    <s v="Neither agree nor disagree"/>
    <s v="Somewhat agree"/>
    <s v="Somewhat agree"/>
    <s v="Strongly disagree"/>
    <s v="Strongly disagree"/>
    <s v="Neither agree nor disagree"/>
    <s v="Neither agree nor disagree"/>
    <s v="Strongly disagree"/>
    <s v="Neither agree nor disagree"/>
    <x v="0"/>
    <n v="1"/>
    <n v="4"/>
    <n v="3"/>
    <n v="3"/>
    <n v="1"/>
    <n v="1"/>
    <n v="4"/>
    <n v="4"/>
    <n v="1"/>
    <n v="4"/>
    <x v="17"/>
  </r>
  <r>
    <x v="142"/>
    <d v="2018-04-02T10:32:28"/>
    <s v="IP Address"/>
    <x v="2"/>
    <n v="100"/>
    <n v="561"/>
    <x v="0"/>
    <d v="2018-04-02T10:32:29"/>
    <x v="142"/>
    <m/>
    <m/>
    <m/>
    <m/>
    <x v="2"/>
    <x v="2"/>
    <s v="anonymous"/>
    <s v="EN"/>
    <x v="1"/>
    <x v="0"/>
    <m/>
    <m/>
    <m/>
    <m/>
    <m/>
    <m/>
    <m/>
    <m/>
    <m/>
    <m/>
    <m/>
    <m/>
    <m/>
    <m/>
    <m/>
    <m/>
    <m/>
    <m/>
    <m/>
    <m/>
    <m/>
    <m/>
    <m/>
    <m/>
    <m/>
    <m/>
    <m/>
    <m/>
    <x v="3"/>
    <x v="3"/>
    <s v="Somewhat agree"/>
    <s v="Somewhat disagree"/>
    <s v="Agree"/>
    <s v="Somewhat agree"/>
    <s v="Somewhat disagree"/>
    <s v="Disagree"/>
    <s v="Somewhat agree"/>
    <s v="Agree"/>
    <s v="Strongly disagree"/>
    <s v="Agree"/>
    <x v="3"/>
    <n v="3"/>
    <n v="3"/>
    <n v="2"/>
    <n v="3"/>
    <n v="3"/>
    <n v="2"/>
    <n v="3"/>
    <n v="6"/>
    <n v="1"/>
    <n v="2"/>
    <x v="10"/>
  </r>
  <r>
    <x v="143"/>
    <d v="2018-04-02T10:58:44"/>
    <s v="IP Address"/>
    <x v="2"/>
    <n v="100"/>
    <n v="395"/>
    <x v="0"/>
    <d v="2018-04-02T10:58:44"/>
    <x v="143"/>
    <m/>
    <m/>
    <m/>
    <m/>
    <x v="2"/>
    <x v="2"/>
    <s v="anonymous"/>
    <s v="EN"/>
    <x v="0"/>
    <x v="0"/>
    <m/>
    <m/>
    <m/>
    <m/>
    <m/>
    <m/>
    <m/>
    <m/>
    <m/>
    <m/>
    <m/>
    <m/>
    <m/>
    <m/>
    <m/>
    <m/>
    <m/>
    <m/>
    <m/>
    <m/>
    <m/>
    <m/>
    <m/>
    <m/>
    <m/>
    <m/>
    <m/>
    <m/>
    <x v="3"/>
    <x v="3"/>
    <s v="Agree"/>
    <s v="Somewhat disagree"/>
    <s v="Agree"/>
    <s v="Somewhat agree"/>
    <s v="Strongly disagree"/>
    <s v="Agree"/>
    <s v="Agree"/>
    <s v="Neither agree nor disagree"/>
    <s v="Strongly disagree"/>
    <s v="Agree"/>
    <x v="3"/>
    <n v="2"/>
    <n v="3"/>
    <n v="2"/>
    <n v="3"/>
    <n v="1"/>
    <n v="6"/>
    <n v="2"/>
    <n v="4"/>
    <n v="1"/>
    <n v="2"/>
    <x v="17"/>
  </r>
  <r>
    <x v="144"/>
    <d v="2018-04-02T11:49:18"/>
    <s v="IP Address"/>
    <x v="2"/>
    <n v="100"/>
    <n v="273"/>
    <x v="0"/>
    <d v="2018-04-02T11:49:19"/>
    <x v="144"/>
    <m/>
    <m/>
    <m/>
    <m/>
    <x v="2"/>
    <x v="2"/>
    <s v="anonymous"/>
    <s v="EN"/>
    <x v="1"/>
    <x v="0"/>
    <n v="0"/>
    <n v="0"/>
    <n v="39.923999999999999"/>
    <n v="0"/>
    <m/>
    <s v="No habla ingles"/>
    <s v="Conversations ainâ€™t long"/>
    <n v="0"/>
    <n v="0"/>
    <n v="41.963999999999999"/>
    <n v="0"/>
    <m/>
    <s v="Big booty"/>
    <s v="When you talk dirty to me"/>
    <m/>
    <m/>
    <m/>
    <m/>
    <m/>
    <m/>
    <m/>
    <m/>
    <m/>
    <m/>
    <m/>
    <m/>
    <m/>
    <m/>
    <x v="4"/>
    <x v="0"/>
    <s v="Somewhat agree"/>
    <s v="Disagree"/>
    <s v="Strongly agree"/>
    <s v="Strongly agree"/>
    <s v="Strongly disagree"/>
    <s v="Somewhat agree"/>
    <s v="Strongly agree"/>
    <s v="Neither agree nor disagree"/>
    <s v="Strongly disagree"/>
    <s v="Somewhat agree"/>
    <x v="1"/>
    <n v="3"/>
    <n v="2"/>
    <n v="1"/>
    <n v="1"/>
    <n v="1"/>
    <n v="5"/>
    <n v="1"/>
    <n v="4"/>
    <n v="1"/>
    <n v="3"/>
    <x v="23"/>
  </r>
  <r>
    <x v="145"/>
    <d v="2018-04-02T11:55:46"/>
    <s v="IP Address"/>
    <x v="2"/>
    <n v="100"/>
    <n v="238"/>
    <x v="0"/>
    <d v="2018-04-02T11:55:47"/>
    <x v="145"/>
    <m/>
    <m/>
    <m/>
    <m/>
    <x v="2"/>
    <x v="2"/>
    <s v="anonymous"/>
    <s v="EN"/>
    <x v="3"/>
    <x v="0"/>
    <m/>
    <m/>
    <m/>
    <m/>
    <m/>
    <m/>
    <m/>
    <m/>
    <m/>
    <m/>
    <m/>
    <m/>
    <m/>
    <m/>
    <n v="0"/>
    <n v="0"/>
    <n v="43.036999999999999"/>
    <n v="0"/>
    <m/>
    <s v="About a little guy that lives in a blue world"/>
    <s v="nobody to listen to"/>
    <n v="0"/>
    <n v="0"/>
    <n v="37.575000000000003"/>
    <n v="0"/>
    <m/>
    <s v="I have a blue house"/>
    <s v="that live inside me"/>
    <x v="1"/>
    <x v="2"/>
    <s v="Strongly disagree"/>
    <s v="Strongly agree"/>
    <s v="Somewhat disagree"/>
    <s v="Somewhat agree"/>
    <s v="Strongly agree"/>
    <s v="Strongly agree"/>
    <s v="Strongly disagree"/>
    <s v="Strongly agree"/>
    <s v="Strongly agree"/>
    <s v="Strongly disagree"/>
    <x v="0"/>
    <n v="7"/>
    <n v="7"/>
    <n v="5"/>
    <n v="3"/>
    <n v="7"/>
    <n v="7"/>
    <n v="7"/>
    <n v="7"/>
    <n v="7"/>
    <n v="7"/>
    <x v="34"/>
  </r>
  <r>
    <x v="146"/>
    <d v="2018-04-02T23:44:51"/>
    <s v="IP Address"/>
    <x v="117"/>
    <n v="100"/>
    <n v="175"/>
    <x v="0"/>
    <d v="2018-04-02T23:44:51"/>
    <x v="146"/>
    <m/>
    <m/>
    <m/>
    <m/>
    <x v="93"/>
    <x v="93"/>
    <s v="anonymous"/>
    <s v="EN"/>
    <x v="0"/>
    <x v="1"/>
    <m/>
    <m/>
    <m/>
    <m/>
    <m/>
    <m/>
    <m/>
    <m/>
    <m/>
    <m/>
    <m/>
    <m/>
    <m/>
    <m/>
    <n v="0"/>
    <n v="0"/>
    <n v="53.515000000000001"/>
    <n v="0"/>
    <m/>
    <s v="About a little guy that lives in a blue world"/>
    <s v="nobody to listen to"/>
    <n v="0"/>
    <n v="0"/>
    <n v="50.228999999999999"/>
    <n v="0"/>
    <m/>
    <s v="I have a blue car"/>
    <s v="that will always be"/>
    <x v="1"/>
    <x v="5"/>
    <s v="Strongly agree"/>
    <s v="Disagree"/>
    <s v="Strongly agree"/>
    <s v="Agree"/>
    <s v="Strongly disagree"/>
    <s v="Disagree"/>
    <s v="Strongly agree"/>
    <s v="Disagree"/>
    <s v="Disagree"/>
    <s v="Strongly agree"/>
    <x v="0"/>
    <n v="1"/>
    <n v="2"/>
    <n v="1"/>
    <n v="2"/>
    <n v="1"/>
    <n v="2"/>
    <n v="1"/>
    <n v="2"/>
    <n v="2"/>
    <n v="1"/>
    <x v="13"/>
  </r>
  <r>
    <x v="147"/>
    <d v="2018-04-02T23:47:26"/>
    <s v="IP Address"/>
    <x v="118"/>
    <n v="100"/>
    <n v="207"/>
    <x v="0"/>
    <d v="2018-04-02T23:47:27"/>
    <x v="147"/>
    <m/>
    <m/>
    <m/>
    <m/>
    <x v="94"/>
    <x v="94"/>
    <s v="anonymous"/>
    <s v="EN"/>
    <x v="1"/>
    <x v="1"/>
    <m/>
    <m/>
    <m/>
    <m/>
    <m/>
    <m/>
    <m/>
    <m/>
    <m/>
    <m/>
    <m/>
    <m/>
    <m/>
    <m/>
    <n v="0"/>
    <n v="0"/>
    <n v="44.878999999999998"/>
    <n v="0"/>
    <m/>
    <s v="About a little guy that lives in a blue world"/>
    <s v="nobody to listen to"/>
    <n v="42.334000000000003"/>
    <n v="42.334000000000003"/>
    <n v="43.26"/>
    <n v="1"/>
    <m/>
    <s v="I have a blue house"/>
    <s v="that live inside me"/>
    <x v="0"/>
    <x v="4"/>
    <s v="Somewhat agree"/>
    <s v="Strongly agree"/>
    <s v="Agree"/>
    <s v="Somewhat disagree"/>
    <s v="Somewhat disagree"/>
    <s v="Strongly agree"/>
    <s v="Somewhat agree"/>
    <s v="Strongly agree"/>
    <s v="Strongly disagree"/>
    <s v="Somewhat agree"/>
    <x v="0"/>
    <n v="3"/>
    <n v="7"/>
    <n v="2"/>
    <n v="5"/>
    <n v="3"/>
    <n v="7"/>
    <n v="3"/>
    <n v="7"/>
    <n v="1"/>
    <n v="3"/>
    <x v="11"/>
  </r>
  <r>
    <x v="148"/>
    <d v="2018-04-03T00:56:02"/>
    <s v="IP Address"/>
    <x v="119"/>
    <n v="100"/>
    <n v="126"/>
    <x v="0"/>
    <d v="2018-04-03T00:56:03"/>
    <x v="148"/>
    <m/>
    <m/>
    <m/>
    <m/>
    <x v="95"/>
    <x v="95"/>
    <s v="anonymous"/>
    <s v="EN"/>
    <x v="1"/>
    <x v="1"/>
    <m/>
    <m/>
    <m/>
    <m/>
    <m/>
    <m/>
    <m/>
    <m/>
    <m/>
    <m/>
    <m/>
    <m/>
    <m/>
    <m/>
    <m/>
    <m/>
    <m/>
    <m/>
    <m/>
    <m/>
    <m/>
    <m/>
    <m/>
    <m/>
    <m/>
    <m/>
    <m/>
    <m/>
    <x v="3"/>
    <x v="3"/>
    <s v="Agree"/>
    <s v="Disagree"/>
    <s v="Agree"/>
    <s v="Agree"/>
    <s v="Disagree"/>
    <s v="Disagree"/>
    <s v="Agree"/>
    <s v="Somewhat agree"/>
    <s v="Disagree"/>
    <s v="Agree"/>
    <x v="3"/>
    <n v="2"/>
    <n v="2"/>
    <n v="2"/>
    <n v="2"/>
    <n v="2"/>
    <n v="2"/>
    <n v="2"/>
    <n v="5"/>
    <n v="2"/>
    <n v="2"/>
    <x v="3"/>
  </r>
  <r>
    <x v="149"/>
    <d v="2018-04-03T07:44:33"/>
    <s v="IP Address"/>
    <x v="120"/>
    <n v="42"/>
    <n v="143"/>
    <x v="1"/>
    <d v="2018-04-07T09:55:10"/>
    <x v="149"/>
    <m/>
    <m/>
    <m/>
    <m/>
    <x v="3"/>
    <x v="3"/>
    <s v="anonymous"/>
    <s v="EN"/>
    <x v="4"/>
    <x v="1"/>
    <n v="12.619"/>
    <n v="12.619"/>
    <n v="49.634"/>
    <n v="1"/>
    <m/>
    <m/>
    <m/>
    <m/>
    <m/>
    <m/>
    <m/>
    <m/>
    <m/>
    <m/>
    <m/>
    <m/>
    <m/>
    <m/>
    <m/>
    <m/>
    <m/>
    <m/>
    <m/>
    <m/>
    <m/>
    <m/>
    <m/>
    <m/>
    <x v="3"/>
    <x v="3"/>
    <m/>
    <m/>
    <m/>
    <m/>
    <m/>
    <m/>
    <m/>
    <m/>
    <m/>
    <m/>
    <x v="2"/>
    <e v="#N/A"/>
    <e v="#N/A"/>
    <e v="#N/A"/>
    <e v="#N/A"/>
    <e v="#N/A"/>
    <e v="#N/A"/>
    <e v="#N/A"/>
    <e v="#N/A"/>
    <e v="#N/A"/>
    <e v="#N/A"/>
    <x v="5"/>
  </r>
  <r>
    <x v="150"/>
    <d v="2018-04-03T09:04:08"/>
    <s v="IP Address"/>
    <x v="121"/>
    <n v="100"/>
    <n v="159"/>
    <x v="0"/>
    <d v="2018-04-03T09:04:09"/>
    <x v="150"/>
    <m/>
    <m/>
    <m/>
    <m/>
    <x v="96"/>
    <x v="96"/>
    <s v="anonymous"/>
    <s v="EN"/>
    <x v="3"/>
    <x v="0"/>
    <m/>
    <m/>
    <m/>
    <m/>
    <m/>
    <m/>
    <m/>
    <m/>
    <m/>
    <m/>
    <m/>
    <m/>
    <m/>
    <m/>
    <m/>
    <m/>
    <m/>
    <m/>
    <m/>
    <m/>
    <m/>
    <m/>
    <m/>
    <m/>
    <m/>
    <m/>
    <m/>
    <m/>
    <x v="3"/>
    <x v="3"/>
    <s v="Agree"/>
    <s v="Agree"/>
    <s v="Strongly agree"/>
    <s v="Strongly agree"/>
    <s v="Somewhat disagree"/>
    <s v="Disagree"/>
    <s v="Agree"/>
    <s v="Disagree"/>
    <s v="Disagree"/>
    <s v="Agree"/>
    <x v="3"/>
    <n v="2"/>
    <n v="6"/>
    <n v="1"/>
    <n v="1"/>
    <n v="3"/>
    <n v="2"/>
    <n v="2"/>
    <n v="2"/>
    <n v="2"/>
    <n v="2"/>
    <x v="3"/>
  </r>
  <r>
    <x v="151"/>
    <d v="2018-04-03T15:57:06"/>
    <s v="IP Address"/>
    <x v="122"/>
    <n v="100"/>
    <n v="329"/>
    <x v="0"/>
    <d v="2018-04-03T15:57:06"/>
    <x v="151"/>
    <m/>
    <m/>
    <m/>
    <m/>
    <x v="19"/>
    <x v="19"/>
    <s v="anonymous"/>
    <s v="EN"/>
    <x v="2"/>
    <x v="1"/>
    <n v="0"/>
    <n v="0"/>
    <n v="51.095999999999997"/>
    <n v="0"/>
    <m/>
    <s v="No habla ingles"/>
    <s v="Conversations ainâ€™t long"/>
    <n v="0"/>
    <n v="0"/>
    <n v="47.981000000000002"/>
    <n v="0"/>
    <m/>
    <s v="Big booty"/>
    <s v="When you talk dirty to me"/>
    <m/>
    <m/>
    <m/>
    <m/>
    <m/>
    <m/>
    <m/>
    <m/>
    <m/>
    <m/>
    <m/>
    <m/>
    <m/>
    <m/>
    <x v="4"/>
    <x v="2"/>
    <s v="Somewhat disagree"/>
    <s v="Somewhat disagree"/>
    <s v="Somewhat agree"/>
    <s v="Somewhat agree"/>
    <s v="Somewhat agree"/>
    <s v="Somewhat agree"/>
    <s v="Somewhat agree"/>
    <s v="Somewhat agree"/>
    <s v="Strongly disagree"/>
    <s v="Somewhat disagree"/>
    <x v="1"/>
    <n v="5"/>
    <n v="3"/>
    <n v="3"/>
    <n v="3"/>
    <n v="5"/>
    <n v="5"/>
    <n v="3"/>
    <n v="5"/>
    <n v="1"/>
    <n v="5"/>
    <x v="16"/>
  </r>
  <r>
    <x v="152"/>
    <d v="2018-04-03T16:38:34"/>
    <s v="IP Address"/>
    <x v="123"/>
    <n v="100"/>
    <n v="260"/>
    <x v="0"/>
    <d v="2018-04-03T16:38:35"/>
    <x v="152"/>
    <m/>
    <m/>
    <m/>
    <m/>
    <x v="97"/>
    <x v="97"/>
    <s v="anonymous"/>
    <s v="EN"/>
    <x v="1"/>
    <x v="0"/>
    <m/>
    <m/>
    <m/>
    <m/>
    <m/>
    <m/>
    <m/>
    <m/>
    <m/>
    <m/>
    <m/>
    <m/>
    <m/>
    <m/>
    <n v="0"/>
    <n v="0"/>
    <n v="88.444000000000003"/>
    <n v="0"/>
    <m/>
    <s v="About a little guy that lives in a blue world"/>
    <s v="nobody to listen to"/>
    <n v="0"/>
    <n v="0"/>
    <n v="37.987000000000002"/>
    <n v="0"/>
    <m/>
    <s v="I have a blue house"/>
    <s v="that live inside me"/>
    <x v="0"/>
    <x v="5"/>
    <s v="Somewhat agree"/>
    <s v="Strongly disagree"/>
    <s v="Agree"/>
    <s v="Agree"/>
    <s v="Strongly disagree"/>
    <s v="Strongly disagree"/>
    <s v="Agree"/>
    <s v="Neither agree nor disagree"/>
    <s v="Somewhat disagree"/>
    <s v="Agree"/>
    <x v="0"/>
    <n v="3"/>
    <n v="1"/>
    <n v="2"/>
    <n v="2"/>
    <n v="1"/>
    <n v="1"/>
    <n v="2"/>
    <n v="4"/>
    <n v="3"/>
    <n v="2"/>
    <x v="19"/>
  </r>
  <r>
    <x v="153"/>
    <d v="2018-04-03T21:17:12"/>
    <s v="IP Address"/>
    <x v="124"/>
    <n v="100"/>
    <n v="204"/>
    <x v="0"/>
    <d v="2018-04-03T21:17:12"/>
    <x v="153"/>
    <m/>
    <m/>
    <m/>
    <m/>
    <x v="2"/>
    <x v="2"/>
    <s v="anonymous"/>
    <s v="EN"/>
    <x v="3"/>
    <x v="0"/>
    <m/>
    <m/>
    <m/>
    <m/>
    <m/>
    <m/>
    <m/>
    <m/>
    <m/>
    <m/>
    <m/>
    <m/>
    <m/>
    <m/>
    <n v="0"/>
    <n v="0"/>
    <n v="32.56"/>
    <n v="0"/>
    <m/>
    <s v="About a little child that lives in a blue world"/>
    <s v="nobody to listen to"/>
    <n v="0"/>
    <n v="0"/>
    <n v="33.090000000000003"/>
    <n v="0"/>
    <m/>
    <s v="I have a blue house"/>
    <s v="that live inside me"/>
    <x v="4"/>
    <x v="0"/>
    <s v="Agree"/>
    <s v="Somewhat agree"/>
    <s v="Agree"/>
    <s v="Strongly agree"/>
    <s v="Disagree"/>
    <s v="Disagree"/>
    <s v="Strongly agree"/>
    <s v="Strongly agree"/>
    <s v="Disagree"/>
    <s v="Agree"/>
    <x v="0"/>
    <n v="2"/>
    <n v="5"/>
    <n v="2"/>
    <n v="1"/>
    <n v="2"/>
    <n v="2"/>
    <n v="1"/>
    <n v="7"/>
    <n v="2"/>
    <n v="2"/>
    <x v="17"/>
  </r>
  <r>
    <x v="154"/>
    <d v="2018-04-03T23:43:57"/>
    <s v="IP Address"/>
    <x v="3"/>
    <n v="100"/>
    <n v="192"/>
    <x v="0"/>
    <d v="2018-04-03T23:43:57"/>
    <x v="154"/>
    <m/>
    <m/>
    <m/>
    <m/>
    <x v="4"/>
    <x v="4"/>
    <s v="anonymous"/>
    <s v="EN"/>
    <x v="1"/>
    <x v="1"/>
    <n v="0"/>
    <n v="0"/>
    <n v="38.045999999999999"/>
    <n v="0"/>
    <m/>
    <s v="No habla ingles"/>
    <s v="Conversations ainâ€™t long"/>
    <n v="0"/>
    <n v="0"/>
    <n v="44.621000000000002"/>
    <n v="0"/>
    <m/>
    <s v="Big booty"/>
    <s v="When you talk dirty to me"/>
    <m/>
    <m/>
    <m/>
    <m/>
    <m/>
    <m/>
    <m/>
    <m/>
    <m/>
    <m/>
    <m/>
    <m/>
    <m/>
    <m/>
    <x v="0"/>
    <x v="2"/>
    <s v="Agree"/>
    <s v="Somewhat disagree"/>
    <s v="Neither agree nor disagree"/>
    <s v="Agree"/>
    <s v="Disagree"/>
    <s v="Disagree"/>
    <s v="Somewhat agree"/>
    <s v="Neither agree nor disagree"/>
    <s v="Disagree"/>
    <s v="Agree"/>
    <x v="1"/>
    <n v="2"/>
    <n v="3"/>
    <n v="4"/>
    <n v="2"/>
    <n v="2"/>
    <n v="2"/>
    <n v="3"/>
    <n v="4"/>
    <n v="2"/>
    <n v="2"/>
    <x v="17"/>
  </r>
  <r>
    <x v="155"/>
    <d v="2018-04-03T23:48:13"/>
    <s v="IP Address"/>
    <x v="3"/>
    <n v="100"/>
    <n v="170"/>
    <x v="0"/>
    <d v="2018-04-03T23:48:14"/>
    <x v="155"/>
    <m/>
    <m/>
    <m/>
    <m/>
    <x v="4"/>
    <x v="4"/>
    <s v="anonymous"/>
    <s v="EN"/>
    <x v="1"/>
    <x v="0"/>
    <m/>
    <m/>
    <m/>
    <m/>
    <m/>
    <m/>
    <m/>
    <m/>
    <m/>
    <m/>
    <m/>
    <m/>
    <m/>
    <m/>
    <n v="0"/>
    <n v="0"/>
    <n v="39.587000000000003"/>
    <n v="0"/>
    <m/>
    <s v="About a little guy that lives in a blue world"/>
    <s v="nobody to listen to"/>
    <n v="0"/>
    <n v="0"/>
    <n v="35.825000000000003"/>
    <n v="0"/>
    <m/>
    <s v="I have a blue house"/>
    <s v="that live inside me"/>
    <x v="0"/>
    <x v="0"/>
    <s v="Somewhat agree"/>
    <s v="Disagree"/>
    <s v="Somewhat agree"/>
    <s v="Agree"/>
    <s v="Neither agree nor disagree"/>
    <s v="Somewhat disagree"/>
    <s v="Somewhat agree"/>
    <s v="Neither agree nor disagree"/>
    <s v="Neither agree nor disagree"/>
    <s v="Somewhat agree"/>
    <x v="0"/>
    <n v="3"/>
    <n v="2"/>
    <n v="3"/>
    <n v="2"/>
    <n v="4"/>
    <n v="3"/>
    <n v="3"/>
    <n v="4"/>
    <n v="4"/>
    <n v="3"/>
    <x v="4"/>
  </r>
  <r>
    <x v="156"/>
    <d v="2018-04-05T07:28:42"/>
    <s v="IP Address"/>
    <x v="125"/>
    <n v="100"/>
    <n v="72"/>
    <x v="0"/>
    <d v="2018-04-05T07:28:42"/>
    <x v="156"/>
    <m/>
    <m/>
    <m/>
    <m/>
    <x v="98"/>
    <x v="98"/>
    <s v="anonymous"/>
    <s v="EN"/>
    <x v="1"/>
    <x v="0"/>
    <m/>
    <m/>
    <m/>
    <m/>
    <m/>
    <m/>
    <m/>
    <m/>
    <m/>
    <m/>
    <m/>
    <m/>
    <m/>
    <m/>
    <m/>
    <m/>
    <m/>
    <m/>
    <m/>
    <m/>
    <m/>
    <m/>
    <m/>
    <m/>
    <m/>
    <m/>
    <m/>
    <m/>
    <x v="3"/>
    <x v="3"/>
    <s v="Agree"/>
    <s v="Disagree"/>
    <s v="Agree"/>
    <s v="Neither agree nor disagree"/>
    <s v="Disagree"/>
    <s v="Somewhat agree"/>
    <s v="Agree"/>
    <s v="Somewhat agree"/>
    <s v="Somewhat disagree"/>
    <s v="Neither agree nor disagree"/>
    <x v="3"/>
    <n v="2"/>
    <n v="2"/>
    <n v="2"/>
    <n v="4"/>
    <n v="2"/>
    <n v="5"/>
    <n v="2"/>
    <n v="5"/>
    <n v="3"/>
    <n v="4"/>
    <x v="4"/>
  </r>
  <r>
    <x v="157"/>
    <d v="2018-04-05T08:18:50"/>
    <s v="IP Address"/>
    <x v="126"/>
    <n v="100"/>
    <n v="204"/>
    <x v="0"/>
    <d v="2018-04-05T08:18:50"/>
    <x v="157"/>
    <m/>
    <m/>
    <m/>
    <m/>
    <x v="99"/>
    <x v="99"/>
    <s v="anonymous"/>
    <s v="EN"/>
    <x v="0"/>
    <x v="0"/>
    <n v="4.2050000000000001"/>
    <n v="4.2050000000000001"/>
    <n v="41.530999999999999"/>
    <n v="1"/>
    <m/>
    <s v="No habla ingles"/>
    <s v="Conversations ainâ€™t long"/>
    <n v="0"/>
    <n v="0"/>
    <n v="52.209000000000003"/>
    <n v="0"/>
    <m/>
    <s v="Big booty"/>
    <s v="When you talk dirty to me"/>
    <m/>
    <m/>
    <m/>
    <m/>
    <m/>
    <m/>
    <m/>
    <m/>
    <m/>
    <m/>
    <m/>
    <m/>
    <m/>
    <m/>
    <x v="0"/>
    <x v="2"/>
    <s v="Strongly agree"/>
    <s v="Strongly disagree"/>
    <s v="Agree"/>
    <s v="Agree"/>
    <s v="Disagree"/>
    <s v="Somewhat agree"/>
    <s v="Agree"/>
    <s v="Disagree"/>
    <s v="Strongly disagree"/>
    <s v="Strongly agree"/>
    <x v="1"/>
    <n v="1"/>
    <n v="1"/>
    <n v="2"/>
    <n v="2"/>
    <n v="2"/>
    <n v="5"/>
    <n v="2"/>
    <n v="2"/>
    <n v="1"/>
    <n v="1"/>
    <x v="2"/>
  </r>
  <r>
    <x v="158"/>
    <d v="2018-04-05T11:20:23"/>
    <s v="IP Address"/>
    <x v="3"/>
    <n v="100"/>
    <n v="70"/>
    <x v="0"/>
    <d v="2018-04-05T11:20:23"/>
    <x v="158"/>
    <m/>
    <m/>
    <m/>
    <m/>
    <x v="4"/>
    <x v="4"/>
    <s v="anonymous"/>
    <s v="EN"/>
    <x v="3"/>
    <x v="1"/>
    <m/>
    <m/>
    <m/>
    <m/>
    <m/>
    <m/>
    <m/>
    <m/>
    <m/>
    <m/>
    <m/>
    <m/>
    <m/>
    <m/>
    <m/>
    <m/>
    <m/>
    <m/>
    <m/>
    <m/>
    <m/>
    <m/>
    <m/>
    <m/>
    <m/>
    <m/>
    <m/>
    <m/>
    <x v="3"/>
    <x v="3"/>
    <s v="Agree"/>
    <s v="Disagree"/>
    <s v="Agree"/>
    <s v="Agree"/>
    <s v="Disagree"/>
    <s v="Disagree"/>
    <s v="Strongly agree"/>
    <s v="Neither agree nor disagree"/>
    <s v="Disagree"/>
    <s v="Agree"/>
    <x v="3"/>
    <n v="2"/>
    <n v="2"/>
    <n v="2"/>
    <n v="2"/>
    <n v="2"/>
    <n v="2"/>
    <n v="1"/>
    <n v="4"/>
    <n v="2"/>
    <n v="2"/>
    <x v="19"/>
  </r>
  <r>
    <x v="159"/>
    <d v="2018-04-05T15:31:59"/>
    <s v="IP Address"/>
    <x v="86"/>
    <n v="100"/>
    <n v="3869"/>
    <x v="0"/>
    <d v="2018-04-05T15:31:59"/>
    <x v="159"/>
    <m/>
    <m/>
    <m/>
    <m/>
    <x v="100"/>
    <x v="100"/>
    <s v="anonymous"/>
    <s v="EN"/>
    <x v="0"/>
    <x v="0"/>
    <m/>
    <m/>
    <m/>
    <m/>
    <m/>
    <m/>
    <m/>
    <m/>
    <m/>
    <m/>
    <m/>
    <m/>
    <m/>
    <m/>
    <n v="0"/>
    <n v="0"/>
    <n v="53.095999999999997"/>
    <n v="0"/>
    <m/>
    <s v="About a little guy that lives in a blue world"/>
    <s v="nobody to listen to"/>
    <n v="0"/>
    <n v="0"/>
    <n v="39.338999999999999"/>
    <n v="0"/>
    <m/>
    <s v="I have a blue house"/>
    <s v="that will always be"/>
    <x v="0"/>
    <x v="2"/>
    <s v="Somewhat agree"/>
    <s v="Disagree"/>
    <s v="Strongly agree"/>
    <s v="Strongly agree"/>
    <s v="Strongly disagree"/>
    <s v="Somewhat disagree"/>
    <s v="Strongly agree"/>
    <s v="Disagree"/>
    <s v="Strongly disagree"/>
    <s v="Agree"/>
    <x v="0"/>
    <n v="3"/>
    <n v="2"/>
    <n v="1"/>
    <n v="1"/>
    <n v="1"/>
    <n v="3"/>
    <n v="1"/>
    <n v="2"/>
    <n v="1"/>
    <n v="2"/>
    <x v="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C10" firstHeaderRow="0" firstDataRow="1" firstDataCol="1"/>
  <pivotFields count="71">
    <pivotField numFmtId="22" showAll="0"/>
    <pivotField numFmtId="22" showAll="0"/>
    <pivotField showAll="0"/>
    <pivotField showAll="0"/>
    <pivotField showAll="0"/>
    <pivotField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7">
        <item m="1" x="5"/>
        <item x="0"/>
        <item x="3"/>
        <item x="4"/>
        <item x="2"/>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s>
  <rowFields count="1">
    <field x="59"/>
  </rowFields>
  <rowItems count="6">
    <i>
      <x v="1"/>
    </i>
    <i>
      <x v="2"/>
    </i>
    <i>
      <x v="3"/>
    </i>
    <i>
      <x v="4"/>
    </i>
    <i>
      <x v="5"/>
    </i>
    <i t="grand">
      <x/>
    </i>
  </rowItems>
  <colFields count="1">
    <field x="-2"/>
  </colFields>
  <colItems count="2">
    <i>
      <x/>
    </i>
    <i i="1">
      <x v="1"/>
    </i>
  </colItems>
  <dataFields count="2">
    <dataField name="# Responses" fld="59" subtotal="count" baseField="0" baseItem="0"/>
    <dataField name="Average Esteem Score" fld="70" subtotal="average" baseField="59"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5" minRefreshableVersion="3" showDrill="0" rowGrandTotals="0" colGrandTotals="0" itemPrintTitles="1" createdVersion="5" indent="0" compact="0" compactData="0" multipleFieldFilters="0">
  <location ref="A1:L161" firstHeaderRow="1" firstDataRow="1" firstDataCol="12"/>
  <pivotFields count="71">
    <pivotField name="StartDate" axis="axisRow" compact="0" numFmtId="164" outline="0" showAll="0" defaultSubtotal="0">
      <items count="1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IPAddress" axis="axisRow" compact="0" outline="0" showAll="0" defaultSubtotal="0">
      <items count="127">
        <item x="63"/>
        <item x="104"/>
        <item x="103"/>
        <item x="94"/>
        <item x="61"/>
        <item x="79"/>
        <item x="85"/>
        <item x="58"/>
        <item x="70"/>
        <item x="16"/>
        <item x="23"/>
        <item x="38"/>
        <item x="7"/>
        <item x="46"/>
        <item x="10"/>
        <item x="66"/>
        <item x="87"/>
        <item x="75"/>
        <item x="25"/>
        <item x="5"/>
        <item x="11"/>
        <item x="17"/>
        <item x="83"/>
        <item x="15"/>
        <item x="6"/>
        <item x="9"/>
        <item x="14"/>
        <item x="102"/>
        <item x="88"/>
        <item x="54"/>
        <item x="64"/>
        <item x="118"/>
        <item x="107"/>
        <item x="57"/>
        <item x="26"/>
        <item x="125"/>
        <item x="95"/>
        <item x="77"/>
        <item x="53"/>
        <item x="90"/>
        <item x="119"/>
        <item x="32"/>
        <item x="0"/>
        <item x="20"/>
        <item x="89"/>
        <item x="41"/>
        <item x="98"/>
        <item x="3"/>
        <item x="99"/>
        <item x="36"/>
        <item x="105"/>
        <item x="68"/>
        <item x="18"/>
        <item x="117"/>
        <item x="39"/>
        <item x="112"/>
        <item x="120"/>
        <item x="81"/>
        <item x="34"/>
        <item x="100"/>
        <item x="24"/>
        <item x="78"/>
        <item x="21"/>
        <item x="1"/>
        <item x="86"/>
        <item x="44"/>
        <item x="31"/>
        <item x="123"/>
        <item x="109"/>
        <item x="91"/>
        <item x="97"/>
        <item x="12"/>
        <item x="67"/>
        <item x="96"/>
        <item x="115"/>
        <item x="116"/>
        <item x="42"/>
        <item x="74"/>
        <item x="110"/>
        <item x="80"/>
        <item x="59"/>
        <item x="84"/>
        <item x="106"/>
        <item x="82"/>
        <item x="27"/>
        <item x="124"/>
        <item x="93"/>
        <item x="8"/>
        <item x="52"/>
        <item x="55"/>
        <item x="69"/>
        <item x="22"/>
        <item x="33"/>
        <item x="37"/>
        <item x="28"/>
        <item x="111"/>
        <item x="126"/>
        <item x="35"/>
        <item x="62"/>
        <item x="47"/>
        <item x="72"/>
        <item x="13"/>
        <item x="60"/>
        <item x="101"/>
        <item x="114"/>
        <item x="65"/>
        <item x="122"/>
        <item x="43"/>
        <item x="121"/>
        <item x="40"/>
        <item x="50"/>
        <item x="73"/>
        <item x="19"/>
        <item x="108"/>
        <item x="2"/>
        <item x="48"/>
        <item x="30"/>
        <item x="29"/>
        <item x="113"/>
        <item x="45"/>
        <item x="76"/>
        <item x="51"/>
        <item x="71"/>
        <item x="92"/>
        <item x="49"/>
        <item x="56"/>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name="ResponseID" axis="axisRow" compact="0" outline="0" showAll="0" defaultSubtotal="0">
      <items count="160">
        <item x="93"/>
        <item x="122"/>
        <item x="32"/>
        <item x="103"/>
        <item x="13"/>
        <item x="66"/>
        <item x="89"/>
        <item x="25"/>
        <item x="126"/>
        <item x="6"/>
        <item x="98"/>
        <item x="5"/>
        <item x="142"/>
        <item x="70"/>
        <item x="131"/>
        <item x="19"/>
        <item x="43"/>
        <item x="152"/>
        <item x="105"/>
        <item x="115"/>
        <item x="106"/>
        <item x="79"/>
        <item x="157"/>
        <item x="96"/>
        <item x="133"/>
        <item x="8"/>
        <item x="127"/>
        <item x="136"/>
        <item x="125"/>
        <item x="84"/>
        <item x="60"/>
        <item x="150"/>
        <item x="16"/>
        <item x="68"/>
        <item x="26"/>
        <item x="31"/>
        <item x="22"/>
        <item x="158"/>
        <item x="83"/>
        <item x="10"/>
        <item x="94"/>
        <item x="141"/>
        <item x="104"/>
        <item x="3"/>
        <item x="50"/>
        <item x="12"/>
        <item x="111"/>
        <item x="129"/>
        <item x="113"/>
        <item x="109"/>
        <item x="137"/>
        <item x="108"/>
        <item x="86"/>
        <item x="145"/>
        <item x="24"/>
        <item x="112"/>
        <item x="59"/>
        <item x="62"/>
        <item x="74"/>
        <item x="134"/>
        <item x="75"/>
        <item x="76"/>
        <item x="28"/>
        <item x="2"/>
        <item x="73"/>
        <item x="147"/>
        <item x="63"/>
        <item x="67"/>
        <item x="71"/>
        <item x="95"/>
        <item x="143"/>
        <item x="11"/>
        <item x="14"/>
        <item x="51"/>
        <item x="58"/>
        <item x="37"/>
        <item x="45"/>
        <item x="100"/>
        <item x="57"/>
        <item x="41"/>
        <item x="146"/>
        <item x="123"/>
        <item x="140"/>
        <item x="0"/>
        <item x="52"/>
        <item x="18"/>
        <item x="29"/>
        <item x="154"/>
        <item x="9"/>
        <item x="97"/>
        <item x="64"/>
        <item x="91"/>
        <item x="46"/>
        <item x="138"/>
        <item x="139"/>
        <item x="44"/>
        <item x="54"/>
        <item x="34"/>
        <item x="85"/>
        <item x="144"/>
        <item x="117"/>
        <item x="23"/>
        <item x="82"/>
        <item x="38"/>
        <item x="149"/>
        <item x="27"/>
        <item x="135"/>
        <item x="80"/>
        <item x="151"/>
        <item x="42"/>
        <item x="92"/>
        <item x="7"/>
        <item x="48"/>
        <item x="47"/>
        <item x="35"/>
        <item x="77"/>
        <item x="88"/>
        <item x="4"/>
        <item x="56"/>
        <item x="49"/>
        <item x="148"/>
        <item x="153"/>
        <item x="90"/>
        <item x="99"/>
        <item x="65"/>
        <item x="118"/>
        <item x="114"/>
        <item x="124"/>
        <item x="156"/>
        <item x="116"/>
        <item x="15"/>
        <item x="20"/>
        <item x="87"/>
        <item x="128"/>
        <item x="40"/>
        <item x="130"/>
        <item x="81"/>
        <item x="110"/>
        <item x="120"/>
        <item x="101"/>
        <item x="107"/>
        <item x="55"/>
        <item x="30"/>
        <item x="72"/>
        <item x="36"/>
        <item x="78"/>
        <item x="132"/>
        <item x="159"/>
        <item x="121"/>
        <item x="33"/>
        <item x="21"/>
        <item x="69"/>
        <item x="119"/>
        <item x="61"/>
        <item x="39"/>
        <item x="1"/>
        <item x="17"/>
        <item x="155"/>
        <item x="53"/>
        <item x="10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LocationLatitude" axis="axisRow" compact="0" outline="0" showAll="0" defaultSubtotal="0">
      <items count="101">
        <item x="74"/>
        <item x="0"/>
        <item x="91"/>
        <item x="70"/>
        <item x="11"/>
        <item x="97"/>
        <item x="21"/>
        <item x="35"/>
        <item x="83"/>
        <item x="58"/>
        <item x="12"/>
        <item x="86"/>
        <item x="37"/>
        <item x="32"/>
        <item x="77"/>
        <item x="43"/>
        <item x="78"/>
        <item x="2"/>
        <item x="76"/>
        <item x="7"/>
        <item x="50"/>
        <item x="96"/>
        <item x="27"/>
        <item x="6"/>
        <item x="28"/>
        <item x="56"/>
        <item x="41"/>
        <item x="47"/>
        <item x="33"/>
        <item x="23"/>
        <item x="55"/>
        <item x="25"/>
        <item x="17"/>
        <item x="84"/>
        <item x="20"/>
        <item x="68"/>
        <item x="48"/>
        <item x="38"/>
        <item x="52"/>
        <item x="5"/>
        <item x="92"/>
        <item x="57"/>
        <item x="72"/>
        <item x="40"/>
        <item x="54"/>
        <item x="8"/>
        <item x="53"/>
        <item x="10"/>
        <item x="22"/>
        <item x="63"/>
        <item x="30"/>
        <item x="79"/>
        <item x="80"/>
        <item x="73"/>
        <item x="9"/>
        <item x="98"/>
        <item x="60"/>
        <item x="34"/>
        <item x="49"/>
        <item x="31"/>
        <item x="24"/>
        <item x="14"/>
        <item x="88"/>
        <item x="13"/>
        <item x="16"/>
        <item x="69"/>
        <item x="59"/>
        <item x="18"/>
        <item x="44"/>
        <item x="61"/>
        <item x="71"/>
        <item x="36"/>
        <item x="64"/>
        <item x="87"/>
        <item x="15"/>
        <item x="51"/>
        <item x="46"/>
        <item x="19"/>
        <item x="42"/>
        <item x="62"/>
        <item x="29"/>
        <item x="1"/>
        <item x="81"/>
        <item x="89"/>
        <item x="26"/>
        <item x="82"/>
        <item x="39"/>
        <item x="100"/>
        <item x="65"/>
        <item x="99"/>
        <item x="95"/>
        <item x="94"/>
        <item x="4"/>
        <item x="90"/>
        <item x="67"/>
        <item x="66"/>
        <item x="45"/>
        <item x="93"/>
        <item x="75"/>
        <item x="85"/>
        <item x="3"/>
      </items>
      <extLst>
        <ext xmlns:x14="http://schemas.microsoft.com/office/spreadsheetml/2009/9/main" uri="{2946ED86-A175-432a-8AC1-64E0C546D7DE}">
          <x14:pivotField fillDownLabels="1"/>
        </ext>
      </extLst>
    </pivotField>
    <pivotField name="LocationLongitude" axis="axisRow" compact="0" outline="0" showAll="0" defaultSubtotal="0">
      <items count="101">
        <item x="85"/>
        <item x="93"/>
        <item x="39"/>
        <item x="82"/>
        <item x="45"/>
        <item x="66"/>
        <item x="67"/>
        <item x="99"/>
        <item x="4"/>
        <item x="75"/>
        <item x="94"/>
        <item x="50"/>
        <item x="90"/>
        <item x="100"/>
        <item x="6"/>
        <item x="65"/>
        <item x="7"/>
        <item x="58"/>
        <item x="12"/>
        <item x="83"/>
        <item x="86"/>
        <item x="21"/>
        <item x="22"/>
        <item x="96"/>
        <item x="11"/>
        <item x="70"/>
        <item x="27"/>
        <item x="35"/>
        <item x="0"/>
        <item x="59"/>
        <item x="91"/>
        <item x="54"/>
        <item x="33"/>
        <item x="72"/>
        <item x="84"/>
        <item x="25"/>
        <item x="52"/>
        <item x="57"/>
        <item x="40"/>
        <item x="23"/>
        <item x="8"/>
        <item x="53"/>
        <item x="47"/>
        <item x="55"/>
        <item x="38"/>
        <item x="48"/>
        <item x="41"/>
        <item x="56"/>
        <item x="28"/>
        <item x="44"/>
        <item x="42"/>
        <item x="61"/>
        <item x="71"/>
        <item x="2"/>
        <item x="78"/>
        <item x="76"/>
        <item x="77"/>
        <item x="63"/>
        <item x="80"/>
        <item x="79"/>
        <item x="73"/>
        <item x="69"/>
        <item x="37"/>
        <item x="26"/>
        <item x="32"/>
        <item x="74"/>
        <item x="43"/>
        <item x="5"/>
        <item x="10"/>
        <item x="92"/>
        <item x="20"/>
        <item x="68"/>
        <item x="17"/>
        <item x="9"/>
        <item x="30"/>
        <item x="88"/>
        <item x="49"/>
        <item x="34"/>
        <item x="31"/>
        <item x="60"/>
        <item x="24"/>
        <item x="14"/>
        <item x="98"/>
        <item x="16"/>
        <item x="13"/>
        <item x="18"/>
        <item x="36"/>
        <item x="64"/>
        <item x="89"/>
        <item x="81"/>
        <item x="29"/>
        <item x="1"/>
        <item x="62"/>
        <item x="19"/>
        <item x="87"/>
        <item x="51"/>
        <item x="46"/>
        <item x="15"/>
        <item x="95"/>
        <item x="97"/>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Age" axis="axisRow" compact="0" outline="0" showAll="0" defaultSubtotal="0">
      <items count="7">
        <item x="0"/>
        <item x="1"/>
        <item x="3"/>
        <item x="2"/>
        <item x="4"/>
        <item x="6"/>
        <item x="5"/>
      </items>
      <extLst>
        <ext xmlns:x14="http://schemas.microsoft.com/office/spreadsheetml/2009/9/main" uri="{2946ED86-A175-432a-8AC1-64E0C546D7DE}">
          <x14:pivotField fillDownLabels="1"/>
        </ext>
      </extLst>
    </pivotField>
    <pivotField name="Gender" axis="axisRow" compact="0" outline="0" showAll="0" defaultSubtotal="0">
      <items count="3">
        <item x="1"/>
        <item x="0"/>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HeardSong" axis="axisRow" compact="0" outline="0" showAll="0" defaultSubtotal="0">
      <items count="5">
        <item x="2"/>
        <item x="4"/>
        <item x="1"/>
        <item x="0"/>
        <item x="3"/>
      </items>
      <extLst>
        <ext xmlns:x14="http://schemas.microsoft.com/office/spreadsheetml/2009/9/main" uri="{2946ED86-A175-432a-8AC1-64E0C546D7DE}">
          <x14:pivotField fillDownLabels="1"/>
        </ext>
      </extLst>
    </pivotField>
    <pivotField name="LikeSong" axis="axisRow" compact="0" outline="0" showAll="0" defaultSubtotal="0">
      <items count="6">
        <item x="4"/>
        <item x="5"/>
        <item x="1"/>
        <item x="2"/>
        <item x="0"/>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TreatControl" axis="axisRow" compact="0" outline="0" showAll="0" defaultSubtotal="0">
      <items count="6">
        <item m="1" x="5"/>
        <item x="3"/>
        <item x="4"/>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EsteemScore" axis="axisRow" compact="0" outline="0" showAll="0" defaultSubtotal="0">
      <items count="35">
        <item x="20"/>
        <item x="22"/>
        <item x="14"/>
        <item x="6"/>
        <item x="21"/>
        <item x="13"/>
        <item x="7"/>
        <item x="28"/>
        <item x="31"/>
        <item x="2"/>
        <item x="18"/>
        <item x="19"/>
        <item x="23"/>
        <item x="3"/>
        <item x="1"/>
        <item x="25"/>
        <item x="17"/>
        <item x="15"/>
        <item x="10"/>
        <item x="27"/>
        <item x="26"/>
        <item x="4"/>
        <item x="32"/>
        <item x="29"/>
        <item x="33"/>
        <item x="16"/>
        <item x="8"/>
        <item x="9"/>
        <item x="11"/>
        <item x="24"/>
        <item x="12"/>
        <item x="0"/>
        <item x="30"/>
        <item x="34"/>
        <item x="5"/>
      </items>
      <extLst>
        <ext xmlns:x14="http://schemas.microsoft.com/office/spreadsheetml/2009/9/main" uri="{2946ED86-A175-432a-8AC1-64E0C546D7DE}">
          <x14:pivotField fillDownLabels="1"/>
        </ext>
      </extLst>
    </pivotField>
  </pivotFields>
  <rowFields count="12">
    <field x="0"/>
    <field x="3"/>
    <field x="6"/>
    <field x="8"/>
    <field x="13"/>
    <field x="14"/>
    <field x="17"/>
    <field x="18"/>
    <field x="47"/>
    <field x="48"/>
    <field x="59"/>
    <field x="70"/>
  </rowFields>
  <rowItems count="160">
    <i>
      <x/>
      <x v="42"/>
      <x v="1"/>
      <x v="83"/>
      <x v="1"/>
      <x v="28"/>
      <x/>
      <x v="1"/>
      <x v="3"/>
      <x v="4"/>
      <x v="5"/>
      <x v="31"/>
    </i>
    <i>
      <x v="1"/>
      <x v="63"/>
      <x v="1"/>
      <x v="155"/>
      <x v="81"/>
      <x v="91"/>
      <x v="1"/>
      <x v="1"/>
      <x v="3"/>
      <x v="2"/>
      <x v="4"/>
      <x v="14"/>
    </i>
    <i>
      <x v="2"/>
      <x v="63"/>
      <x v="1"/>
      <x v="63"/>
      <x v="81"/>
      <x v="91"/>
      <x v="1"/>
      <x v="1"/>
      <x v="2"/>
      <x v="4"/>
      <x v="5"/>
      <x v="9"/>
    </i>
    <i>
      <x v="3"/>
      <x v="63"/>
      <x v="1"/>
      <x v="43"/>
      <x v="81"/>
      <x v="91"/>
      <x/>
      <x/>
      <x v="3"/>
      <x v="3"/>
      <x v="4"/>
      <x v="13"/>
    </i>
    <i>
      <x v="4"/>
      <x v="114"/>
      <x v="1"/>
      <x v="117"/>
      <x v="17"/>
      <x v="53"/>
      <x/>
      <x/>
      <x/>
      <x v="3"/>
      <x v="4"/>
      <x v="21"/>
    </i>
    <i>
      <x v="5"/>
      <x v="114"/>
      <x/>
      <x v="11"/>
      <x v="100"/>
      <x v="100"/>
      <x v="1"/>
      <x/>
      <x v="4"/>
      <x v="5"/>
      <x v="3"/>
      <x v="34"/>
    </i>
    <i>
      <x v="6"/>
      <x v="114"/>
      <x v="1"/>
      <x v="9"/>
      <x v="17"/>
      <x v="53"/>
      <x v="1"/>
      <x/>
      <x v="3"/>
      <x v="2"/>
      <x v="4"/>
      <x v="3"/>
    </i>
    <i>
      <x v="7"/>
      <x v="114"/>
      <x v="1"/>
      <x v="111"/>
      <x v="17"/>
      <x v="53"/>
      <x v="1"/>
      <x/>
      <x v="3"/>
      <x v="4"/>
      <x v="5"/>
      <x v="6"/>
    </i>
    <i>
      <x v="8"/>
      <x v="47"/>
      <x v="1"/>
      <x v="25"/>
      <x v="92"/>
      <x v="8"/>
      <x v="1"/>
      <x/>
      <x v="3"/>
      <x v="4"/>
      <x v="5"/>
      <x v="6"/>
    </i>
    <i>
      <x v="9"/>
      <x v="47"/>
      <x v="1"/>
      <x v="88"/>
      <x v="92"/>
      <x v="8"/>
      <x/>
      <x/>
      <x v="3"/>
      <x v="3"/>
      <x v="4"/>
      <x v="26"/>
    </i>
    <i>
      <x v="10"/>
      <x v="126"/>
      <x v="1"/>
      <x v="39"/>
      <x v="92"/>
      <x v="8"/>
      <x/>
      <x/>
      <x v="3"/>
      <x v="4"/>
      <x v="4"/>
      <x v="27"/>
    </i>
    <i>
      <x v="11"/>
      <x v="19"/>
      <x v="1"/>
      <x v="71"/>
      <x v="39"/>
      <x v="67"/>
      <x v="1"/>
      <x/>
      <x v="4"/>
      <x v="5"/>
      <x v="1"/>
      <x v="18"/>
    </i>
    <i>
      <x v="12"/>
      <x v="24"/>
      <x/>
      <x v="45"/>
      <x v="100"/>
      <x v="100"/>
      <x v="1"/>
      <x/>
      <x v="2"/>
      <x v="3"/>
      <x v="3"/>
      <x v="34"/>
    </i>
    <i>
      <x v="13"/>
      <x v="12"/>
      <x v="1"/>
      <x v="4"/>
      <x v="23"/>
      <x v="14"/>
      <x v="1"/>
      <x/>
      <x v="4"/>
      <x v="5"/>
      <x v="1"/>
      <x v="28"/>
    </i>
    <i>
      <x v="14"/>
      <x v="87"/>
      <x v="1"/>
      <x v="72"/>
      <x v="19"/>
      <x v="16"/>
      <x v="1"/>
      <x/>
      <x v="4"/>
      <x v="5"/>
      <x v="1"/>
      <x v="30"/>
    </i>
    <i>
      <x v="15"/>
      <x v="25"/>
      <x/>
      <x v="130"/>
      <x v="100"/>
      <x v="100"/>
      <x/>
      <x/>
      <x v="4"/>
      <x v="5"/>
      <x v="3"/>
      <x v="34"/>
    </i>
    <i>
      <x v="16"/>
      <x v="14"/>
      <x v="1"/>
      <x v="32"/>
      <x v="45"/>
      <x v="40"/>
      <x v="1"/>
      <x/>
      <x v="4"/>
      <x v="5"/>
      <x v="1"/>
      <x v="5"/>
    </i>
    <i>
      <x v="17"/>
      <x v="20"/>
      <x v="1"/>
      <x v="156"/>
      <x v="54"/>
      <x v="73"/>
      <x v="3"/>
      <x v="1"/>
      <x v="2"/>
      <x v="4"/>
      <x v="5"/>
      <x v="2"/>
    </i>
    <i>
      <x v="18"/>
      <x v="71"/>
      <x v="1"/>
      <x v="85"/>
      <x v="47"/>
      <x v="68"/>
      <x v="1"/>
      <x v="1"/>
      <x v="1"/>
      <x/>
      <x v="4"/>
      <x v="17"/>
    </i>
    <i>
      <x v="19"/>
      <x v="101"/>
      <x v="1"/>
      <x v="15"/>
      <x v="4"/>
      <x v="24"/>
      <x v="1"/>
      <x v="1"/>
      <x v="3"/>
      <x v="2"/>
      <x v="5"/>
      <x v="18"/>
    </i>
    <i>
      <x v="20"/>
      <x v="26"/>
      <x v="1"/>
      <x v="131"/>
      <x v="10"/>
      <x v="18"/>
      <x v="1"/>
      <x v="1"/>
      <x v="3"/>
      <x v="3"/>
      <x v="5"/>
      <x v="18"/>
    </i>
    <i>
      <x v="21"/>
      <x v="23"/>
      <x/>
      <x v="150"/>
      <x v="100"/>
      <x v="100"/>
      <x v="1"/>
      <x/>
      <x v="4"/>
      <x v="5"/>
      <x v="3"/>
      <x v="34"/>
    </i>
    <i>
      <x v="22"/>
      <x v="9"/>
      <x v="1"/>
      <x v="36"/>
      <x v="63"/>
      <x v="84"/>
      <x v="2"/>
      <x v="1"/>
      <x v="4"/>
      <x v="5"/>
      <x v="1"/>
      <x v="9"/>
    </i>
    <i>
      <x v="23"/>
      <x v="21"/>
      <x v="1"/>
      <x v="101"/>
      <x v="61"/>
      <x v="81"/>
      <x v="1"/>
      <x v="1"/>
      <x v="3"/>
      <x v="3"/>
      <x v="4"/>
      <x v="25"/>
    </i>
    <i>
      <x v="24"/>
      <x v="52"/>
      <x v="1"/>
      <x v="54"/>
      <x v="74"/>
      <x v="97"/>
      <x v="4"/>
      <x/>
      <x v="4"/>
      <x v="5"/>
      <x v="1"/>
      <x v="16"/>
    </i>
    <i>
      <x v="25"/>
      <x v="112"/>
      <x v="1"/>
      <x v="7"/>
      <x v="64"/>
      <x v="83"/>
      <x v="1"/>
      <x v="1"/>
      <x v="3"/>
      <x v="2"/>
      <x v="5"/>
      <x v="10"/>
    </i>
    <i>
      <x v="26"/>
      <x v="43"/>
      <x v="1"/>
      <x v="34"/>
      <x v="32"/>
      <x v="72"/>
      <x v="1"/>
      <x v="1"/>
      <x v="2"/>
      <x v="1"/>
      <x v="5"/>
      <x v="18"/>
    </i>
    <i>
      <x v="27"/>
      <x v="62"/>
      <x v="1"/>
      <x v="105"/>
      <x v="67"/>
      <x v="85"/>
      <x v="4"/>
      <x/>
      <x v="1"/>
      <x v="1"/>
      <x v="5"/>
      <x v="18"/>
    </i>
    <i>
      <x v="28"/>
      <x v="91"/>
      <x/>
      <x v="62"/>
      <x v="100"/>
      <x v="100"/>
      <x v="1"/>
      <x v="2"/>
      <x v="4"/>
      <x v="5"/>
      <x v="3"/>
      <x v="34"/>
    </i>
    <i>
      <x v="29"/>
      <x v="10"/>
      <x/>
      <x v="86"/>
      <x v="100"/>
      <x v="100"/>
      <x v="2"/>
      <x v="1"/>
      <x v="4"/>
      <x v="5"/>
      <x v="3"/>
      <x v="34"/>
    </i>
    <i>
      <x v="30"/>
      <x v="60"/>
      <x v="1"/>
      <x v="142"/>
      <x v="77"/>
      <x v="93"/>
      <x v="3"/>
      <x v="1"/>
      <x v="4"/>
      <x v="5"/>
      <x v="1"/>
      <x v="21"/>
    </i>
    <i>
      <x v="31"/>
      <x v="18"/>
      <x v="1"/>
      <x v="35"/>
      <x v="34"/>
      <x v="70"/>
      <x v="1"/>
      <x v="1"/>
      <x v="1"/>
      <x v="3"/>
      <x v="4"/>
      <x v="11"/>
    </i>
    <i>
      <x v="32"/>
      <x v="34"/>
      <x/>
      <x v="2"/>
      <x v="100"/>
      <x v="100"/>
      <x v="1"/>
      <x/>
      <x v="4"/>
      <x v="5"/>
      <x v="3"/>
      <x v="34"/>
    </i>
    <i>
      <x v="33"/>
      <x v="84"/>
      <x v="1"/>
      <x v="149"/>
      <x v="6"/>
      <x v="21"/>
      <x v="3"/>
      <x v="1"/>
      <x v="4"/>
      <x v="5"/>
      <x v="1"/>
      <x/>
    </i>
    <i>
      <x v="34"/>
      <x v="94"/>
      <x v="1"/>
      <x v="97"/>
      <x v="48"/>
      <x v="22"/>
      <x v="1"/>
      <x v="1"/>
      <x v="3"/>
      <x v="3"/>
      <x v="5"/>
      <x v="4"/>
    </i>
    <i>
      <x v="35"/>
      <x v="117"/>
      <x v="1"/>
      <x v="114"/>
      <x v="29"/>
      <x v="39"/>
      <x v="4"/>
      <x/>
      <x v="1"/>
      <x v="3"/>
      <x v="4"/>
      <x v="1"/>
    </i>
    <i>
      <x v="36"/>
      <x v="116"/>
      <x v="1"/>
      <x v="144"/>
      <x v="60"/>
      <x v="80"/>
      <x v="1"/>
      <x v="1"/>
      <x v="3"/>
      <x v="1"/>
      <x v="5"/>
      <x v="28"/>
    </i>
    <i>
      <x v="37"/>
      <x v="66"/>
      <x v="1"/>
      <x v="75"/>
      <x v="31"/>
      <x v="35"/>
      <x v="4"/>
      <x/>
      <x v="3"/>
      <x v="3"/>
      <x v="4"/>
      <x v="12"/>
    </i>
    <i>
      <x v="38"/>
      <x v="41"/>
      <x v="1"/>
      <x v="103"/>
      <x v="84"/>
      <x v="63"/>
      <x v="1"/>
      <x v="1"/>
      <x v="2"/>
      <x v="1"/>
      <x v="4"/>
      <x v="3"/>
    </i>
    <i>
      <x v="39"/>
      <x v="92"/>
      <x v="1"/>
      <x v="154"/>
      <x v="22"/>
      <x v="26"/>
      <x v="1"/>
      <x v="1"/>
      <x v="2"/>
      <x v="4"/>
      <x v="5"/>
      <x v="29"/>
    </i>
    <i>
      <x v="40"/>
      <x v="58"/>
      <x v="1"/>
      <x v="134"/>
      <x v="24"/>
      <x v="48"/>
      <x v="4"/>
      <x/>
      <x v="1"/>
      <x/>
      <x v="5"/>
      <x v="10"/>
    </i>
    <i>
      <x v="41"/>
      <x v="97"/>
      <x v="1"/>
      <x v="79"/>
      <x v="80"/>
      <x v="90"/>
      <x v="1"/>
      <x/>
      <x v="3"/>
      <x v="2"/>
      <x v="5"/>
      <x v="26"/>
    </i>
    <i>
      <x v="42"/>
      <x v="49"/>
      <x v="1"/>
      <x v="109"/>
      <x v="50"/>
      <x v="74"/>
      <x v="1"/>
      <x v="1"/>
      <x v="4"/>
      <x v="5"/>
      <x v="1"/>
      <x v="15"/>
    </i>
    <i>
      <x v="43"/>
      <x v="93"/>
      <x v="1"/>
      <x v="16"/>
      <x v="59"/>
      <x v="78"/>
      <x v="1"/>
      <x v="1"/>
      <x v="3"/>
      <x v="4"/>
      <x v="4"/>
      <x v="16"/>
    </i>
    <i>
      <x v="44"/>
      <x v="11"/>
      <x v="1"/>
      <x v="95"/>
      <x v="13"/>
      <x v="64"/>
      <x v="3"/>
      <x v="1"/>
      <x v="4"/>
      <x v="5"/>
      <x v="1"/>
      <x v="10"/>
    </i>
    <i>
      <x v="45"/>
      <x v="54"/>
      <x/>
      <x v="76"/>
      <x v="100"/>
      <x v="100"/>
      <x v="3"/>
      <x v="1"/>
      <x v="4"/>
      <x v="5"/>
      <x v="3"/>
      <x v="34"/>
    </i>
    <i>
      <x v="46"/>
      <x v="109"/>
      <x v="1"/>
      <x v="92"/>
      <x v="28"/>
      <x v="32"/>
      <x v="2"/>
      <x/>
      <x v="2"/>
      <x v="3"/>
      <x v="5"/>
      <x v="3"/>
    </i>
    <i>
      <x v="47"/>
      <x v="45"/>
      <x v="1"/>
      <x v="113"/>
      <x v="57"/>
      <x v="77"/>
      <x v="1"/>
      <x v="1"/>
      <x v="3"/>
      <x v="3"/>
      <x v="4"/>
      <x v="20"/>
    </i>
    <i>
      <x v="48"/>
      <x v="76"/>
      <x v="1"/>
      <x v="112"/>
      <x v="7"/>
      <x v="27"/>
      <x v="3"/>
      <x/>
      <x v="1"/>
      <x v="4"/>
      <x v="5"/>
      <x v="16"/>
    </i>
    <i>
      <x v="49"/>
      <x v="107"/>
      <x v="1"/>
      <x v="119"/>
      <x v="71"/>
      <x v="86"/>
      <x v="1"/>
      <x/>
      <x v="4"/>
      <x v="5"/>
      <x v="1"/>
      <x v="13"/>
    </i>
    <i>
      <x v="50"/>
      <x v="107"/>
      <x/>
      <x v="44"/>
      <x v="100"/>
      <x v="100"/>
      <x v="1"/>
      <x/>
      <x v="4"/>
      <x v="5"/>
      <x v="3"/>
      <x v="34"/>
    </i>
    <i>
      <x v="51"/>
      <x v="65"/>
      <x v="1"/>
      <x v="73"/>
      <x v="12"/>
      <x v="62"/>
      <x v="3"/>
      <x/>
      <x v="1"/>
      <x v="4"/>
      <x v="5"/>
      <x v="2"/>
    </i>
    <i>
      <x v="52"/>
      <x v="119"/>
      <x v="1"/>
      <x v="84"/>
      <x v="29"/>
      <x v="39"/>
      <x v="1"/>
      <x v="1"/>
      <x v="3"/>
      <x v="4"/>
      <x v="4"/>
      <x v="16"/>
    </i>
    <i>
      <x v="53"/>
      <x v="13"/>
      <x v="1"/>
      <x v="158"/>
      <x v="28"/>
      <x v="32"/>
      <x v="1"/>
      <x/>
      <x v="1"/>
      <x v="1"/>
      <x v="4"/>
      <x v="10"/>
    </i>
    <i>
      <x v="54"/>
      <x v="99"/>
      <x v="1"/>
      <x v="96"/>
      <x v="37"/>
      <x v="44"/>
      <x v="4"/>
      <x/>
      <x v="2"/>
      <x/>
      <x v="4"/>
      <x v="16"/>
    </i>
    <i>
      <x v="55"/>
      <x v="115"/>
      <x v="1"/>
      <x v="141"/>
      <x v="86"/>
      <x v="2"/>
      <x v="3"/>
      <x/>
      <x v="3"/>
      <x v="3"/>
      <x v="5"/>
      <x v="19"/>
    </i>
    <i>
      <x v="56"/>
      <x v="124"/>
      <x v="1"/>
      <x v="118"/>
      <x v="43"/>
      <x v="38"/>
      <x v="1"/>
      <x/>
      <x v="4"/>
      <x v="5"/>
      <x v="1"/>
      <x v="10"/>
    </i>
    <i>
      <x v="57"/>
      <x v="110"/>
      <x/>
      <x v="78"/>
      <x v="100"/>
      <x v="100"/>
      <x v="4"/>
      <x/>
      <x v="4"/>
      <x v="5"/>
      <x v="3"/>
      <x v="34"/>
    </i>
    <i>
      <x v="58"/>
      <x v="121"/>
      <x v="1"/>
      <x v="74"/>
      <x v="26"/>
      <x v="46"/>
      <x v="2"/>
      <x/>
      <x v="3"/>
      <x v="4"/>
      <x v="5"/>
      <x v="5"/>
    </i>
    <i>
      <x v="59"/>
      <x v="88"/>
      <x/>
      <x v="56"/>
      <x v="100"/>
      <x v="100"/>
      <x v="4"/>
      <x/>
      <x v="4"/>
      <x v="5"/>
      <x v="3"/>
      <x v="34"/>
    </i>
    <i>
      <x v="60"/>
      <x v="38"/>
      <x v="1"/>
      <x v="30"/>
      <x v="28"/>
      <x v="32"/>
      <x v="2"/>
      <x/>
      <x v="3"/>
      <x v="3"/>
      <x v="5"/>
      <x v="12"/>
    </i>
    <i>
      <x v="61"/>
      <x v="29"/>
      <x v="1"/>
      <x v="153"/>
      <x v="78"/>
      <x v="50"/>
      <x v="3"/>
      <x v="1"/>
      <x v="1"/>
      <x v="1"/>
      <x v="4"/>
      <x v="4"/>
    </i>
    <i>
      <x v="62"/>
      <x v="89"/>
      <x/>
      <x v="57"/>
      <x v="100"/>
      <x v="100"/>
      <x v="3"/>
      <x/>
      <x v="4"/>
      <x v="5"/>
      <x v="3"/>
      <x v="34"/>
    </i>
    <i>
      <x v="63"/>
      <x v="125"/>
      <x v="1"/>
      <x v="66"/>
      <x v="29"/>
      <x v="39"/>
      <x v="3"/>
      <x/>
      <x v="4"/>
      <x v="5"/>
      <x v="1"/>
      <x v="18"/>
    </i>
    <i>
      <x v="64"/>
      <x v="33"/>
      <x v="1"/>
      <x v="90"/>
      <x v="15"/>
      <x v="66"/>
      <x v="4"/>
      <x/>
      <x v="2"/>
      <x v="4"/>
      <x v="5"/>
      <x v="11"/>
    </i>
    <i>
      <x v="65"/>
      <x v="7"/>
      <x v="1"/>
      <x v="124"/>
      <x v="68"/>
      <x v="49"/>
      <x v="4"/>
      <x/>
      <x v="4"/>
      <x v="5"/>
      <x v="1"/>
      <x v="12"/>
    </i>
    <i>
      <x v="66"/>
      <x v="80"/>
      <x v="1"/>
      <x v="5"/>
      <x v="96"/>
      <x v="4"/>
      <x v="1"/>
      <x v="1"/>
      <x v="3"/>
      <x v="2"/>
      <x v="4"/>
      <x v="9"/>
    </i>
    <i>
      <x v="67"/>
      <x v="102"/>
      <x v="1"/>
      <x v="67"/>
      <x v="76"/>
      <x v="96"/>
      <x v="6"/>
      <x v="2"/>
      <x v="4"/>
      <x v="5"/>
      <x v="2"/>
      <x v="34"/>
    </i>
    <i>
      <x v="68"/>
      <x v="102"/>
      <x v="1"/>
      <x v="33"/>
      <x v="76"/>
      <x v="96"/>
      <x v="6"/>
      <x v="2"/>
      <x v="4"/>
      <x v="5"/>
      <x v="2"/>
      <x v="34"/>
    </i>
    <i>
      <x v="69"/>
      <x v="4"/>
      <x v="1"/>
      <x v="151"/>
      <x v="27"/>
      <x v="42"/>
      <x v="4"/>
      <x/>
      <x v="1"/>
      <x v="1"/>
      <x v="5"/>
      <x v="2"/>
    </i>
    <i>
      <x v="70"/>
      <x v="98"/>
      <x v="1"/>
      <x v="13"/>
      <x v="36"/>
      <x v="45"/>
      <x v="3"/>
      <x/>
      <x/>
      <x v="1"/>
      <x v="5"/>
      <x v="7"/>
    </i>
    <i>
      <x v="71"/>
      <x/>
      <x v="1"/>
      <x v="68"/>
      <x v="58"/>
      <x v="76"/>
      <x v="1"/>
      <x/>
      <x v="3"/>
      <x v="3"/>
      <x v="4"/>
      <x v="12"/>
    </i>
    <i>
      <x v="72"/>
      <x v="30"/>
      <x v="1"/>
      <x v="143"/>
      <x v="20"/>
      <x v="11"/>
      <x v="1"/>
      <x v="1"/>
      <x v="3"/>
      <x v="2"/>
      <x v="5"/>
      <x v="5"/>
    </i>
    <i>
      <x v="73"/>
      <x v="105"/>
      <x v="1"/>
      <x v="64"/>
      <x v="75"/>
      <x v="95"/>
      <x v="1"/>
      <x/>
      <x v="3"/>
      <x v="3"/>
      <x v="5"/>
      <x v="23"/>
    </i>
    <i>
      <x v="74"/>
      <x v="15"/>
      <x v="1"/>
      <x v="58"/>
      <x v="38"/>
      <x v="36"/>
      <x v="4"/>
      <x/>
      <x v="4"/>
      <x v="5"/>
      <x v="1"/>
      <x v="7"/>
    </i>
    <i>
      <x v="75"/>
      <x v="72"/>
      <x v="1"/>
      <x v="60"/>
      <x v="46"/>
      <x v="41"/>
      <x v="1"/>
      <x v="1"/>
      <x v="3"/>
      <x v="3"/>
      <x v="5"/>
      <x v="12"/>
    </i>
    <i>
      <x v="76"/>
      <x v="76"/>
      <x v="1"/>
      <x v="61"/>
      <x v="7"/>
      <x v="27"/>
      <x v="6"/>
      <x v="2"/>
      <x v="4"/>
      <x v="5"/>
      <x v="2"/>
      <x v="34"/>
    </i>
    <i>
      <x v="77"/>
      <x v="76"/>
      <x v="1"/>
      <x v="115"/>
      <x v="7"/>
      <x v="27"/>
      <x v="6"/>
      <x v="2"/>
      <x v="4"/>
      <x v="5"/>
      <x v="2"/>
      <x v="34"/>
    </i>
    <i>
      <x v="78"/>
      <x v="76"/>
      <x/>
      <x v="145"/>
      <x v="100"/>
      <x v="100"/>
      <x v="5"/>
      <x v="2"/>
      <x v="4"/>
      <x v="5"/>
      <x v="3"/>
      <x v="34"/>
    </i>
    <i>
      <x v="79"/>
      <x v="51"/>
      <x v="1"/>
      <x v="21"/>
      <x v="44"/>
      <x v="31"/>
      <x v="4"/>
      <x/>
      <x v="1"/>
      <x/>
      <x v="4"/>
      <x v="2"/>
    </i>
    <i>
      <x v="80"/>
      <x v="90"/>
      <x/>
      <x v="107"/>
      <x v="100"/>
      <x v="100"/>
      <x v="4"/>
      <x/>
      <x v="4"/>
      <x v="5"/>
      <x v="3"/>
      <x v="34"/>
    </i>
    <i>
      <x v="81"/>
      <x v="8"/>
      <x v="1"/>
      <x v="136"/>
      <x v="30"/>
      <x v="43"/>
      <x v="3"/>
      <x v="1"/>
      <x v="4"/>
      <x v="5"/>
      <x v="1"/>
      <x v="17"/>
    </i>
    <i>
      <x v="82"/>
      <x v="122"/>
      <x v="1"/>
      <x v="102"/>
      <x v="25"/>
      <x v="47"/>
      <x v="3"/>
      <x/>
      <x v="1"/>
      <x/>
      <x v="4"/>
      <x v="6"/>
    </i>
    <i>
      <x v="83"/>
      <x v="100"/>
      <x v="1"/>
      <x v="38"/>
      <x v="41"/>
      <x v="37"/>
      <x v="2"/>
      <x v="1"/>
      <x v="1"/>
      <x/>
      <x v="5"/>
      <x v="12"/>
    </i>
    <i>
      <x v="84"/>
      <x v="111"/>
      <x v="1"/>
      <x v="29"/>
      <x v="9"/>
      <x v="17"/>
      <x v="1"/>
      <x/>
      <x v="3"/>
      <x v="3"/>
      <x v="5"/>
      <x v="20"/>
    </i>
    <i>
      <x v="85"/>
      <x v="77"/>
      <x v="1"/>
      <x v="98"/>
      <x v="66"/>
      <x v="29"/>
      <x v="2"/>
      <x/>
      <x v="3"/>
      <x v="3"/>
      <x v="5"/>
      <x v="6"/>
    </i>
    <i>
      <x v="86"/>
      <x v="17"/>
      <x v="1"/>
      <x v="52"/>
      <x v="56"/>
      <x v="79"/>
      <x v="1"/>
      <x v="1"/>
      <x v="3"/>
      <x v="2"/>
      <x v="5"/>
      <x v="25"/>
    </i>
    <i>
      <x v="87"/>
      <x v="120"/>
      <x v="1"/>
      <x v="132"/>
      <x v="69"/>
      <x v="51"/>
      <x v="2"/>
      <x v="1"/>
      <x v="1"/>
      <x/>
      <x v="4"/>
      <x v="32"/>
    </i>
    <i>
      <x v="88"/>
      <x v="63"/>
      <x v="1"/>
      <x v="116"/>
      <x v="79"/>
      <x v="92"/>
      <x/>
      <x/>
      <x v="3"/>
      <x v="3"/>
      <x v="4"/>
      <x v="16"/>
    </i>
    <i>
      <x v="89"/>
      <x v="63"/>
      <x v="1"/>
      <x v="6"/>
      <x v="79"/>
      <x v="92"/>
      <x/>
      <x v="1"/>
      <x v="3"/>
      <x v="1"/>
      <x v="5"/>
      <x v="5"/>
    </i>
    <i>
      <x v="90"/>
      <x v="63"/>
      <x v="1"/>
      <x v="122"/>
      <x v="79"/>
      <x v="92"/>
      <x v="1"/>
      <x/>
      <x v="4"/>
      <x v="5"/>
      <x v="1"/>
      <x v="13"/>
    </i>
    <i>
      <x v="91"/>
      <x v="63"/>
      <x v="1"/>
      <x v="91"/>
      <x v="79"/>
      <x v="92"/>
      <x v="2"/>
      <x v="1"/>
      <x v="3"/>
      <x v="1"/>
      <x v="5"/>
      <x v="5"/>
    </i>
    <i>
      <x v="92"/>
      <x v="37"/>
      <x v="1"/>
      <x v="110"/>
      <x v="49"/>
      <x v="57"/>
      <x v="2"/>
      <x/>
      <x v="3"/>
      <x v="1"/>
      <x v="5"/>
      <x v="16"/>
    </i>
    <i>
      <x v="93"/>
      <x v="61"/>
      <x v="1"/>
      <x/>
      <x v="72"/>
      <x v="87"/>
      <x v="3"/>
      <x/>
      <x v="1"/>
      <x v="4"/>
      <x v="5"/>
      <x v="11"/>
    </i>
    <i>
      <x v="94"/>
      <x v="5"/>
      <x v="1"/>
      <x v="40"/>
      <x v="88"/>
      <x v="15"/>
      <x v="1"/>
      <x/>
      <x v="4"/>
      <x v="5"/>
      <x v="1"/>
      <x v="17"/>
    </i>
    <i>
      <x v="95"/>
      <x v="79"/>
      <x v="1"/>
      <x v="69"/>
      <x v="95"/>
      <x v="5"/>
      <x/>
      <x/>
      <x v="2"/>
      <x v="3"/>
      <x v="5"/>
      <x v="10"/>
    </i>
    <i>
      <x v="96"/>
      <x v="57"/>
      <x v="1"/>
      <x v="23"/>
      <x v="94"/>
      <x v="6"/>
      <x v="1"/>
      <x/>
      <x v="3"/>
      <x v="3"/>
      <x v="5"/>
      <x v="4"/>
    </i>
    <i>
      <x v="97"/>
      <x v="83"/>
      <x v="1"/>
      <x v="89"/>
      <x v="35"/>
      <x v="71"/>
      <x v="1"/>
      <x/>
      <x v="2"/>
      <x v="3"/>
      <x v="4"/>
      <x v="29"/>
    </i>
    <i>
      <x v="98"/>
      <x v="22"/>
      <x v="1"/>
      <x v="10"/>
      <x v="65"/>
      <x v="61"/>
      <x v="1"/>
      <x/>
      <x v="3"/>
      <x v="2"/>
      <x v="5"/>
      <x v="8"/>
    </i>
    <i>
      <x v="99"/>
      <x v="81"/>
      <x v="1"/>
      <x v="123"/>
      <x v="3"/>
      <x v="25"/>
      <x v="1"/>
      <x/>
      <x v="2"/>
      <x v="1"/>
      <x v="4"/>
      <x v="12"/>
    </i>
    <i>
      <x v="100"/>
      <x v="6"/>
      <x v="1"/>
      <x v="77"/>
      <x v="70"/>
      <x v="52"/>
      <x v="1"/>
      <x/>
      <x v="4"/>
      <x v="5"/>
      <x v="1"/>
      <x v="1"/>
    </i>
    <i>
      <x v="101"/>
      <x v="64"/>
      <x/>
      <x v="139"/>
      <x v="100"/>
      <x v="100"/>
      <x v="1"/>
      <x/>
      <x v="4"/>
      <x v="5"/>
      <x v="3"/>
      <x v="34"/>
    </i>
    <i>
      <x v="102"/>
      <x v="16"/>
      <x v="1"/>
      <x v="159"/>
      <x v="42"/>
      <x v="33"/>
      <x v="2"/>
      <x/>
      <x v="3"/>
      <x v="3"/>
      <x v="5"/>
      <x v="13"/>
    </i>
    <i>
      <x v="103"/>
      <x v="28"/>
      <x/>
      <x v="3"/>
      <x v="100"/>
      <x v="100"/>
      <x v="2"/>
      <x/>
      <x v="4"/>
      <x v="5"/>
      <x v="3"/>
      <x v="34"/>
    </i>
    <i>
      <x v="104"/>
      <x v="44"/>
      <x v="1"/>
      <x v="42"/>
      <x v="53"/>
      <x v="60"/>
      <x v="6"/>
      <x v="2"/>
      <x v="4"/>
      <x v="5"/>
      <x v="2"/>
      <x v="34"/>
    </i>
    <i>
      <x v="105"/>
      <x v="44"/>
      <x v="1"/>
      <x v="18"/>
      <x v="53"/>
      <x v="60"/>
      <x v="6"/>
      <x v="2"/>
      <x v="4"/>
      <x v="5"/>
      <x v="2"/>
      <x v="34"/>
    </i>
    <i>
      <x v="106"/>
      <x v="39"/>
      <x v="1"/>
      <x v="20"/>
      <x/>
      <x v="65"/>
      <x v="1"/>
      <x v="1"/>
      <x v="3"/>
      <x v="3"/>
      <x v="5"/>
      <x v="5"/>
    </i>
    <i>
      <x v="107"/>
      <x v="69"/>
      <x v="1"/>
      <x v="140"/>
      <x v="98"/>
      <x v="9"/>
      <x v="1"/>
      <x/>
      <x v="3"/>
      <x v="2"/>
      <x v="5"/>
      <x v="19"/>
    </i>
    <i>
      <x v="108"/>
      <x v="63"/>
      <x v="1"/>
      <x v="51"/>
      <x v="79"/>
      <x v="92"/>
      <x v="1"/>
      <x v="1"/>
      <x v="3"/>
      <x v="3"/>
      <x v="5"/>
      <x v="6"/>
    </i>
    <i>
      <x v="109"/>
      <x v="114"/>
      <x v="1"/>
      <x v="49"/>
      <x v="17"/>
      <x v="53"/>
      <x v="3"/>
      <x/>
      <x v="1"/>
      <x v="1"/>
      <x v="4"/>
      <x v="4"/>
    </i>
    <i>
      <x v="110"/>
      <x v="123"/>
      <x v="1"/>
      <x v="137"/>
      <x v="18"/>
      <x v="55"/>
      <x v="2"/>
      <x/>
      <x v="4"/>
      <x v="5"/>
      <x v="1"/>
      <x v="6"/>
    </i>
    <i>
      <x v="111"/>
      <x v="114"/>
      <x v="1"/>
      <x v="46"/>
      <x v="17"/>
      <x v="53"/>
      <x v="1"/>
      <x/>
      <x v="4"/>
      <x v="5"/>
      <x v="1"/>
      <x v="4"/>
    </i>
    <i>
      <x v="112"/>
      <x v="114"/>
      <x v="1"/>
      <x v="55"/>
      <x v="17"/>
      <x v="53"/>
      <x v="2"/>
      <x/>
      <x v="4"/>
      <x v="5"/>
      <x v="1"/>
      <x v="1"/>
    </i>
    <i>
      <x v="113"/>
      <x v="86"/>
      <x v="1"/>
      <x v="48"/>
      <x v="14"/>
      <x v="56"/>
      <x v="1"/>
      <x/>
      <x v="4"/>
      <x v="5"/>
      <x v="1"/>
      <x v="11"/>
    </i>
    <i>
      <x v="114"/>
      <x v="3"/>
      <x v="1"/>
      <x v="126"/>
      <x v="16"/>
      <x v="54"/>
      <x v="1"/>
      <x v="1"/>
      <x v="2"/>
      <x v="3"/>
      <x v="4"/>
      <x v="13"/>
    </i>
    <i>
      <x v="115"/>
      <x v="36"/>
      <x v="1"/>
      <x v="19"/>
      <x v="51"/>
      <x v="59"/>
      <x v="6"/>
      <x v="2"/>
      <x v="4"/>
      <x v="5"/>
      <x v="2"/>
      <x v="34"/>
    </i>
    <i>
      <x v="116"/>
      <x v="73"/>
      <x v="1"/>
      <x v="129"/>
      <x v="52"/>
      <x v="58"/>
      <x v="6"/>
      <x v="2"/>
      <x v="4"/>
      <x v="5"/>
      <x v="2"/>
      <x v="34"/>
    </i>
    <i>
      <x v="117"/>
      <x v="70"/>
      <x/>
      <x v="100"/>
      <x v="100"/>
      <x v="100"/>
      <x v="1"/>
      <x/>
      <x v="3"/>
      <x v="4"/>
      <x v="3"/>
      <x v="34"/>
    </i>
    <i>
      <x v="118"/>
      <x v="46"/>
      <x v="1"/>
      <x v="125"/>
      <x v="86"/>
      <x v="2"/>
      <x v="1"/>
      <x/>
      <x v="3"/>
      <x v="3"/>
      <x v="5"/>
      <x v="22"/>
    </i>
    <i>
      <x v="119"/>
      <x v="48"/>
      <x/>
      <x v="152"/>
      <x v="100"/>
      <x v="100"/>
      <x v="1"/>
      <x v="1"/>
      <x v="4"/>
      <x v="5"/>
      <x v="3"/>
      <x v="34"/>
    </i>
    <i>
      <x v="120"/>
      <x v="48"/>
      <x/>
      <x v="138"/>
      <x v="100"/>
      <x v="100"/>
      <x v="1"/>
      <x/>
      <x v="4"/>
      <x v="5"/>
      <x v="3"/>
      <x v="34"/>
    </i>
    <i>
      <x v="121"/>
      <x v="59"/>
      <x/>
      <x v="148"/>
      <x v="100"/>
      <x v="100"/>
      <x v="1"/>
      <x v="1"/>
      <x v="4"/>
      <x v="5"/>
      <x v="3"/>
      <x v="34"/>
    </i>
    <i>
      <x v="122"/>
      <x v="59"/>
      <x v="1"/>
      <x v="1"/>
      <x v="82"/>
      <x v="89"/>
      <x v="1"/>
      <x v="1"/>
      <x v="3"/>
      <x v="4"/>
      <x v="5"/>
      <x v="24"/>
    </i>
    <i>
      <x v="123"/>
      <x v="103"/>
      <x/>
      <x v="81"/>
      <x v="100"/>
      <x v="100"/>
      <x v="1"/>
      <x/>
      <x v="4"/>
      <x v="5"/>
      <x v="3"/>
      <x v="34"/>
    </i>
    <i>
      <x v="124"/>
      <x v="27"/>
      <x v="1"/>
      <x v="127"/>
      <x v="85"/>
      <x v="3"/>
      <x v="2"/>
      <x v="1"/>
      <x v="4"/>
      <x v="5"/>
      <x v="1"/>
      <x/>
    </i>
    <i>
      <x v="125"/>
      <x v="2"/>
      <x v="1"/>
      <x v="28"/>
      <x v="8"/>
      <x v="19"/>
      <x v="1"/>
      <x v="1"/>
      <x v="4"/>
      <x v="5"/>
      <x v="1"/>
      <x v="21"/>
    </i>
    <i>
      <x v="126"/>
      <x v="1"/>
      <x v="1"/>
      <x v="8"/>
      <x v="33"/>
      <x v="34"/>
      <x v="4"/>
      <x/>
      <x v="1"/>
      <x v="3"/>
      <x v="4"/>
      <x v="3"/>
    </i>
    <i>
      <x v="127"/>
      <x v="50"/>
      <x v="1"/>
      <x v="26"/>
      <x v="99"/>
      <x/>
      <x v="4"/>
      <x/>
      <x v="4"/>
      <x v="5"/>
      <x v="1"/>
      <x v="3"/>
    </i>
    <i>
      <x v="128"/>
      <x v="82"/>
      <x v="1"/>
      <x v="133"/>
      <x v="11"/>
      <x v="20"/>
      <x v="1"/>
      <x v="1"/>
      <x v="3"/>
      <x v="3"/>
      <x v="5"/>
      <x v="5"/>
    </i>
    <i>
      <x v="129"/>
      <x v="32"/>
      <x v="1"/>
      <x v="47"/>
      <x v="76"/>
      <x v="96"/>
      <x v="3"/>
      <x/>
      <x v="3"/>
      <x v="3"/>
      <x v="5"/>
      <x v="4"/>
    </i>
    <i>
      <x v="130"/>
      <x v="113"/>
      <x v="1"/>
      <x v="135"/>
      <x v="73"/>
      <x v="94"/>
      <x/>
      <x/>
      <x v="3"/>
      <x v="4"/>
      <x v="5"/>
      <x v="20"/>
    </i>
    <i>
      <x v="131"/>
      <x v="68"/>
      <x v="1"/>
      <x v="14"/>
      <x v="62"/>
      <x v="75"/>
      <x/>
      <x/>
      <x v="3"/>
      <x v="3"/>
      <x v="4"/>
      <x v="18"/>
    </i>
    <i>
      <x v="132"/>
      <x v="78"/>
      <x v="1"/>
      <x v="146"/>
      <x v="83"/>
      <x v="88"/>
      <x v="1"/>
      <x v="1"/>
      <x v="3"/>
      <x v="3"/>
      <x v="4"/>
      <x v="14"/>
    </i>
    <i>
      <x v="133"/>
      <x v="95"/>
      <x/>
      <x v="24"/>
      <x v="100"/>
      <x v="100"/>
      <x v="2"/>
      <x v="2"/>
      <x v="4"/>
      <x v="5"/>
      <x v="3"/>
      <x v="34"/>
    </i>
    <i>
      <x v="134"/>
      <x v="55"/>
      <x v="1"/>
      <x v="59"/>
      <x v="93"/>
      <x v="12"/>
      <x v="1"/>
      <x/>
      <x v="3"/>
      <x v="2"/>
      <x v="5"/>
      <x v="21"/>
    </i>
    <i>
      <x v="135"/>
      <x v="118"/>
      <x/>
      <x v="106"/>
      <x v="100"/>
      <x v="100"/>
      <x v="1"/>
      <x/>
      <x v="4"/>
      <x v="5"/>
      <x v="3"/>
      <x v="34"/>
    </i>
    <i>
      <x v="136"/>
      <x v="93"/>
      <x v="1"/>
      <x v="27"/>
      <x v="59"/>
      <x v="78"/>
      <x v="1"/>
      <x/>
      <x v="3"/>
      <x v="3"/>
      <x v="5"/>
      <x v="18"/>
    </i>
    <i>
      <x v="137"/>
      <x v="114"/>
      <x v="1"/>
      <x v="50"/>
      <x v="17"/>
      <x v="53"/>
      <x v="2"/>
      <x v="1"/>
      <x v="2"/>
      <x v="1"/>
      <x v="5"/>
      <x v="10"/>
    </i>
    <i>
      <x v="138"/>
      <x v="104"/>
      <x v="1"/>
      <x v="93"/>
      <x v="2"/>
      <x v="30"/>
      <x v="2"/>
      <x v="1"/>
      <x v="4"/>
      <x v="5"/>
      <x v="1"/>
      <x v="13"/>
    </i>
    <i>
      <x v="139"/>
      <x v="74"/>
      <x v="1"/>
      <x v="94"/>
      <x v="40"/>
      <x v="69"/>
      <x v="2"/>
      <x v="1"/>
      <x v="4"/>
      <x v="5"/>
      <x v="1"/>
      <x v="11"/>
    </i>
    <i>
      <x v="140"/>
      <x v="75"/>
      <x/>
      <x v="82"/>
      <x v="100"/>
      <x v="100"/>
      <x v="1"/>
      <x v="1"/>
      <x v="4"/>
      <x v="5"/>
      <x v="3"/>
      <x v="34"/>
    </i>
    <i>
      <x v="141"/>
      <x v="114"/>
      <x v="1"/>
      <x v="41"/>
      <x v="17"/>
      <x v="53"/>
      <x v="4"/>
      <x v="1"/>
      <x v="3"/>
      <x v="2"/>
      <x v="5"/>
      <x v="16"/>
    </i>
    <i>
      <x v="142"/>
      <x v="114"/>
      <x v="1"/>
      <x v="12"/>
      <x v="17"/>
      <x v="53"/>
      <x v="1"/>
      <x v="1"/>
      <x v="4"/>
      <x v="5"/>
      <x v="1"/>
      <x v="18"/>
    </i>
    <i>
      <x v="143"/>
      <x v="114"/>
      <x v="1"/>
      <x v="70"/>
      <x v="17"/>
      <x v="53"/>
      <x/>
      <x v="1"/>
      <x v="4"/>
      <x v="5"/>
      <x v="1"/>
      <x v="16"/>
    </i>
    <i>
      <x v="144"/>
      <x v="114"/>
      <x v="1"/>
      <x v="99"/>
      <x v="17"/>
      <x v="53"/>
      <x v="1"/>
      <x v="1"/>
      <x v="1"/>
      <x v="4"/>
      <x v="4"/>
      <x v="12"/>
    </i>
    <i>
      <x v="145"/>
      <x v="114"/>
      <x v="1"/>
      <x v="53"/>
      <x v="17"/>
      <x v="53"/>
      <x v="2"/>
      <x v="1"/>
      <x v="2"/>
      <x v="3"/>
      <x v="5"/>
      <x v="33"/>
    </i>
    <i>
      <x v="146"/>
      <x v="53"/>
      <x v="1"/>
      <x v="80"/>
      <x v="97"/>
      <x v="1"/>
      <x/>
      <x/>
      <x v="2"/>
      <x v="1"/>
      <x v="5"/>
      <x v="5"/>
    </i>
    <i>
      <x v="147"/>
      <x v="31"/>
      <x v="1"/>
      <x v="65"/>
      <x v="91"/>
      <x v="10"/>
      <x v="1"/>
      <x/>
      <x v="3"/>
      <x/>
      <x v="5"/>
      <x v="28"/>
    </i>
    <i>
      <x v="148"/>
      <x v="40"/>
      <x v="1"/>
      <x v="120"/>
      <x v="90"/>
      <x v="98"/>
      <x v="1"/>
      <x/>
      <x v="4"/>
      <x v="5"/>
      <x v="1"/>
      <x v="13"/>
    </i>
    <i>
      <x v="149"/>
      <x v="56"/>
      <x/>
      <x v="104"/>
      <x v="100"/>
      <x v="100"/>
      <x v="4"/>
      <x/>
      <x v="4"/>
      <x v="5"/>
      <x v="3"/>
      <x v="34"/>
    </i>
    <i>
      <x v="150"/>
      <x v="108"/>
      <x v="1"/>
      <x v="31"/>
      <x v="21"/>
      <x v="23"/>
      <x v="2"/>
      <x v="1"/>
      <x v="4"/>
      <x v="5"/>
      <x v="1"/>
      <x v="13"/>
    </i>
    <i>
      <x v="151"/>
      <x v="106"/>
      <x v="1"/>
      <x v="108"/>
      <x v="77"/>
      <x v="93"/>
      <x v="3"/>
      <x/>
      <x v="1"/>
      <x v="3"/>
      <x v="4"/>
      <x v="25"/>
    </i>
    <i>
      <x v="152"/>
      <x v="67"/>
      <x v="1"/>
      <x v="17"/>
      <x v="5"/>
      <x v="99"/>
      <x v="1"/>
      <x v="1"/>
      <x v="3"/>
      <x v="1"/>
      <x v="5"/>
      <x v="11"/>
    </i>
    <i>
      <x v="153"/>
      <x v="85"/>
      <x v="1"/>
      <x v="121"/>
      <x v="17"/>
      <x v="53"/>
      <x v="2"/>
      <x v="1"/>
      <x v="1"/>
      <x v="4"/>
      <x v="5"/>
      <x v="16"/>
    </i>
    <i>
      <x v="154"/>
      <x v="47"/>
      <x v="1"/>
      <x v="87"/>
      <x v="92"/>
      <x v="8"/>
      <x v="1"/>
      <x/>
      <x v="3"/>
      <x v="3"/>
      <x v="4"/>
      <x v="16"/>
    </i>
    <i>
      <x v="155"/>
      <x v="47"/>
      <x v="1"/>
      <x v="157"/>
      <x v="92"/>
      <x v="8"/>
      <x v="1"/>
      <x v="1"/>
      <x v="3"/>
      <x v="4"/>
      <x v="5"/>
      <x v="21"/>
    </i>
    <i>
      <x v="156"/>
      <x v="35"/>
      <x v="1"/>
      <x v="128"/>
      <x v="55"/>
      <x v="82"/>
      <x v="1"/>
      <x v="1"/>
      <x v="4"/>
      <x v="5"/>
      <x v="1"/>
      <x v="21"/>
    </i>
    <i>
      <x v="157"/>
      <x v="96"/>
      <x v="1"/>
      <x v="22"/>
      <x v="89"/>
      <x v="7"/>
      <x/>
      <x v="1"/>
      <x v="3"/>
      <x v="3"/>
      <x v="4"/>
      <x v="9"/>
    </i>
    <i>
      <x v="158"/>
      <x v="47"/>
      <x v="1"/>
      <x v="37"/>
      <x v="92"/>
      <x v="8"/>
      <x v="2"/>
      <x/>
      <x v="4"/>
      <x v="5"/>
      <x v="1"/>
      <x v="11"/>
    </i>
    <i>
      <x v="159"/>
      <x v="64"/>
      <x v="1"/>
      <x v="147"/>
      <x v="87"/>
      <x v="13"/>
      <x/>
      <x v="1"/>
      <x v="3"/>
      <x v="3"/>
      <x v="5"/>
      <x v="7"/>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8" x14ac:dyDescent="0.3"/>
  <cols>
    <col min="1" max="1" width="24.33203125" bestFit="1" customWidth="1"/>
    <col min="2" max="2" width="10.77734375" customWidth="1"/>
    <col min="3" max="3" width="18.77734375" style="9" customWidth="1"/>
  </cols>
  <sheetData>
    <row r="1" spans="1:7" x14ac:dyDescent="0.3">
      <c r="A1" s="10" t="s">
        <v>176</v>
      </c>
    </row>
    <row r="2" spans="1:7" x14ac:dyDescent="0.3">
      <c r="A2" s="11" t="s">
        <v>177</v>
      </c>
    </row>
    <row r="4" spans="1:7" x14ac:dyDescent="0.3">
      <c r="A4" s="6" t="s">
        <v>171</v>
      </c>
      <c r="B4" t="s">
        <v>174</v>
      </c>
      <c r="C4" t="s">
        <v>175</v>
      </c>
      <c r="G4" s="30" t="s">
        <v>487</v>
      </c>
    </row>
    <row r="5" spans="1:7" x14ac:dyDescent="0.3">
      <c r="A5" s="7" t="s">
        <v>489</v>
      </c>
      <c r="B5" s="8">
        <v>58</v>
      </c>
      <c r="C5" s="28">
        <v>24.172413793103448</v>
      </c>
      <c r="G5" t="s">
        <v>483</v>
      </c>
    </row>
    <row r="6" spans="1:7" x14ac:dyDescent="0.3">
      <c r="A6" s="7" t="s">
        <v>376</v>
      </c>
      <c r="B6" s="8">
        <v>34</v>
      </c>
      <c r="C6" s="28">
        <v>22.705882352941178</v>
      </c>
      <c r="G6" t="s">
        <v>484</v>
      </c>
    </row>
    <row r="7" spans="1:7" x14ac:dyDescent="0.3">
      <c r="A7" s="7" t="s">
        <v>471</v>
      </c>
      <c r="B7" s="8">
        <v>8</v>
      </c>
      <c r="C7" s="28" t="e">
        <v>#N/A</v>
      </c>
      <c r="G7" t="s">
        <v>485</v>
      </c>
    </row>
    <row r="8" spans="1:7" x14ac:dyDescent="0.3">
      <c r="A8" s="7" t="s">
        <v>470</v>
      </c>
      <c r="B8" s="8">
        <v>25</v>
      </c>
      <c r="C8" s="28" t="e">
        <v>#N/A</v>
      </c>
      <c r="G8" t="s">
        <v>486</v>
      </c>
    </row>
    <row r="9" spans="1:7" x14ac:dyDescent="0.3">
      <c r="A9" s="7" t="s">
        <v>172</v>
      </c>
      <c r="B9" s="8">
        <v>35</v>
      </c>
      <c r="C9" s="28">
        <v>24.771428571428572</v>
      </c>
      <c r="G9" t="s">
        <v>488</v>
      </c>
    </row>
    <row r="10" spans="1:7" x14ac:dyDescent="0.3">
      <c r="A10" s="7" t="s">
        <v>173</v>
      </c>
      <c r="B10" s="8">
        <v>160</v>
      </c>
      <c r="C10" s="28" t="e">
        <v>#N/A</v>
      </c>
    </row>
  </sheetData>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63"/>
  <sheetViews>
    <sheetView topLeftCell="BA2" zoomScale="80" zoomScaleNormal="80" workbookViewId="0">
      <pane ySplit="2" topLeftCell="A4" activePane="bottomLeft" state="frozen"/>
      <selection activeCell="A2" sqref="A2"/>
      <selection pane="bottomLeft" activeCell="BH4" sqref="BH4"/>
    </sheetView>
  </sheetViews>
  <sheetFormatPr defaultColWidth="9.109375" defaultRowHeight="13.8" x14ac:dyDescent="0.3"/>
  <cols>
    <col min="1" max="2" width="16.44140625" style="19" bestFit="1" customWidth="1"/>
    <col min="3" max="3" width="16.33203125" bestFit="1" customWidth="1"/>
    <col min="4" max="4" width="14.88671875" bestFit="1" customWidth="1"/>
    <col min="5" max="5" width="11" bestFit="1" customWidth="1"/>
    <col min="6" max="6" width="21.6640625" bestFit="1" customWidth="1"/>
    <col min="7" max="7" width="11" bestFit="1" customWidth="1"/>
    <col min="8" max="8" width="16.44140625" style="19" bestFit="1" customWidth="1"/>
    <col min="9" max="9" width="21.33203125" bestFit="1" customWidth="1"/>
    <col min="10" max="13" width="12" customWidth="1"/>
    <col min="14" max="14" width="18.6640625" bestFit="1" customWidth="1"/>
    <col min="15" max="15" width="20.109375" bestFit="1" customWidth="1"/>
    <col min="16" max="16" width="21.5546875" bestFit="1" customWidth="1"/>
    <col min="17" max="17" width="15.88671875" bestFit="1" customWidth="1"/>
    <col min="18" max="18" width="24.88671875" bestFit="1" customWidth="1"/>
    <col min="19" max="19" width="16.44140625" customWidth="1"/>
    <col min="20" max="23" width="11" customWidth="1"/>
    <col min="24" max="24" width="22.44140625" bestFit="1" customWidth="1"/>
    <col min="25" max="26" width="45.109375" customWidth="1"/>
    <col min="27" max="30" width="13.88671875" customWidth="1"/>
    <col min="31" max="31" width="24.109375" bestFit="1" customWidth="1"/>
    <col min="32" max="32" width="53" customWidth="1"/>
    <col min="33" max="33" width="29.33203125" bestFit="1" customWidth="1"/>
    <col min="34" max="37" width="12.44140625" customWidth="1"/>
    <col min="38" max="38" width="24.109375" bestFit="1" customWidth="1"/>
    <col min="39" max="40" width="57" customWidth="1"/>
    <col min="41" max="44" width="12" customWidth="1"/>
    <col min="45" max="45" width="24.109375" bestFit="1" customWidth="1"/>
    <col min="46" max="47" width="39.5546875" customWidth="1"/>
    <col min="48" max="59" width="24" customWidth="1"/>
    <col min="60" max="60" width="18.88671875" customWidth="1"/>
    <col min="61" max="70" width="6.88671875" customWidth="1"/>
    <col min="71" max="71" width="8.88671875" customWidth="1"/>
    <col min="72" max="16384" width="9.109375" style="22"/>
  </cols>
  <sheetData>
    <row r="1" spans="1:71" s="4" customFormat="1" ht="16.5" hidden="1" customHeight="1" x14ac:dyDescent="0.3">
      <c r="A1" s="18" t="s">
        <v>0</v>
      </c>
      <c r="B1" s="18" t="s">
        <v>1</v>
      </c>
      <c r="C1" s="4" t="s">
        <v>2</v>
      </c>
      <c r="D1" s="4" t="s">
        <v>3</v>
      </c>
      <c r="E1" s="4" t="s">
        <v>4</v>
      </c>
      <c r="F1" s="4" t="s">
        <v>5</v>
      </c>
      <c r="G1" s="4" t="s">
        <v>6</v>
      </c>
      <c r="H1" s="18"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5"/>
      <c r="BI1" s="31" t="s">
        <v>169</v>
      </c>
      <c r="BJ1" s="31"/>
      <c r="BK1" s="31"/>
      <c r="BL1" s="31"/>
      <c r="BM1" s="31"/>
      <c r="BN1" s="31"/>
      <c r="BO1" s="31"/>
      <c r="BP1" s="31"/>
      <c r="BQ1" s="31"/>
      <c r="BR1" s="31"/>
    </row>
    <row r="2" spans="1:71" s="4" customFormat="1" ht="16.5" customHeight="1" x14ac:dyDescent="0.3">
      <c r="A2" s="18"/>
      <c r="B2" s="18"/>
      <c r="H2" s="18"/>
      <c r="BH2" s="5"/>
      <c r="BI2" s="31"/>
      <c r="BJ2" s="31"/>
      <c r="BK2" s="31"/>
      <c r="BL2" s="31"/>
      <c r="BM2" s="31"/>
      <c r="BN2" s="31"/>
      <c r="BO2" s="31"/>
      <c r="BP2" s="31"/>
      <c r="BQ2" s="31"/>
      <c r="BR2" s="31"/>
    </row>
    <row r="3" spans="1:71" s="5" customFormat="1" ht="40.5" customHeight="1" x14ac:dyDescent="0.3">
      <c r="A3" s="24" t="s">
        <v>59</v>
      </c>
      <c r="B3" s="24" t="s">
        <v>60</v>
      </c>
      <c r="C3" s="25" t="s">
        <v>61</v>
      </c>
      <c r="D3" s="25" t="s">
        <v>62</v>
      </c>
      <c r="E3" s="25" t="s">
        <v>4</v>
      </c>
      <c r="F3" s="25" t="s">
        <v>5</v>
      </c>
      <c r="G3" s="25" t="s">
        <v>6</v>
      </c>
      <c r="H3" s="24" t="s">
        <v>63</v>
      </c>
      <c r="I3" s="25" t="s">
        <v>64</v>
      </c>
      <c r="J3" s="25" t="s">
        <v>65</v>
      </c>
      <c r="K3" s="25" t="s">
        <v>66</v>
      </c>
      <c r="L3" s="25" t="s">
        <v>67</v>
      </c>
      <c r="M3" s="25" t="s">
        <v>68</v>
      </c>
      <c r="N3" s="25" t="s">
        <v>69</v>
      </c>
      <c r="O3" s="25" t="s">
        <v>70</v>
      </c>
      <c r="P3" s="25" t="s">
        <v>71</v>
      </c>
      <c r="Q3" s="25" t="s">
        <v>72</v>
      </c>
      <c r="R3" s="25" t="s">
        <v>73</v>
      </c>
      <c r="S3" s="25" t="s">
        <v>74</v>
      </c>
      <c r="T3" s="26" t="s">
        <v>75</v>
      </c>
      <c r="U3" s="26" t="s">
        <v>76</v>
      </c>
      <c r="V3" s="26" t="s">
        <v>77</v>
      </c>
      <c r="W3" s="26" t="s">
        <v>78</v>
      </c>
      <c r="X3" s="26" t="s">
        <v>79</v>
      </c>
      <c r="Y3" s="26" t="s">
        <v>80</v>
      </c>
      <c r="Z3" s="26" t="s">
        <v>81</v>
      </c>
      <c r="AA3" s="26" t="s">
        <v>75</v>
      </c>
      <c r="AB3" s="26" t="s">
        <v>76</v>
      </c>
      <c r="AC3" s="26" t="s">
        <v>77</v>
      </c>
      <c r="AD3" s="26" t="s">
        <v>78</v>
      </c>
      <c r="AE3" s="26" t="s">
        <v>79</v>
      </c>
      <c r="AF3" s="26" t="s">
        <v>82</v>
      </c>
      <c r="AG3" s="26" t="s">
        <v>83</v>
      </c>
      <c r="AH3" s="27" t="s">
        <v>75</v>
      </c>
      <c r="AI3" s="27" t="s">
        <v>76</v>
      </c>
      <c r="AJ3" s="27" t="s">
        <v>77</v>
      </c>
      <c r="AK3" s="27" t="s">
        <v>78</v>
      </c>
      <c r="AL3" s="27" t="s">
        <v>79</v>
      </c>
      <c r="AM3" s="27" t="s">
        <v>84</v>
      </c>
      <c r="AN3" s="27" t="s">
        <v>85</v>
      </c>
      <c r="AO3" s="27" t="s">
        <v>75</v>
      </c>
      <c r="AP3" s="27" t="s">
        <v>76</v>
      </c>
      <c r="AQ3" s="27" t="s">
        <v>77</v>
      </c>
      <c r="AR3" s="27" t="s">
        <v>78</v>
      </c>
      <c r="AS3" s="27" t="s">
        <v>79</v>
      </c>
      <c r="AT3" s="27" t="s">
        <v>86</v>
      </c>
      <c r="AU3" s="27" t="s">
        <v>87</v>
      </c>
      <c r="AV3" s="25" t="s">
        <v>88</v>
      </c>
      <c r="AW3" s="25" t="s">
        <v>89</v>
      </c>
      <c r="AX3" s="12" t="s">
        <v>90</v>
      </c>
      <c r="AY3" s="13" t="s">
        <v>91</v>
      </c>
      <c r="AZ3" s="13" t="s">
        <v>92</v>
      </c>
      <c r="BA3" s="13" t="s">
        <v>93</v>
      </c>
      <c r="BB3" s="13" t="s">
        <v>94</v>
      </c>
      <c r="BC3" s="13" t="s">
        <v>95</v>
      </c>
      <c r="BD3" s="13" t="s">
        <v>96</v>
      </c>
      <c r="BE3" s="13" t="s">
        <v>97</v>
      </c>
      <c r="BF3" s="13" t="s">
        <v>98</v>
      </c>
      <c r="BG3" s="14" t="s">
        <v>99</v>
      </c>
      <c r="BH3" s="16" t="s">
        <v>168</v>
      </c>
      <c r="BI3" s="15">
        <v>1</v>
      </c>
      <c r="BJ3" s="16">
        <v>2</v>
      </c>
      <c r="BK3" s="16">
        <v>3</v>
      </c>
      <c r="BL3" s="16">
        <v>4</v>
      </c>
      <c r="BM3" s="16">
        <v>5</v>
      </c>
      <c r="BN3" s="16">
        <v>6</v>
      </c>
      <c r="BO3" s="16">
        <v>7</v>
      </c>
      <c r="BP3" s="16">
        <v>8</v>
      </c>
      <c r="BQ3" s="16">
        <v>9</v>
      </c>
      <c r="BR3" s="17">
        <v>10</v>
      </c>
      <c r="BS3" s="17" t="s">
        <v>170</v>
      </c>
    </row>
    <row r="4" spans="1:71" x14ac:dyDescent="0.3">
      <c r="A4" s="19">
        <v>43173.840891203705</v>
      </c>
      <c r="B4" s="19">
        <v>43173.8434837963</v>
      </c>
      <c r="C4" t="s">
        <v>62</v>
      </c>
      <c r="D4" t="s">
        <v>100</v>
      </c>
      <c r="E4">
        <v>100</v>
      </c>
      <c r="F4">
        <v>223</v>
      </c>
      <c r="G4" t="b">
        <v>1</v>
      </c>
      <c r="H4" s="19">
        <v>43173.8434837963</v>
      </c>
      <c r="I4" t="s">
        <v>101</v>
      </c>
      <c r="N4">
        <v>17.103393554688001</v>
      </c>
      <c r="O4">
        <v>-96.706298828125</v>
      </c>
      <c r="P4" t="s">
        <v>102</v>
      </c>
      <c r="Q4" t="s">
        <v>103</v>
      </c>
      <c r="R4" t="s">
        <v>104</v>
      </c>
      <c r="S4" t="s">
        <v>105</v>
      </c>
      <c r="AH4">
        <v>0</v>
      </c>
      <c r="AI4">
        <v>0</v>
      </c>
      <c r="AJ4">
        <v>49.932000000000002</v>
      </c>
      <c r="AK4">
        <v>0</v>
      </c>
      <c r="AM4" t="s">
        <v>106</v>
      </c>
      <c r="AN4" t="s">
        <v>107</v>
      </c>
      <c r="AO4">
        <v>0</v>
      </c>
      <c r="AP4">
        <v>0</v>
      </c>
      <c r="AQ4">
        <v>52.674999999999997</v>
      </c>
      <c r="AR4">
        <v>0</v>
      </c>
      <c r="AT4" t="s">
        <v>108</v>
      </c>
      <c r="AU4" t="s">
        <v>109</v>
      </c>
      <c r="AV4" t="s">
        <v>110</v>
      </c>
      <c r="AW4" t="s">
        <v>111</v>
      </c>
      <c r="AX4" t="s">
        <v>112</v>
      </c>
      <c r="AY4" t="s">
        <v>113</v>
      </c>
      <c r="AZ4" t="s">
        <v>113</v>
      </c>
      <c r="BA4" t="s">
        <v>113</v>
      </c>
      <c r="BB4" t="s">
        <v>113</v>
      </c>
      <c r="BC4" t="s">
        <v>113</v>
      </c>
      <c r="BD4" t="s">
        <v>114</v>
      </c>
      <c r="BE4" t="s">
        <v>113</v>
      </c>
      <c r="BF4" t="s">
        <v>115</v>
      </c>
      <c r="BG4" t="s">
        <v>116</v>
      </c>
      <c r="BH4" s="23" t="str">
        <f>IF(R4="Under 18","Did not participate (under 18)",IF(AX4="","Incomplete",IF(T4&lt;&gt;"","Treatment",IF(AH4&lt;&gt;"","Control - Music","Control - No Music"))))</f>
        <v>Control - Music</v>
      </c>
      <c r="BI4" s="23">
        <f t="array" ref="BI4">INDEX(Key!$G:$G,MATCH(1,(BI$3=Key!$F:$F)*(AX4=Key!$C:$C),0))</f>
        <v>6</v>
      </c>
      <c r="BJ4" s="23">
        <f t="array" ref="BJ4">INDEX(Key!$G:$G,MATCH(1,(BJ$3=Key!$F:$F)*(AY4=Key!$C:$C),0))</f>
        <v>6</v>
      </c>
      <c r="BK4" s="23">
        <f t="array" ref="BK4">INDEX(Key!$G:$G,MATCH(1,(BK$3=Key!$F:$F)*(AZ4=Key!$C:$C),0))</f>
        <v>2</v>
      </c>
      <c r="BL4" s="23">
        <f t="array" ref="BL4">INDEX(Key!$G:$G,MATCH(1,(BL$3=Key!$F:$F)*(BA4=Key!$C:$C),0))</f>
        <v>2</v>
      </c>
      <c r="BM4" s="23">
        <f t="array" ref="BM4">INDEX(Key!$G:$G,MATCH(1,(BM$3=Key!$F:$F)*(BB4=Key!$C:$C),0))</f>
        <v>6</v>
      </c>
      <c r="BN4" s="23">
        <f t="array" ref="BN4">INDEX(Key!$G:$G,MATCH(1,(BN$3=Key!$F:$F)*(BC4=Key!$C:$C),0))</f>
        <v>6</v>
      </c>
      <c r="BO4" s="23">
        <f t="array" ref="BO4">INDEX(Key!$G:$G,MATCH(1,(BO$3=Key!$F:$F)*(BD4=Key!$C:$C),0))</f>
        <v>4</v>
      </c>
      <c r="BP4" s="23">
        <f t="array" ref="BP4">INDEX(Key!$G:$G,MATCH(1,(BP$3=Key!$F:$F)*(BE4=Key!$C:$C),0))</f>
        <v>6</v>
      </c>
      <c r="BQ4" s="23">
        <f t="array" ref="BQ4">INDEX(Key!$G:$G,MATCH(1,(BQ$3=Key!$F:$F)*(BF4=Key!$C:$C),0))</f>
        <v>5</v>
      </c>
      <c r="BR4" s="23">
        <f t="array" ref="BR4">INDEX(Key!$G:$G,MATCH(1,(BR$3=Key!$F:$F)*(BG4=Key!$C:$C),0))</f>
        <v>5</v>
      </c>
      <c r="BS4" s="23">
        <f>SUM(BI4:BR4)</f>
        <v>48</v>
      </c>
    </row>
    <row r="5" spans="1:71" x14ac:dyDescent="0.3">
      <c r="A5" s="19">
        <v>43174.437581018516</v>
      </c>
      <c r="B5" s="19">
        <v>43174.439884259256</v>
      </c>
      <c r="C5" t="s">
        <v>62</v>
      </c>
      <c r="D5" t="s">
        <v>117</v>
      </c>
      <c r="E5">
        <v>100</v>
      </c>
      <c r="F5">
        <v>198</v>
      </c>
      <c r="G5" t="b">
        <v>1</v>
      </c>
      <c r="H5" s="19">
        <v>43174.439895833333</v>
      </c>
      <c r="I5" t="s">
        <v>118</v>
      </c>
      <c r="N5">
        <v>42.360504150391002</v>
      </c>
      <c r="O5">
        <v>-71.054801940917997</v>
      </c>
      <c r="P5" t="s">
        <v>102</v>
      </c>
      <c r="Q5" t="s">
        <v>103</v>
      </c>
      <c r="R5" t="s">
        <v>119</v>
      </c>
      <c r="S5" t="s">
        <v>105</v>
      </c>
      <c r="T5">
        <v>0</v>
      </c>
      <c r="U5">
        <v>0</v>
      </c>
      <c r="V5">
        <v>47.512999999999998</v>
      </c>
      <c r="W5">
        <v>0</v>
      </c>
      <c r="Y5" t="s">
        <v>120</v>
      </c>
      <c r="Z5" t="s">
        <v>121</v>
      </c>
      <c r="AA5">
        <v>0</v>
      </c>
      <c r="AB5">
        <v>0</v>
      </c>
      <c r="AC5">
        <v>44.146999999999998</v>
      </c>
      <c r="AD5">
        <v>0</v>
      </c>
      <c r="AF5" t="s">
        <v>122</v>
      </c>
      <c r="AG5" t="s">
        <v>123</v>
      </c>
      <c r="AV5" t="s">
        <v>110</v>
      </c>
      <c r="AW5" t="s">
        <v>124</v>
      </c>
      <c r="AX5" t="s">
        <v>113</v>
      </c>
      <c r="AY5" t="s">
        <v>116</v>
      </c>
      <c r="AZ5" t="s">
        <v>113</v>
      </c>
      <c r="BA5" t="s">
        <v>113</v>
      </c>
      <c r="BB5" t="s">
        <v>112</v>
      </c>
      <c r="BC5" t="s">
        <v>114</v>
      </c>
      <c r="BD5" t="s">
        <v>113</v>
      </c>
      <c r="BE5" t="s">
        <v>116</v>
      </c>
      <c r="BF5" t="s">
        <v>112</v>
      </c>
      <c r="BG5" t="s">
        <v>113</v>
      </c>
      <c r="BH5" t="s">
        <v>172</v>
      </c>
      <c r="BI5" s="22">
        <v>2</v>
      </c>
      <c r="BJ5" s="22">
        <v>3</v>
      </c>
      <c r="BK5" s="22">
        <v>2</v>
      </c>
      <c r="BL5" s="22">
        <v>2</v>
      </c>
      <c r="BM5" s="22">
        <v>2</v>
      </c>
      <c r="BN5" s="22">
        <v>4</v>
      </c>
      <c r="BO5" s="22">
        <v>2</v>
      </c>
      <c r="BP5" s="22">
        <v>3</v>
      </c>
      <c r="BQ5" s="22">
        <v>2</v>
      </c>
      <c r="BR5" s="22">
        <v>2</v>
      </c>
      <c r="BS5" s="22">
        <v>24</v>
      </c>
    </row>
    <row r="6" spans="1:71" x14ac:dyDescent="0.3">
      <c r="A6" s="19">
        <v>43174.437800925924</v>
      </c>
      <c r="B6" s="19">
        <v>43174.440937500003</v>
      </c>
      <c r="C6" t="s">
        <v>62</v>
      </c>
      <c r="D6" t="s">
        <v>117</v>
      </c>
      <c r="E6">
        <v>100</v>
      </c>
      <c r="F6">
        <v>271</v>
      </c>
      <c r="G6" t="b">
        <v>1</v>
      </c>
      <c r="H6" s="19">
        <v>43174.440949074073</v>
      </c>
      <c r="I6" t="s">
        <v>125</v>
      </c>
      <c r="N6">
        <v>42.360504150391002</v>
      </c>
      <c r="O6">
        <v>-71.054801940917997</v>
      </c>
      <c r="P6" t="s">
        <v>102</v>
      </c>
      <c r="Q6" t="s">
        <v>103</v>
      </c>
      <c r="R6" t="s">
        <v>119</v>
      </c>
      <c r="S6" t="s">
        <v>105</v>
      </c>
      <c r="AH6">
        <v>0</v>
      </c>
      <c r="AI6">
        <v>0</v>
      </c>
      <c r="AJ6">
        <v>46.024000000000001</v>
      </c>
      <c r="AK6">
        <v>0</v>
      </c>
      <c r="AM6" t="s">
        <v>106</v>
      </c>
      <c r="AN6" t="s">
        <v>107</v>
      </c>
      <c r="AO6">
        <v>0</v>
      </c>
      <c r="AP6">
        <v>0</v>
      </c>
      <c r="AQ6">
        <v>34.116999999999997</v>
      </c>
      <c r="AR6">
        <v>0</v>
      </c>
      <c r="AT6" t="s">
        <v>108</v>
      </c>
      <c r="AU6" t="s">
        <v>109</v>
      </c>
      <c r="AV6" t="s">
        <v>126</v>
      </c>
      <c r="AW6" t="s">
        <v>111</v>
      </c>
      <c r="AX6" t="s">
        <v>113</v>
      </c>
      <c r="AY6" t="s">
        <v>112</v>
      </c>
      <c r="AZ6" t="s">
        <v>113</v>
      </c>
      <c r="BA6" t="s">
        <v>113</v>
      </c>
      <c r="BB6" t="s">
        <v>112</v>
      </c>
      <c r="BC6" t="s">
        <v>112</v>
      </c>
      <c r="BD6" t="s">
        <v>127</v>
      </c>
      <c r="BE6" t="s">
        <v>112</v>
      </c>
      <c r="BF6" t="s">
        <v>112</v>
      </c>
      <c r="BG6" t="s">
        <v>113</v>
      </c>
      <c r="BH6" t="s">
        <v>489</v>
      </c>
      <c r="BI6" s="22">
        <v>2</v>
      </c>
      <c r="BJ6" s="22">
        <v>2</v>
      </c>
      <c r="BK6" s="22">
        <v>2</v>
      </c>
      <c r="BL6" s="22">
        <v>2</v>
      </c>
      <c r="BM6" s="22">
        <v>2</v>
      </c>
      <c r="BN6" s="22">
        <v>2</v>
      </c>
      <c r="BO6" s="22">
        <v>1</v>
      </c>
      <c r="BP6" s="22">
        <v>2</v>
      </c>
      <c r="BQ6" s="22">
        <v>2</v>
      </c>
      <c r="BR6" s="22">
        <v>2</v>
      </c>
      <c r="BS6" s="22">
        <v>19</v>
      </c>
    </row>
    <row r="7" spans="1:71" x14ac:dyDescent="0.3">
      <c r="A7" s="19">
        <v>43174.439780092594</v>
      </c>
      <c r="B7" s="19">
        <v>43174.442442129628</v>
      </c>
      <c r="C7" t="s">
        <v>62</v>
      </c>
      <c r="D7" t="s">
        <v>117</v>
      </c>
      <c r="E7">
        <v>100</v>
      </c>
      <c r="F7">
        <v>230</v>
      </c>
      <c r="G7" t="b">
        <v>1</v>
      </c>
      <c r="H7" s="19">
        <v>43174.442453703705</v>
      </c>
      <c r="I7" t="s">
        <v>128</v>
      </c>
      <c r="N7">
        <v>42.360504150391002</v>
      </c>
      <c r="O7">
        <v>-71.054801940917997</v>
      </c>
      <c r="P7" t="s">
        <v>102</v>
      </c>
      <c r="Q7" t="s">
        <v>103</v>
      </c>
      <c r="R7" t="s">
        <v>104</v>
      </c>
      <c r="S7" t="s">
        <v>129</v>
      </c>
      <c r="T7">
        <v>0</v>
      </c>
      <c r="U7">
        <v>0</v>
      </c>
      <c r="V7">
        <v>40.701000000000001</v>
      </c>
      <c r="W7">
        <v>0</v>
      </c>
      <c r="Y7" t="s">
        <v>120</v>
      </c>
      <c r="Z7" t="s">
        <v>121</v>
      </c>
      <c r="AA7">
        <v>0</v>
      </c>
      <c r="AB7">
        <v>0</v>
      </c>
      <c r="AC7">
        <v>33.243000000000002</v>
      </c>
      <c r="AD7">
        <v>0</v>
      </c>
      <c r="AF7" t="s">
        <v>122</v>
      </c>
      <c r="AG7" t="s">
        <v>123</v>
      </c>
      <c r="AV7" t="s">
        <v>110</v>
      </c>
      <c r="AW7" t="s">
        <v>130</v>
      </c>
      <c r="AX7" t="s">
        <v>113</v>
      </c>
      <c r="AY7" t="s">
        <v>116</v>
      </c>
      <c r="AZ7" t="s">
        <v>113</v>
      </c>
      <c r="BA7" t="s">
        <v>113</v>
      </c>
      <c r="BB7" t="s">
        <v>131</v>
      </c>
      <c r="BC7" t="s">
        <v>114</v>
      </c>
      <c r="BD7" t="s">
        <v>113</v>
      </c>
      <c r="BE7" t="s">
        <v>114</v>
      </c>
      <c r="BF7" t="s">
        <v>131</v>
      </c>
      <c r="BG7" t="s">
        <v>113</v>
      </c>
      <c r="BH7" t="s">
        <v>172</v>
      </c>
      <c r="BI7" s="22">
        <v>2</v>
      </c>
      <c r="BJ7" s="22">
        <v>3</v>
      </c>
      <c r="BK7" s="22">
        <v>2</v>
      </c>
      <c r="BL7" s="22">
        <v>2</v>
      </c>
      <c r="BM7" s="22">
        <v>1</v>
      </c>
      <c r="BN7" s="22">
        <v>4</v>
      </c>
      <c r="BO7" s="22">
        <v>2</v>
      </c>
      <c r="BP7" s="22">
        <v>4</v>
      </c>
      <c r="BQ7" s="22">
        <v>1</v>
      </c>
      <c r="BR7" s="22">
        <v>2</v>
      </c>
      <c r="BS7" s="22">
        <v>23</v>
      </c>
    </row>
    <row r="8" spans="1:71" x14ac:dyDescent="0.3">
      <c r="A8" s="19">
        <v>43174.592986111114</v>
      </c>
      <c r="B8" s="19">
        <v>43174.596921296295</v>
      </c>
      <c r="C8" t="s">
        <v>62</v>
      </c>
      <c r="D8" t="s">
        <v>132</v>
      </c>
      <c r="E8">
        <v>100</v>
      </c>
      <c r="F8">
        <v>339</v>
      </c>
      <c r="G8" t="b">
        <v>1</v>
      </c>
      <c r="H8" s="19">
        <v>43174.596921296295</v>
      </c>
      <c r="I8" t="s">
        <v>133</v>
      </c>
      <c r="N8">
        <v>36.067901611327997</v>
      </c>
      <c r="O8">
        <v>-86.719398498535</v>
      </c>
      <c r="P8" t="s">
        <v>102</v>
      </c>
      <c r="Q8" t="s">
        <v>103</v>
      </c>
      <c r="R8" t="s">
        <v>104</v>
      </c>
      <c r="S8" t="s">
        <v>129</v>
      </c>
      <c r="T8">
        <v>151.36799999999999</v>
      </c>
      <c r="U8">
        <v>151.36799999999999</v>
      </c>
      <c r="V8">
        <v>165.624</v>
      </c>
      <c r="W8">
        <v>1</v>
      </c>
      <c r="Y8" t="s">
        <v>134</v>
      </c>
      <c r="Z8" t="s">
        <v>135</v>
      </c>
      <c r="AA8">
        <v>0</v>
      </c>
      <c r="AB8">
        <v>0</v>
      </c>
      <c r="AC8">
        <v>37.976999999999997</v>
      </c>
      <c r="AD8">
        <v>0</v>
      </c>
      <c r="AF8" t="s">
        <v>122</v>
      </c>
      <c r="AG8" t="s">
        <v>123</v>
      </c>
      <c r="AV8" t="s">
        <v>136</v>
      </c>
      <c r="AW8" t="s">
        <v>130</v>
      </c>
      <c r="AX8" t="s">
        <v>127</v>
      </c>
      <c r="AY8" t="s">
        <v>113</v>
      </c>
      <c r="AZ8" t="s">
        <v>127</v>
      </c>
      <c r="BA8" t="s">
        <v>127</v>
      </c>
      <c r="BB8" t="s">
        <v>131</v>
      </c>
      <c r="BC8" t="s">
        <v>115</v>
      </c>
      <c r="BD8" t="s">
        <v>127</v>
      </c>
      <c r="BE8" t="s">
        <v>127</v>
      </c>
      <c r="BF8" t="s">
        <v>115</v>
      </c>
      <c r="BG8" t="s">
        <v>115</v>
      </c>
      <c r="BH8" t="s">
        <v>172</v>
      </c>
      <c r="BI8" s="22">
        <v>1</v>
      </c>
      <c r="BJ8" s="22">
        <v>6</v>
      </c>
      <c r="BK8" s="22">
        <v>1</v>
      </c>
      <c r="BL8" s="22">
        <v>1</v>
      </c>
      <c r="BM8" s="22">
        <v>1</v>
      </c>
      <c r="BN8" s="22">
        <v>5</v>
      </c>
      <c r="BO8" s="22">
        <v>1</v>
      </c>
      <c r="BP8" s="22">
        <v>7</v>
      </c>
      <c r="BQ8" s="22">
        <v>5</v>
      </c>
      <c r="BR8" s="22">
        <v>3</v>
      </c>
      <c r="BS8" s="22">
        <v>31</v>
      </c>
    </row>
    <row r="9" spans="1:71" x14ac:dyDescent="0.3">
      <c r="A9" s="20">
        <v>43175.428101851852</v>
      </c>
      <c r="B9" s="20">
        <v>43175.429282407407</v>
      </c>
      <c r="C9" s="21" t="s">
        <v>62</v>
      </c>
      <c r="D9" s="21" t="s">
        <v>132</v>
      </c>
      <c r="E9" s="21">
        <v>34</v>
      </c>
      <c r="F9" s="21">
        <v>102</v>
      </c>
      <c r="G9" s="21" t="b">
        <v>0</v>
      </c>
      <c r="H9" s="20">
        <v>43182.429351851853</v>
      </c>
      <c r="I9" s="21" t="s">
        <v>181</v>
      </c>
      <c r="J9" s="21"/>
      <c r="K9" s="21"/>
      <c r="L9" s="21"/>
      <c r="M9" s="21"/>
      <c r="N9" s="21"/>
      <c r="O9" s="21"/>
      <c r="P9" s="21" t="s">
        <v>102</v>
      </c>
      <c r="Q9" s="21" t="s">
        <v>103</v>
      </c>
      <c r="R9" s="21" t="s">
        <v>119</v>
      </c>
      <c r="S9" s="21" t="s">
        <v>129</v>
      </c>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t="s">
        <v>470</v>
      </c>
      <c r="BI9" s="21" t="e">
        <v>#N/A</v>
      </c>
      <c r="BJ9" s="21" t="e">
        <v>#N/A</v>
      </c>
      <c r="BK9" s="21" t="e">
        <v>#N/A</v>
      </c>
      <c r="BL9" s="21" t="e">
        <v>#N/A</v>
      </c>
      <c r="BM9" s="21" t="e">
        <v>#N/A</v>
      </c>
      <c r="BN9" s="21" t="e">
        <v>#N/A</v>
      </c>
      <c r="BO9" s="21" t="e">
        <v>#N/A</v>
      </c>
      <c r="BP9" s="21" t="e">
        <v>#N/A</v>
      </c>
      <c r="BQ9" s="21" t="e">
        <v>#N/A</v>
      </c>
      <c r="BR9" s="21" t="e">
        <v>#N/A</v>
      </c>
      <c r="BS9" s="21" t="e">
        <v>#N/A</v>
      </c>
    </row>
    <row r="10" spans="1:71" x14ac:dyDescent="0.3">
      <c r="A10" s="29">
        <v>43175.429270833331</v>
      </c>
      <c r="B10" s="29">
        <v>43175.431342592594</v>
      </c>
      <c r="C10" s="22" t="s">
        <v>62</v>
      </c>
      <c r="D10" s="22" t="s">
        <v>132</v>
      </c>
      <c r="E10" s="22">
        <v>100</v>
      </c>
      <c r="F10" s="22">
        <v>179</v>
      </c>
      <c r="G10" s="22" t="b">
        <v>1</v>
      </c>
      <c r="H10" s="29">
        <v>43175.431354166663</v>
      </c>
      <c r="I10" s="22" t="s">
        <v>137</v>
      </c>
      <c r="J10" s="22"/>
      <c r="K10" s="22"/>
      <c r="L10" s="22"/>
      <c r="M10" s="22"/>
      <c r="N10" s="22">
        <v>36.067901611327997</v>
      </c>
      <c r="O10" s="22">
        <v>-86.719398498535</v>
      </c>
      <c r="P10" s="22" t="s">
        <v>102</v>
      </c>
      <c r="Q10" s="22" t="s">
        <v>103</v>
      </c>
      <c r="R10" s="22" t="s">
        <v>119</v>
      </c>
      <c r="S10" s="22" t="s">
        <v>129</v>
      </c>
      <c r="T10" s="22">
        <v>0</v>
      </c>
      <c r="U10" s="22">
        <v>0</v>
      </c>
      <c r="V10" s="22">
        <v>36.609000000000002</v>
      </c>
      <c r="W10" s="22">
        <v>0</v>
      </c>
      <c r="X10" s="22"/>
      <c r="Y10" s="22" t="s">
        <v>120</v>
      </c>
      <c r="Z10" s="22" t="s">
        <v>121</v>
      </c>
      <c r="AA10" s="22">
        <v>22.625</v>
      </c>
      <c r="AB10" s="22">
        <v>22.625</v>
      </c>
      <c r="AC10" s="22">
        <v>60.831000000000003</v>
      </c>
      <c r="AD10" s="22">
        <v>1</v>
      </c>
      <c r="AE10" s="22"/>
      <c r="AF10" s="22" t="s">
        <v>122</v>
      </c>
      <c r="AG10" s="22" t="s">
        <v>123</v>
      </c>
      <c r="AH10" s="22"/>
      <c r="AI10" s="22"/>
      <c r="AJ10" s="22"/>
      <c r="AK10" s="22"/>
      <c r="AL10" s="22"/>
      <c r="AM10" s="22"/>
      <c r="AN10" s="22"/>
      <c r="AO10" s="22"/>
      <c r="AP10" s="22"/>
      <c r="AQ10" s="22"/>
      <c r="AR10" s="22"/>
      <c r="AS10" s="22"/>
      <c r="AT10" s="22"/>
      <c r="AU10" s="22"/>
      <c r="AV10" s="22" t="s">
        <v>110</v>
      </c>
      <c r="AW10" s="22" t="s">
        <v>124</v>
      </c>
      <c r="AX10" s="22" t="s">
        <v>113</v>
      </c>
      <c r="AY10" s="22" t="s">
        <v>131</v>
      </c>
      <c r="AZ10" s="22" t="s">
        <v>127</v>
      </c>
      <c r="BA10" s="22" t="s">
        <v>113</v>
      </c>
      <c r="BB10" s="22" t="s">
        <v>131</v>
      </c>
      <c r="BC10" s="22" t="s">
        <v>131</v>
      </c>
      <c r="BD10" s="22" t="s">
        <v>127</v>
      </c>
      <c r="BE10" s="22" t="s">
        <v>112</v>
      </c>
      <c r="BF10" s="22" t="s">
        <v>131</v>
      </c>
      <c r="BG10" s="22" t="s">
        <v>127</v>
      </c>
      <c r="BH10" s="22" t="s">
        <v>172</v>
      </c>
      <c r="BI10" s="22">
        <v>2</v>
      </c>
      <c r="BJ10" s="22">
        <v>1</v>
      </c>
      <c r="BK10" s="22">
        <v>1</v>
      </c>
      <c r="BL10" s="22">
        <v>2</v>
      </c>
      <c r="BM10" s="22">
        <v>1</v>
      </c>
      <c r="BN10" s="22">
        <v>1</v>
      </c>
      <c r="BO10" s="22">
        <v>1</v>
      </c>
      <c r="BP10" s="22">
        <v>2</v>
      </c>
      <c r="BQ10" s="22">
        <v>1</v>
      </c>
      <c r="BR10" s="22">
        <v>1</v>
      </c>
      <c r="BS10" s="22">
        <v>13</v>
      </c>
    </row>
    <row r="11" spans="1:71" x14ac:dyDescent="0.3">
      <c r="A11" s="29">
        <v>43175.516967592594</v>
      </c>
      <c r="B11" s="29">
        <v>43175.519259259258</v>
      </c>
      <c r="C11" s="22" t="s">
        <v>62</v>
      </c>
      <c r="D11" s="22" t="s">
        <v>132</v>
      </c>
      <c r="E11" s="22">
        <v>100</v>
      </c>
      <c r="F11" s="22">
        <v>198</v>
      </c>
      <c r="G11" s="22" t="b">
        <v>1</v>
      </c>
      <c r="H11" s="29">
        <v>43175.519270833334</v>
      </c>
      <c r="I11" s="22" t="s">
        <v>138</v>
      </c>
      <c r="J11" s="22"/>
      <c r="K11" s="22"/>
      <c r="L11" s="22"/>
      <c r="M11" s="22"/>
      <c r="N11" s="22">
        <v>36.067901611327997</v>
      </c>
      <c r="O11" s="22">
        <v>-86.719398498535</v>
      </c>
      <c r="P11" s="22" t="s">
        <v>102</v>
      </c>
      <c r="Q11" s="22" t="s">
        <v>103</v>
      </c>
      <c r="R11" s="22" t="s">
        <v>119</v>
      </c>
      <c r="S11" s="22" t="s">
        <v>129</v>
      </c>
      <c r="T11" s="22"/>
      <c r="U11" s="22"/>
      <c r="V11" s="22"/>
      <c r="W11" s="22"/>
      <c r="X11" s="22"/>
      <c r="Y11" s="22"/>
      <c r="Z11" s="22"/>
      <c r="AA11" s="22"/>
      <c r="AB11" s="22"/>
      <c r="AC11" s="22"/>
      <c r="AD11" s="22"/>
      <c r="AE11" s="22"/>
      <c r="AF11" s="22"/>
      <c r="AG11" s="22"/>
      <c r="AH11" s="22">
        <v>0</v>
      </c>
      <c r="AI11" s="22">
        <v>0</v>
      </c>
      <c r="AJ11" s="22">
        <v>38.363999999999997</v>
      </c>
      <c r="AK11" s="22">
        <v>0</v>
      </c>
      <c r="AL11" s="22"/>
      <c r="AM11" s="22" t="s">
        <v>139</v>
      </c>
      <c r="AN11" s="22" t="s">
        <v>107</v>
      </c>
      <c r="AO11" s="22">
        <v>0</v>
      </c>
      <c r="AP11" s="22">
        <v>0</v>
      </c>
      <c r="AQ11" s="22">
        <v>32.076000000000001</v>
      </c>
      <c r="AR11" s="22">
        <v>0</v>
      </c>
      <c r="AS11" s="22"/>
      <c r="AT11" s="22" t="s">
        <v>140</v>
      </c>
      <c r="AU11" s="22" t="s">
        <v>109</v>
      </c>
      <c r="AV11" s="22" t="s">
        <v>110</v>
      </c>
      <c r="AW11" s="22" t="s">
        <v>111</v>
      </c>
      <c r="AX11" s="22" t="s">
        <v>113</v>
      </c>
      <c r="AY11" s="22" t="s">
        <v>112</v>
      </c>
      <c r="AZ11" s="22" t="s">
        <v>127</v>
      </c>
      <c r="BA11" s="22" t="s">
        <v>127</v>
      </c>
      <c r="BB11" s="22" t="s">
        <v>131</v>
      </c>
      <c r="BC11" s="22" t="s">
        <v>112</v>
      </c>
      <c r="BD11" s="22" t="s">
        <v>127</v>
      </c>
      <c r="BE11" s="22" t="s">
        <v>116</v>
      </c>
      <c r="BF11" s="22" t="s">
        <v>131</v>
      </c>
      <c r="BG11" s="22" t="s">
        <v>113</v>
      </c>
      <c r="BH11" s="22" t="s">
        <v>489</v>
      </c>
      <c r="BI11" s="22">
        <v>2</v>
      </c>
      <c r="BJ11" s="22">
        <v>2</v>
      </c>
      <c r="BK11" s="22">
        <v>1</v>
      </c>
      <c r="BL11" s="22">
        <v>1</v>
      </c>
      <c r="BM11" s="22">
        <v>1</v>
      </c>
      <c r="BN11" s="22">
        <v>2</v>
      </c>
      <c r="BO11" s="22">
        <v>1</v>
      </c>
      <c r="BP11" s="22">
        <v>3</v>
      </c>
      <c r="BQ11" s="22">
        <v>1</v>
      </c>
      <c r="BR11" s="22">
        <v>2</v>
      </c>
      <c r="BS11" s="22">
        <v>16</v>
      </c>
    </row>
    <row r="12" spans="1:71" x14ac:dyDescent="0.3">
      <c r="A12" s="29">
        <v>43175.562581018516</v>
      </c>
      <c r="B12" s="29">
        <v>43175.564386574071</v>
      </c>
      <c r="C12" s="22" t="s">
        <v>62</v>
      </c>
      <c r="D12" s="22" t="s">
        <v>141</v>
      </c>
      <c r="E12" s="22">
        <v>100</v>
      </c>
      <c r="F12" s="22">
        <v>156</v>
      </c>
      <c r="G12" s="22" t="b">
        <v>1</v>
      </c>
      <c r="H12" s="29">
        <v>43175.564398148148</v>
      </c>
      <c r="I12" s="22" t="s">
        <v>142</v>
      </c>
      <c r="J12" s="22"/>
      <c r="K12" s="22"/>
      <c r="L12" s="22"/>
      <c r="M12" s="22"/>
      <c r="N12" s="22">
        <v>47.614501953125</v>
      </c>
      <c r="O12" s="22">
        <v>-122.34799957275</v>
      </c>
      <c r="P12" s="22" t="s">
        <v>102</v>
      </c>
      <c r="Q12" s="22" t="s">
        <v>103</v>
      </c>
      <c r="R12" s="22" t="s">
        <v>119</v>
      </c>
      <c r="S12" s="22" t="s">
        <v>129</v>
      </c>
      <c r="T12" s="22"/>
      <c r="U12" s="22"/>
      <c r="V12" s="22"/>
      <c r="W12" s="22"/>
      <c r="X12" s="22"/>
      <c r="Y12" s="22"/>
      <c r="Z12" s="22"/>
      <c r="AA12" s="22"/>
      <c r="AB12" s="22"/>
      <c r="AC12" s="22"/>
      <c r="AD12" s="22"/>
      <c r="AE12" s="22"/>
      <c r="AF12" s="22"/>
      <c r="AG12" s="22"/>
      <c r="AH12" s="22">
        <v>0</v>
      </c>
      <c r="AI12" s="22">
        <v>0</v>
      </c>
      <c r="AJ12" s="22">
        <v>42.606000000000002</v>
      </c>
      <c r="AK12" s="22">
        <v>0</v>
      </c>
      <c r="AL12" s="22"/>
      <c r="AM12" s="22" t="s">
        <v>106</v>
      </c>
      <c r="AN12" s="22" t="s">
        <v>107</v>
      </c>
      <c r="AO12" s="22">
        <v>0</v>
      </c>
      <c r="AP12" s="22">
        <v>0</v>
      </c>
      <c r="AQ12" s="22">
        <v>36.841000000000001</v>
      </c>
      <c r="AR12" s="22">
        <v>0</v>
      </c>
      <c r="AS12" s="22"/>
      <c r="AT12" s="22" t="s">
        <v>108</v>
      </c>
      <c r="AU12" s="22" t="s">
        <v>109</v>
      </c>
      <c r="AV12" s="22" t="s">
        <v>110</v>
      </c>
      <c r="AW12" s="22" t="s">
        <v>111</v>
      </c>
      <c r="AX12" s="22" t="s">
        <v>113</v>
      </c>
      <c r="AY12" s="22" t="s">
        <v>112</v>
      </c>
      <c r="AZ12" s="22" t="s">
        <v>113</v>
      </c>
      <c r="BA12" s="22" t="s">
        <v>113</v>
      </c>
      <c r="BB12" s="22" t="s">
        <v>131</v>
      </c>
      <c r="BC12" s="22" t="s">
        <v>131</v>
      </c>
      <c r="BD12" s="22" t="s">
        <v>127</v>
      </c>
      <c r="BE12" s="22" t="s">
        <v>112</v>
      </c>
      <c r="BF12" s="22" t="s">
        <v>131</v>
      </c>
      <c r="BG12" s="22" t="s">
        <v>113</v>
      </c>
      <c r="BH12" s="22" t="s">
        <v>489</v>
      </c>
      <c r="BI12" s="22">
        <v>2</v>
      </c>
      <c r="BJ12" s="22">
        <v>2</v>
      </c>
      <c r="BK12" s="22">
        <v>2</v>
      </c>
      <c r="BL12" s="22">
        <v>2</v>
      </c>
      <c r="BM12" s="22">
        <v>1</v>
      </c>
      <c r="BN12" s="22">
        <v>1</v>
      </c>
      <c r="BO12" s="22">
        <v>1</v>
      </c>
      <c r="BP12" s="22">
        <v>2</v>
      </c>
      <c r="BQ12" s="22">
        <v>1</v>
      </c>
      <c r="BR12" s="22">
        <v>2</v>
      </c>
      <c r="BS12" s="22">
        <v>16</v>
      </c>
    </row>
    <row r="13" spans="1:71" x14ac:dyDescent="0.3">
      <c r="A13" s="29">
        <v>43175.56559027778</v>
      </c>
      <c r="B13" s="29">
        <v>43175.567754629628</v>
      </c>
      <c r="C13" s="22" t="s">
        <v>62</v>
      </c>
      <c r="D13" s="22" t="s">
        <v>141</v>
      </c>
      <c r="E13" s="22">
        <v>100</v>
      </c>
      <c r="F13" s="22">
        <v>186</v>
      </c>
      <c r="G13" s="22" t="b">
        <v>1</v>
      </c>
      <c r="H13" s="29">
        <v>43175.567754629628</v>
      </c>
      <c r="I13" s="22" t="s">
        <v>143</v>
      </c>
      <c r="J13" s="22"/>
      <c r="K13" s="22"/>
      <c r="L13" s="22"/>
      <c r="M13" s="22"/>
      <c r="N13" s="22">
        <v>47.614501953125</v>
      </c>
      <c r="O13" s="22">
        <v>-122.34799957275</v>
      </c>
      <c r="P13" s="22" t="s">
        <v>102</v>
      </c>
      <c r="Q13" s="22" t="s">
        <v>103</v>
      </c>
      <c r="R13" s="22" t="s">
        <v>104</v>
      </c>
      <c r="S13" s="22" t="s">
        <v>129</v>
      </c>
      <c r="T13" s="22">
        <v>0</v>
      </c>
      <c r="U13" s="22">
        <v>0</v>
      </c>
      <c r="V13" s="22">
        <v>52.618000000000002</v>
      </c>
      <c r="W13" s="22">
        <v>0</v>
      </c>
      <c r="X13" s="22"/>
      <c r="Y13" s="22" t="s">
        <v>120</v>
      </c>
      <c r="Z13" s="22" t="s">
        <v>121</v>
      </c>
      <c r="AA13" s="22">
        <v>0</v>
      </c>
      <c r="AB13" s="22">
        <v>0</v>
      </c>
      <c r="AC13" s="22">
        <v>42.991</v>
      </c>
      <c r="AD13" s="22">
        <v>0</v>
      </c>
      <c r="AE13" s="22"/>
      <c r="AF13" s="22" t="s">
        <v>122</v>
      </c>
      <c r="AG13" s="22" t="s">
        <v>123</v>
      </c>
      <c r="AH13" s="22"/>
      <c r="AI13" s="22"/>
      <c r="AJ13" s="22"/>
      <c r="AK13" s="22"/>
      <c r="AL13" s="22"/>
      <c r="AM13" s="22"/>
      <c r="AN13" s="22"/>
      <c r="AO13" s="22"/>
      <c r="AP13" s="22"/>
      <c r="AQ13" s="22"/>
      <c r="AR13" s="22"/>
      <c r="AS13" s="22"/>
      <c r="AT13" s="22"/>
      <c r="AU13" s="22"/>
      <c r="AV13" s="22" t="s">
        <v>110</v>
      </c>
      <c r="AW13" s="22" t="s">
        <v>130</v>
      </c>
      <c r="AX13" s="22" t="s">
        <v>114</v>
      </c>
      <c r="AY13" s="22" t="s">
        <v>115</v>
      </c>
      <c r="AZ13" s="22" t="s">
        <v>115</v>
      </c>
      <c r="BA13" s="22" t="s">
        <v>114</v>
      </c>
      <c r="BB13" s="22" t="s">
        <v>114</v>
      </c>
      <c r="BC13" s="22" t="s">
        <v>114</v>
      </c>
      <c r="BD13" s="22" t="s">
        <v>115</v>
      </c>
      <c r="BE13" s="22" t="s">
        <v>115</v>
      </c>
      <c r="BF13" s="22" t="s">
        <v>114</v>
      </c>
      <c r="BG13" s="22" t="s">
        <v>115</v>
      </c>
      <c r="BH13" s="22" t="s">
        <v>172</v>
      </c>
      <c r="BI13" s="22">
        <v>4</v>
      </c>
      <c r="BJ13" s="22">
        <v>5</v>
      </c>
      <c r="BK13" s="22">
        <v>3</v>
      </c>
      <c r="BL13" s="22">
        <v>4</v>
      </c>
      <c r="BM13" s="22">
        <v>4</v>
      </c>
      <c r="BN13" s="22">
        <v>4</v>
      </c>
      <c r="BO13" s="22">
        <v>3</v>
      </c>
      <c r="BP13" s="22">
        <v>5</v>
      </c>
      <c r="BQ13" s="22">
        <v>4</v>
      </c>
      <c r="BR13" s="22">
        <v>3</v>
      </c>
      <c r="BS13" s="22">
        <v>39</v>
      </c>
    </row>
    <row r="14" spans="1:71" x14ac:dyDescent="0.3">
      <c r="A14" s="29">
        <v>43180.844513888886</v>
      </c>
      <c r="B14" s="29">
        <v>43180.846585648149</v>
      </c>
      <c r="C14" s="22" t="s">
        <v>178</v>
      </c>
      <c r="D14" s="22"/>
      <c r="E14" s="22">
        <v>100</v>
      </c>
      <c r="F14" s="22">
        <v>179</v>
      </c>
      <c r="G14" s="22" t="b">
        <v>1</v>
      </c>
      <c r="H14" s="29">
        <v>43180.846597222226</v>
      </c>
      <c r="I14" s="22" t="s">
        <v>179</v>
      </c>
      <c r="J14" s="22"/>
      <c r="K14" s="22"/>
      <c r="L14" s="22"/>
      <c r="M14" s="22"/>
      <c r="N14" s="22">
        <v>47.614501953125</v>
      </c>
      <c r="O14" s="22">
        <v>-122.34799957275</v>
      </c>
      <c r="P14" s="22" t="s">
        <v>180</v>
      </c>
      <c r="Q14" s="22" t="s">
        <v>103</v>
      </c>
      <c r="R14" s="22" t="s">
        <v>104</v>
      </c>
      <c r="S14" s="22" t="s">
        <v>129</v>
      </c>
      <c r="T14" s="22">
        <v>0</v>
      </c>
      <c r="U14" s="22">
        <v>0</v>
      </c>
      <c r="V14" s="22">
        <v>61.475000000000001</v>
      </c>
      <c r="W14" s="22">
        <v>0</v>
      </c>
      <c r="X14" s="22"/>
      <c r="Y14" s="22" t="s">
        <v>120</v>
      </c>
      <c r="Z14" s="22" t="s">
        <v>121</v>
      </c>
      <c r="AA14" s="22">
        <v>0</v>
      </c>
      <c r="AB14" s="22">
        <v>0</v>
      </c>
      <c r="AC14" s="22">
        <v>48.439</v>
      </c>
      <c r="AD14" s="22">
        <v>0</v>
      </c>
      <c r="AE14" s="22"/>
      <c r="AF14" s="22" t="s">
        <v>122</v>
      </c>
      <c r="AG14" s="22" t="s">
        <v>123</v>
      </c>
      <c r="AH14" s="22"/>
      <c r="AI14" s="22"/>
      <c r="AJ14" s="22"/>
      <c r="AK14" s="22"/>
      <c r="AL14" s="22"/>
      <c r="AM14" s="22"/>
      <c r="AN14" s="22"/>
      <c r="AO14" s="22"/>
      <c r="AP14" s="22"/>
      <c r="AQ14" s="22"/>
      <c r="AR14" s="22"/>
      <c r="AS14" s="22"/>
      <c r="AT14" s="22"/>
      <c r="AU14" s="22"/>
      <c r="AV14" s="22" t="s">
        <v>110</v>
      </c>
      <c r="AW14" s="22" t="s">
        <v>111</v>
      </c>
      <c r="AX14" s="22" t="s">
        <v>127</v>
      </c>
      <c r="AY14" s="22" t="s">
        <v>127</v>
      </c>
      <c r="AZ14" s="22" t="s">
        <v>127</v>
      </c>
      <c r="BA14" s="22" t="s">
        <v>127</v>
      </c>
      <c r="BB14" s="22" t="s">
        <v>127</v>
      </c>
      <c r="BC14" s="22" t="s">
        <v>127</v>
      </c>
      <c r="BD14" s="22" t="s">
        <v>127</v>
      </c>
      <c r="BE14" s="22" t="s">
        <v>127</v>
      </c>
      <c r="BF14" s="22" t="s">
        <v>127</v>
      </c>
      <c r="BG14" s="22" t="s">
        <v>127</v>
      </c>
      <c r="BH14" s="22" t="s">
        <v>172</v>
      </c>
      <c r="BI14" s="22">
        <v>1</v>
      </c>
      <c r="BJ14" s="22">
        <v>7</v>
      </c>
      <c r="BK14" s="22">
        <v>1</v>
      </c>
      <c r="BL14" s="22">
        <v>1</v>
      </c>
      <c r="BM14" s="22">
        <v>7</v>
      </c>
      <c r="BN14" s="22">
        <v>7</v>
      </c>
      <c r="BO14" s="22">
        <v>1</v>
      </c>
      <c r="BP14" s="22">
        <v>7</v>
      </c>
      <c r="BQ14" s="22">
        <v>7</v>
      </c>
      <c r="BR14" s="22">
        <v>1</v>
      </c>
      <c r="BS14" s="22">
        <v>40</v>
      </c>
    </row>
    <row r="15" spans="1:71" x14ac:dyDescent="0.3">
      <c r="A15" s="29">
        <v>43186.519247685188</v>
      </c>
      <c r="B15" s="29">
        <v>43186.520104166666</v>
      </c>
      <c r="C15" s="22" t="s">
        <v>62</v>
      </c>
      <c r="D15" s="22" t="s">
        <v>182</v>
      </c>
      <c r="E15" s="22">
        <v>100</v>
      </c>
      <c r="F15" s="22">
        <v>73</v>
      </c>
      <c r="G15" s="22" t="b">
        <v>1</v>
      </c>
      <c r="H15" s="29">
        <v>43186.520104166666</v>
      </c>
      <c r="I15" s="22" t="s">
        <v>183</v>
      </c>
      <c r="J15" s="22"/>
      <c r="K15" s="22"/>
      <c r="L15" s="22"/>
      <c r="M15" s="22"/>
      <c r="N15" s="22">
        <v>38.968704223632997</v>
      </c>
      <c r="O15" s="22">
        <v>-77.73560333252</v>
      </c>
      <c r="P15" s="22" t="s">
        <v>102</v>
      </c>
      <c r="Q15" s="22" t="s">
        <v>103</v>
      </c>
      <c r="R15" s="22" t="s">
        <v>119</v>
      </c>
      <c r="S15" s="22" t="s">
        <v>129</v>
      </c>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t="s">
        <v>113</v>
      </c>
      <c r="AY15" s="22" t="s">
        <v>116</v>
      </c>
      <c r="AZ15" s="22" t="s">
        <v>113</v>
      </c>
      <c r="BA15" s="22" t="s">
        <v>115</v>
      </c>
      <c r="BB15" s="22" t="s">
        <v>112</v>
      </c>
      <c r="BC15" s="22" t="s">
        <v>116</v>
      </c>
      <c r="BD15" s="22" t="s">
        <v>113</v>
      </c>
      <c r="BE15" s="22" t="s">
        <v>115</v>
      </c>
      <c r="BF15" s="22" t="s">
        <v>112</v>
      </c>
      <c r="BG15" s="22" t="s">
        <v>114</v>
      </c>
      <c r="BH15" s="22" t="s">
        <v>376</v>
      </c>
      <c r="BI15" s="22">
        <v>2</v>
      </c>
      <c r="BJ15" s="22">
        <v>3</v>
      </c>
      <c r="BK15" s="22">
        <v>2</v>
      </c>
      <c r="BL15" s="22">
        <v>3</v>
      </c>
      <c r="BM15" s="22">
        <v>2</v>
      </c>
      <c r="BN15" s="22">
        <v>3</v>
      </c>
      <c r="BO15" s="22">
        <v>2</v>
      </c>
      <c r="BP15" s="22">
        <v>5</v>
      </c>
      <c r="BQ15" s="22">
        <v>2</v>
      </c>
      <c r="BR15" s="22">
        <v>4</v>
      </c>
      <c r="BS15" s="22">
        <v>28</v>
      </c>
    </row>
    <row r="16" spans="1:71" x14ac:dyDescent="0.3">
      <c r="A16" s="20">
        <v>43186.520983796298</v>
      </c>
      <c r="B16" s="20">
        <v>43186.522847222222</v>
      </c>
      <c r="C16" s="21" t="s">
        <v>62</v>
      </c>
      <c r="D16" s="21" t="s">
        <v>411</v>
      </c>
      <c r="E16" s="21">
        <v>67</v>
      </c>
      <c r="F16" s="21">
        <v>161</v>
      </c>
      <c r="G16" s="21" t="b">
        <v>0</v>
      </c>
      <c r="H16" s="20">
        <v>43193.523194444446</v>
      </c>
      <c r="I16" s="21" t="s">
        <v>412</v>
      </c>
      <c r="J16" s="21"/>
      <c r="K16" s="21"/>
      <c r="L16" s="21"/>
      <c r="M16" s="21"/>
      <c r="N16" s="21"/>
      <c r="O16" s="21"/>
      <c r="P16" s="21" t="s">
        <v>102</v>
      </c>
      <c r="Q16" s="21" t="s">
        <v>103</v>
      </c>
      <c r="R16" s="21" t="s">
        <v>119</v>
      </c>
      <c r="S16" s="21" t="s">
        <v>129</v>
      </c>
      <c r="T16" s="21">
        <v>21.757999999999999</v>
      </c>
      <c r="U16" s="21">
        <v>21.757999999999999</v>
      </c>
      <c r="V16" s="21">
        <v>56.55</v>
      </c>
      <c r="W16" s="21">
        <v>1</v>
      </c>
      <c r="X16" s="21"/>
      <c r="Y16" s="21" t="s">
        <v>120</v>
      </c>
      <c r="Z16" s="21" t="s">
        <v>121</v>
      </c>
      <c r="AA16" s="21">
        <v>0</v>
      </c>
      <c r="AB16" s="21">
        <v>0</v>
      </c>
      <c r="AC16" s="21">
        <v>37.81</v>
      </c>
      <c r="AD16" s="21">
        <v>0</v>
      </c>
      <c r="AE16" s="21"/>
      <c r="AF16" s="21" t="s">
        <v>122</v>
      </c>
      <c r="AG16" s="21" t="s">
        <v>123</v>
      </c>
      <c r="AH16" s="21"/>
      <c r="AI16" s="21"/>
      <c r="AJ16" s="21"/>
      <c r="AK16" s="21"/>
      <c r="AL16" s="21"/>
      <c r="AM16" s="21"/>
      <c r="AN16" s="21"/>
      <c r="AO16" s="21"/>
      <c r="AP16" s="21"/>
      <c r="AQ16" s="21"/>
      <c r="AR16" s="21"/>
      <c r="AS16" s="21"/>
      <c r="AT16" s="21"/>
      <c r="AU16" s="21"/>
      <c r="AV16" s="21" t="s">
        <v>126</v>
      </c>
      <c r="AW16" s="21" t="s">
        <v>130</v>
      </c>
      <c r="AX16" s="21"/>
      <c r="AY16" s="21"/>
      <c r="AZ16" s="21"/>
      <c r="BA16" s="21"/>
      <c r="BB16" s="21"/>
      <c r="BC16" s="21"/>
      <c r="BD16" s="21"/>
      <c r="BE16" s="21"/>
      <c r="BF16" s="21"/>
      <c r="BG16" s="21"/>
      <c r="BH16" s="21" t="s">
        <v>470</v>
      </c>
      <c r="BI16" s="21" t="e">
        <v>#N/A</v>
      </c>
      <c r="BJ16" s="21" t="e">
        <v>#N/A</v>
      </c>
      <c r="BK16" s="21" t="e">
        <v>#N/A</v>
      </c>
      <c r="BL16" s="21" t="e">
        <v>#N/A</v>
      </c>
      <c r="BM16" s="21" t="e">
        <v>#N/A</v>
      </c>
      <c r="BN16" s="21" t="e">
        <v>#N/A</v>
      </c>
      <c r="BO16" s="21" t="e">
        <v>#N/A</v>
      </c>
      <c r="BP16" s="21" t="e">
        <v>#N/A</v>
      </c>
      <c r="BQ16" s="21" t="e">
        <v>#N/A</v>
      </c>
      <c r="BR16" s="21" t="e">
        <v>#N/A</v>
      </c>
      <c r="BS16" s="21" t="e">
        <v>#N/A</v>
      </c>
    </row>
    <row r="17" spans="1:71" x14ac:dyDescent="0.3">
      <c r="A17" s="29">
        <v>43186.53334490741</v>
      </c>
      <c r="B17" s="29">
        <v>43186.534004629626</v>
      </c>
      <c r="C17" s="22" t="s">
        <v>62</v>
      </c>
      <c r="D17" s="22" t="s">
        <v>184</v>
      </c>
      <c r="E17" s="22">
        <v>100</v>
      </c>
      <c r="F17" s="22">
        <v>57</v>
      </c>
      <c r="G17" s="22" t="b">
        <v>1</v>
      </c>
      <c r="H17" s="29">
        <v>43186.534016203703</v>
      </c>
      <c r="I17" s="22" t="s">
        <v>185</v>
      </c>
      <c r="J17" s="22"/>
      <c r="K17" s="22"/>
      <c r="L17" s="22"/>
      <c r="M17" s="22"/>
      <c r="N17" s="22">
        <v>37.866806030272997</v>
      </c>
      <c r="O17" s="22">
        <v>-122.25360107422</v>
      </c>
      <c r="P17" s="22" t="s">
        <v>102</v>
      </c>
      <c r="Q17" s="22" t="s">
        <v>103</v>
      </c>
      <c r="R17" s="22" t="s">
        <v>119</v>
      </c>
      <c r="S17" s="22" t="s">
        <v>129</v>
      </c>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t="s">
        <v>115</v>
      </c>
      <c r="AY17" s="22" t="s">
        <v>113</v>
      </c>
      <c r="AZ17" s="22" t="s">
        <v>113</v>
      </c>
      <c r="BA17" s="22" t="s">
        <v>114</v>
      </c>
      <c r="BB17" s="22" t="s">
        <v>114</v>
      </c>
      <c r="BC17" s="22" t="s">
        <v>113</v>
      </c>
      <c r="BD17" s="22" t="s">
        <v>114</v>
      </c>
      <c r="BE17" s="22" t="s">
        <v>113</v>
      </c>
      <c r="BF17" s="22" t="s">
        <v>116</v>
      </c>
      <c r="BG17" s="22" t="s">
        <v>115</v>
      </c>
      <c r="BH17" s="22" t="s">
        <v>376</v>
      </c>
      <c r="BI17" s="22">
        <v>3</v>
      </c>
      <c r="BJ17" s="22">
        <v>6</v>
      </c>
      <c r="BK17" s="22">
        <v>2</v>
      </c>
      <c r="BL17" s="22">
        <v>4</v>
      </c>
      <c r="BM17" s="22">
        <v>4</v>
      </c>
      <c r="BN17" s="22">
        <v>6</v>
      </c>
      <c r="BO17" s="22">
        <v>4</v>
      </c>
      <c r="BP17" s="22">
        <v>6</v>
      </c>
      <c r="BQ17" s="22">
        <v>3</v>
      </c>
      <c r="BR17" s="22">
        <v>3</v>
      </c>
      <c r="BS17" s="22">
        <v>41</v>
      </c>
    </row>
    <row r="18" spans="1:71" x14ac:dyDescent="0.3">
      <c r="A18" s="29">
        <v>43186.533634259256</v>
      </c>
      <c r="B18" s="29">
        <v>43186.534525462965</v>
      </c>
      <c r="C18" s="22" t="s">
        <v>62</v>
      </c>
      <c r="D18" s="22" t="s">
        <v>186</v>
      </c>
      <c r="E18" s="22">
        <v>100</v>
      </c>
      <c r="F18" s="22">
        <v>76</v>
      </c>
      <c r="G18" s="22" t="b">
        <v>1</v>
      </c>
      <c r="H18" s="29">
        <v>43186.534525462965</v>
      </c>
      <c r="I18" s="22" t="s">
        <v>187</v>
      </c>
      <c r="J18" s="22"/>
      <c r="K18" s="22"/>
      <c r="L18" s="22"/>
      <c r="M18" s="22"/>
      <c r="N18" s="22">
        <v>37.35009765625</v>
      </c>
      <c r="O18" s="22">
        <v>-121.98539733887</v>
      </c>
      <c r="P18" s="22" t="s">
        <v>102</v>
      </c>
      <c r="Q18" s="22" t="s">
        <v>103</v>
      </c>
      <c r="R18" s="22" t="s">
        <v>119</v>
      </c>
      <c r="S18" s="22" t="s">
        <v>129</v>
      </c>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t="s">
        <v>114</v>
      </c>
      <c r="AY18" s="22" t="s">
        <v>113</v>
      </c>
      <c r="AZ18" s="22" t="s">
        <v>114</v>
      </c>
      <c r="BA18" s="22" t="s">
        <v>115</v>
      </c>
      <c r="BB18" s="22" t="s">
        <v>114</v>
      </c>
      <c r="BC18" s="22" t="s">
        <v>113</v>
      </c>
      <c r="BD18" s="22" t="s">
        <v>114</v>
      </c>
      <c r="BE18" s="22" t="s">
        <v>113</v>
      </c>
      <c r="BF18" s="22" t="s">
        <v>115</v>
      </c>
      <c r="BG18" s="22" t="s">
        <v>116</v>
      </c>
      <c r="BH18" s="22" t="s">
        <v>376</v>
      </c>
      <c r="BI18" s="22">
        <v>4</v>
      </c>
      <c r="BJ18" s="22">
        <v>6</v>
      </c>
      <c r="BK18" s="22">
        <v>4</v>
      </c>
      <c r="BL18" s="22">
        <v>3</v>
      </c>
      <c r="BM18" s="22">
        <v>4</v>
      </c>
      <c r="BN18" s="22">
        <v>6</v>
      </c>
      <c r="BO18" s="22">
        <v>4</v>
      </c>
      <c r="BP18" s="22">
        <v>6</v>
      </c>
      <c r="BQ18" s="22">
        <v>5</v>
      </c>
      <c r="BR18" s="22">
        <v>5</v>
      </c>
      <c r="BS18" s="22">
        <v>47</v>
      </c>
    </row>
    <row r="19" spans="1:71" x14ac:dyDescent="0.3">
      <c r="A19" s="20">
        <v>43186.53396990741</v>
      </c>
      <c r="B19" s="20">
        <v>43186.534247685187</v>
      </c>
      <c r="C19" s="21" t="s">
        <v>62</v>
      </c>
      <c r="D19" s="21" t="s">
        <v>413</v>
      </c>
      <c r="E19" s="21">
        <v>36</v>
      </c>
      <c r="F19" s="21">
        <v>24</v>
      </c>
      <c r="G19" s="21" t="b">
        <v>0</v>
      </c>
      <c r="H19" s="20">
        <v>43193.53434027778</v>
      </c>
      <c r="I19" s="21" t="s">
        <v>414</v>
      </c>
      <c r="J19" s="21"/>
      <c r="K19" s="21"/>
      <c r="L19" s="21"/>
      <c r="M19" s="21"/>
      <c r="N19" s="21"/>
      <c r="O19" s="21"/>
      <c r="P19" s="21" t="s">
        <v>102</v>
      </c>
      <c r="Q19" s="21" t="s">
        <v>103</v>
      </c>
      <c r="R19" s="21" t="s">
        <v>104</v>
      </c>
      <c r="S19" s="21" t="s">
        <v>129</v>
      </c>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t="s">
        <v>470</v>
      </c>
      <c r="BI19" s="21" t="e">
        <v>#N/A</v>
      </c>
      <c r="BJ19" s="21" t="e">
        <v>#N/A</v>
      </c>
      <c r="BK19" s="21" t="e">
        <v>#N/A</v>
      </c>
      <c r="BL19" s="21" t="e">
        <v>#N/A</v>
      </c>
      <c r="BM19" s="21" t="e">
        <v>#N/A</v>
      </c>
      <c r="BN19" s="21" t="e">
        <v>#N/A</v>
      </c>
      <c r="BO19" s="21" t="e">
        <v>#N/A</v>
      </c>
      <c r="BP19" s="21" t="e">
        <v>#N/A</v>
      </c>
      <c r="BQ19" s="21" t="e">
        <v>#N/A</v>
      </c>
      <c r="BR19" s="21" t="e">
        <v>#N/A</v>
      </c>
      <c r="BS19" s="21" t="e">
        <v>#N/A</v>
      </c>
    </row>
    <row r="20" spans="1:71" x14ac:dyDescent="0.3">
      <c r="A20" s="29">
        <v>43186.534537037034</v>
      </c>
      <c r="B20" s="29">
        <v>43186.535254629627</v>
      </c>
      <c r="C20" s="22" t="s">
        <v>62</v>
      </c>
      <c r="D20" s="22" t="s">
        <v>188</v>
      </c>
      <c r="E20" s="22">
        <v>100</v>
      </c>
      <c r="F20" s="22">
        <v>62</v>
      </c>
      <c r="G20" s="22" t="b">
        <v>1</v>
      </c>
      <c r="H20" s="29">
        <v>43186.535266203704</v>
      </c>
      <c r="I20" s="22" t="s">
        <v>189</v>
      </c>
      <c r="J20" s="22"/>
      <c r="K20" s="22"/>
      <c r="L20" s="22"/>
      <c r="M20" s="22"/>
      <c r="N20" s="22">
        <v>39.057205200195</v>
      </c>
      <c r="O20" s="22">
        <v>-94.593299865722997</v>
      </c>
      <c r="P20" s="22" t="s">
        <v>102</v>
      </c>
      <c r="Q20" s="22" t="s">
        <v>103</v>
      </c>
      <c r="R20" s="22" t="s">
        <v>119</v>
      </c>
      <c r="S20" s="22" t="s">
        <v>129</v>
      </c>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t="s">
        <v>113</v>
      </c>
      <c r="AY20" s="22" t="s">
        <v>131</v>
      </c>
      <c r="AZ20" s="22" t="s">
        <v>127</v>
      </c>
      <c r="BA20" s="22" t="s">
        <v>113</v>
      </c>
      <c r="BB20" s="22" t="s">
        <v>131</v>
      </c>
      <c r="BC20" s="22" t="s">
        <v>116</v>
      </c>
      <c r="BD20" s="22" t="s">
        <v>127</v>
      </c>
      <c r="BE20" s="22" t="s">
        <v>131</v>
      </c>
      <c r="BF20" s="22" t="s">
        <v>131</v>
      </c>
      <c r="BG20" s="22" t="s">
        <v>113</v>
      </c>
      <c r="BH20" s="22" t="s">
        <v>376</v>
      </c>
      <c r="BI20" s="22">
        <v>2</v>
      </c>
      <c r="BJ20" s="22">
        <v>1</v>
      </c>
      <c r="BK20" s="22">
        <v>1</v>
      </c>
      <c r="BL20" s="22">
        <v>2</v>
      </c>
      <c r="BM20" s="22">
        <v>1</v>
      </c>
      <c r="BN20" s="22">
        <v>3</v>
      </c>
      <c r="BO20" s="22">
        <v>1</v>
      </c>
      <c r="BP20" s="22">
        <v>1</v>
      </c>
      <c r="BQ20" s="22">
        <v>1</v>
      </c>
      <c r="BR20" s="22">
        <v>2</v>
      </c>
      <c r="BS20" s="22">
        <v>15</v>
      </c>
    </row>
    <row r="21" spans="1:71" x14ac:dyDescent="0.3">
      <c r="A21" s="29">
        <v>43186.53460648148</v>
      </c>
      <c r="B21" s="29">
        <v>43186.537106481483</v>
      </c>
      <c r="C21" s="22" t="s">
        <v>62</v>
      </c>
      <c r="D21" s="22" t="s">
        <v>190</v>
      </c>
      <c r="E21" s="22">
        <v>100</v>
      </c>
      <c r="F21" s="22">
        <v>215</v>
      </c>
      <c r="G21" s="22" t="b">
        <v>1</v>
      </c>
      <c r="H21" s="29">
        <v>43186.537118055552</v>
      </c>
      <c r="I21" s="22" t="s">
        <v>191</v>
      </c>
      <c r="J21" s="22"/>
      <c r="K21" s="22"/>
      <c r="L21" s="22"/>
      <c r="M21" s="22"/>
      <c r="N21" s="22">
        <v>40.270095825195</v>
      </c>
      <c r="O21" s="22">
        <v>-75.403999328612997</v>
      </c>
      <c r="P21" s="22" t="s">
        <v>102</v>
      </c>
      <c r="Q21" s="22" t="s">
        <v>103</v>
      </c>
      <c r="R21" s="22" t="s">
        <v>192</v>
      </c>
      <c r="S21" s="22" t="s">
        <v>105</v>
      </c>
      <c r="T21" s="22"/>
      <c r="U21" s="22"/>
      <c r="V21" s="22"/>
      <c r="W21" s="22"/>
      <c r="X21" s="22"/>
      <c r="Y21" s="22"/>
      <c r="Z21" s="22"/>
      <c r="AA21" s="22"/>
      <c r="AB21" s="22"/>
      <c r="AC21" s="22"/>
      <c r="AD21" s="22"/>
      <c r="AE21" s="22"/>
      <c r="AF21" s="22"/>
      <c r="AG21" s="22"/>
      <c r="AH21" s="22">
        <v>0</v>
      </c>
      <c r="AI21" s="22">
        <v>0</v>
      </c>
      <c r="AJ21" s="22">
        <v>43.683999999999997</v>
      </c>
      <c r="AK21" s="22">
        <v>0</v>
      </c>
      <c r="AL21" s="22"/>
      <c r="AM21" s="22" t="s">
        <v>106</v>
      </c>
      <c r="AN21" s="22" t="s">
        <v>107</v>
      </c>
      <c r="AO21" s="22">
        <v>0</v>
      </c>
      <c r="AP21" s="22">
        <v>0</v>
      </c>
      <c r="AQ21" s="22">
        <v>38.664999999999999</v>
      </c>
      <c r="AR21" s="22">
        <v>0</v>
      </c>
      <c r="AS21" s="22"/>
      <c r="AT21" s="22" t="s">
        <v>108</v>
      </c>
      <c r="AU21" s="22" t="s">
        <v>109</v>
      </c>
      <c r="AV21" s="22" t="s">
        <v>126</v>
      </c>
      <c r="AW21" s="22" t="s">
        <v>111</v>
      </c>
      <c r="AX21" s="22" t="s">
        <v>113</v>
      </c>
      <c r="AY21" s="22" t="s">
        <v>131</v>
      </c>
      <c r="AZ21" s="22" t="s">
        <v>127</v>
      </c>
      <c r="BA21" s="22" t="s">
        <v>127</v>
      </c>
      <c r="BB21" s="22" t="s">
        <v>131</v>
      </c>
      <c r="BC21" s="22" t="s">
        <v>131</v>
      </c>
      <c r="BD21" s="22" t="s">
        <v>127</v>
      </c>
      <c r="BE21" s="22" t="s">
        <v>112</v>
      </c>
      <c r="BF21" s="22" t="s">
        <v>131</v>
      </c>
      <c r="BG21" s="22" t="s">
        <v>127</v>
      </c>
      <c r="BH21" s="22" t="s">
        <v>489</v>
      </c>
      <c r="BI21" s="22">
        <v>2</v>
      </c>
      <c r="BJ21" s="22">
        <v>1</v>
      </c>
      <c r="BK21" s="22">
        <v>1</v>
      </c>
      <c r="BL21" s="22">
        <v>1</v>
      </c>
      <c r="BM21" s="22">
        <v>1</v>
      </c>
      <c r="BN21" s="22">
        <v>1</v>
      </c>
      <c r="BO21" s="22">
        <v>1</v>
      </c>
      <c r="BP21" s="22">
        <v>2</v>
      </c>
      <c r="BQ21" s="22">
        <v>1</v>
      </c>
      <c r="BR21" s="22">
        <v>1</v>
      </c>
      <c r="BS21" s="22">
        <v>12</v>
      </c>
    </row>
    <row r="22" spans="1:71" x14ac:dyDescent="0.3">
      <c r="A22" s="29">
        <v>43186.535914351851</v>
      </c>
      <c r="B22" s="29">
        <v>43186.53800925926</v>
      </c>
      <c r="C22" s="22" t="s">
        <v>62</v>
      </c>
      <c r="D22" s="22" t="s">
        <v>193</v>
      </c>
      <c r="E22" s="22">
        <v>100</v>
      </c>
      <c r="F22" s="22">
        <v>181</v>
      </c>
      <c r="G22" s="22" t="b">
        <v>1</v>
      </c>
      <c r="H22" s="29">
        <v>43186.53800925926</v>
      </c>
      <c r="I22" s="22" t="s">
        <v>194</v>
      </c>
      <c r="J22" s="22"/>
      <c r="K22" s="22"/>
      <c r="L22" s="22"/>
      <c r="M22" s="22"/>
      <c r="N22" s="22">
        <v>39.085296630858998</v>
      </c>
      <c r="O22" s="22">
        <v>-77.645202636719006</v>
      </c>
      <c r="P22" s="22" t="s">
        <v>102</v>
      </c>
      <c r="Q22" s="22" t="s">
        <v>103</v>
      </c>
      <c r="R22" s="22" t="s">
        <v>119</v>
      </c>
      <c r="S22" s="22" t="s">
        <v>105</v>
      </c>
      <c r="T22" s="22">
        <v>0</v>
      </c>
      <c r="U22" s="22">
        <v>0</v>
      </c>
      <c r="V22" s="22">
        <v>49.018999999999998</v>
      </c>
      <c r="W22" s="22">
        <v>0</v>
      </c>
      <c r="X22" s="22"/>
      <c r="Y22" s="22" t="s">
        <v>120</v>
      </c>
      <c r="Z22" s="22" t="s">
        <v>121</v>
      </c>
      <c r="AA22" s="22">
        <v>0</v>
      </c>
      <c r="AB22" s="22">
        <v>0</v>
      </c>
      <c r="AC22" s="22">
        <v>45.274000000000001</v>
      </c>
      <c r="AD22" s="22">
        <v>0</v>
      </c>
      <c r="AE22" s="22"/>
      <c r="AF22" s="22" t="s">
        <v>122</v>
      </c>
      <c r="AG22" s="22" t="s">
        <v>123</v>
      </c>
      <c r="AH22" s="22"/>
      <c r="AI22" s="22"/>
      <c r="AJ22" s="22"/>
      <c r="AK22" s="22"/>
      <c r="AL22" s="22"/>
      <c r="AM22" s="22"/>
      <c r="AN22" s="22"/>
      <c r="AO22" s="22"/>
      <c r="AP22" s="22"/>
      <c r="AQ22" s="22"/>
      <c r="AR22" s="22"/>
      <c r="AS22" s="22"/>
      <c r="AT22" s="22"/>
      <c r="AU22" s="22"/>
      <c r="AV22" s="22" t="s">
        <v>195</v>
      </c>
      <c r="AW22" s="22" t="s">
        <v>196</v>
      </c>
      <c r="AX22" s="22" t="s">
        <v>114</v>
      </c>
      <c r="AY22" s="22" t="s">
        <v>131</v>
      </c>
      <c r="AZ22" s="22" t="s">
        <v>116</v>
      </c>
      <c r="BA22" s="22" t="s">
        <v>127</v>
      </c>
      <c r="BB22" s="22" t="s">
        <v>116</v>
      </c>
      <c r="BC22" s="22" t="s">
        <v>116</v>
      </c>
      <c r="BD22" s="22" t="s">
        <v>127</v>
      </c>
      <c r="BE22" s="22" t="s">
        <v>116</v>
      </c>
      <c r="BF22" s="22" t="s">
        <v>131</v>
      </c>
      <c r="BG22" s="22" t="s">
        <v>116</v>
      </c>
      <c r="BH22" s="22" t="s">
        <v>172</v>
      </c>
      <c r="BI22" s="22">
        <v>4</v>
      </c>
      <c r="BJ22" s="22">
        <v>1</v>
      </c>
      <c r="BK22" s="22">
        <v>5</v>
      </c>
      <c r="BL22" s="22">
        <v>1</v>
      </c>
      <c r="BM22" s="22">
        <v>3</v>
      </c>
      <c r="BN22" s="22">
        <v>3</v>
      </c>
      <c r="BO22" s="22">
        <v>1</v>
      </c>
      <c r="BP22" s="22">
        <v>3</v>
      </c>
      <c r="BQ22" s="22">
        <v>1</v>
      </c>
      <c r="BR22" s="22">
        <v>5</v>
      </c>
      <c r="BS22" s="22">
        <v>27</v>
      </c>
    </row>
    <row r="23" spans="1:71" x14ac:dyDescent="0.3">
      <c r="A23" s="29">
        <v>43186.53628472222</v>
      </c>
      <c r="B23" s="29">
        <v>43186.538900462961</v>
      </c>
      <c r="C23" s="22" t="s">
        <v>62</v>
      </c>
      <c r="D23" s="22" t="s">
        <v>197</v>
      </c>
      <c r="E23" s="22">
        <v>100</v>
      </c>
      <c r="F23" s="22">
        <v>225</v>
      </c>
      <c r="G23" s="22" t="b">
        <v>1</v>
      </c>
      <c r="H23" s="29">
        <v>43186.538912037038</v>
      </c>
      <c r="I23" s="22" t="s">
        <v>198</v>
      </c>
      <c r="J23" s="22"/>
      <c r="K23" s="22"/>
      <c r="L23" s="22"/>
      <c r="M23" s="22"/>
      <c r="N23" s="22">
        <v>30.499801635741999</v>
      </c>
      <c r="O23" s="22">
        <v>-97.808197021484006</v>
      </c>
      <c r="P23" s="22" t="s">
        <v>102</v>
      </c>
      <c r="Q23" s="22" t="s">
        <v>103</v>
      </c>
      <c r="R23" s="22" t="s">
        <v>119</v>
      </c>
      <c r="S23" s="22" t="s">
        <v>105</v>
      </c>
      <c r="T23" s="22"/>
      <c r="U23" s="22"/>
      <c r="V23" s="22"/>
      <c r="W23" s="22"/>
      <c r="X23" s="22"/>
      <c r="Y23" s="22"/>
      <c r="Z23" s="22"/>
      <c r="AA23" s="22"/>
      <c r="AB23" s="22"/>
      <c r="AC23" s="22"/>
      <c r="AD23" s="22"/>
      <c r="AE23" s="22"/>
      <c r="AF23" s="22"/>
      <c r="AG23" s="22"/>
      <c r="AH23" s="22">
        <v>0</v>
      </c>
      <c r="AI23" s="22">
        <v>0</v>
      </c>
      <c r="AJ23" s="22">
        <v>42.976999999999997</v>
      </c>
      <c r="AK23" s="22">
        <v>0</v>
      </c>
      <c r="AL23" s="22"/>
      <c r="AM23" s="22" t="s">
        <v>106</v>
      </c>
      <c r="AN23" s="22" t="s">
        <v>107</v>
      </c>
      <c r="AO23" s="22">
        <v>0</v>
      </c>
      <c r="AP23" s="22">
        <v>0</v>
      </c>
      <c r="AQ23" s="22">
        <v>40.920999999999999</v>
      </c>
      <c r="AR23" s="22">
        <v>0</v>
      </c>
      <c r="AS23" s="22"/>
      <c r="AT23" s="22" t="s">
        <v>108</v>
      </c>
      <c r="AU23" s="22" t="s">
        <v>109</v>
      </c>
      <c r="AV23" s="22" t="s">
        <v>110</v>
      </c>
      <c r="AW23" s="22" t="s">
        <v>124</v>
      </c>
      <c r="AX23" s="22" t="s">
        <v>113</v>
      </c>
      <c r="AY23" s="22" t="s">
        <v>115</v>
      </c>
      <c r="AZ23" s="22" t="s">
        <v>113</v>
      </c>
      <c r="BA23" s="22" t="s">
        <v>113</v>
      </c>
      <c r="BB23" s="22" t="s">
        <v>116</v>
      </c>
      <c r="BC23" s="22" t="s">
        <v>115</v>
      </c>
      <c r="BD23" s="22" t="s">
        <v>113</v>
      </c>
      <c r="BE23" s="22" t="s">
        <v>114</v>
      </c>
      <c r="BF23" s="22" t="s">
        <v>131</v>
      </c>
      <c r="BG23" s="22" t="s">
        <v>113</v>
      </c>
      <c r="BH23" s="22" t="s">
        <v>489</v>
      </c>
      <c r="BI23" s="22">
        <v>2</v>
      </c>
      <c r="BJ23" s="22">
        <v>5</v>
      </c>
      <c r="BK23" s="22">
        <v>2</v>
      </c>
      <c r="BL23" s="22">
        <v>2</v>
      </c>
      <c r="BM23" s="22">
        <v>3</v>
      </c>
      <c r="BN23" s="22">
        <v>5</v>
      </c>
      <c r="BO23" s="22">
        <v>2</v>
      </c>
      <c r="BP23" s="22">
        <v>4</v>
      </c>
      <c r="BQ23" s="22">
        <v>1</v>
      </c>
      <c r="BR23" s="22">
        <v>2</v>
      </c>
      <c r="BS23" s="22">
        <v>28</v>
      </c>
    </row>
    <row r="24" spans="1:71" x14ac:dyDescent="0.3">
      <c r="A24" s="29">
        <v>43186.544108796297</v>
      </c>
      <c r="B24" s="29">
        <v>43186.546678240738</v>
      </c>
      <c r="C24" s="22" t="s">
        <v>62</v>
      </c>
      <c r="D24" s="22" t="s">
        <v>199</v>
      </c>
      <c r="E24" s="22">
        <v>100</v>
      </c>
      <c r="F24" s="22">
        <v>221</v>
      </c>
      <c r="G24" s="22" t="b">
        <v>1</v>
      </c>
      <c r="H24" s="29">
        <v>43186.546678240738</v>
      </c>
      <c r="I24" s="22" t="s">
        <v>200</v>
      </c>
      <c r="J24" s="22"/>
      <c r="K24" s="22"/>
      <c r="L24" s="22"/>
      <c r="M24" s="22"/>
      <c r="N24" s="22">
        <v>34.048599243163999</v>
      </c>
      <c r="O24" s="22">
        <v>-118.44239807129</v>
      </c>
      <c r="P24" s="22" t="s">
        <v>102</v>
      </c>
      <c r="Q24" s="22" t="s">
        <v>103</v>
      </c>
      <c r="R24" s="22" t="s">
        <v>119</v>
      </c>
      <c r="S24" s="22" t="s">
        <v>105</v>
      </c>
      <c r="T24" s="22"/>
      <c r="U24" s="22"/>
      <c r="V24" s="22"/>
      <c r="W24" s="22"/>
      <c r="X24" s="22"/>
      <c r="Y24" s="22"/>
      <c r="Z24" s="22"/>
      <c r="AA24" s="22"/>
      <c r="AB24" s="22"/>
      <c r="AC24" s="22"/>
      <c r="AD24" s="22"/>
      <c r="AE24" s="22"/>
      <c r="AF24" s="22"/>
      <c r="AG24" s="22"/>
      <c r="AH24" s="22">
        <v>0</v>
      </c>
      <c r="AI24" s="22">
        <v>0</v>
      </c>
      <c r="AJ24" s="22">
        <v>40.579000000000001</v>
      </c>
      <c r="AK24" s="22">
        <v>0</v>
      </c>
      <c r="AL24" s="22"/>
      <c r="AM24" s="22" t="s">
        <v>106</v>
      </c>
      <c r="AN24" s="22" t="s">
        <v>107</v>
      </c>
      <c r="AO24" s="22">
        <v>0</v>
      </c>
      <c r="AP24" s="22">
        <v>0</v>
      </c>
      <c r="AQ24" s="22">
        <v>36.258000000000003</v>
      </c>
      <c r="AR24" s="22">
        <v>0</v>
      </c>
      <c r="AS24" s="22"/>
      <c r="AT24" s="22" t="s">
        <v>108</v>
      </c>
      <c r="AU24" s="22" t="s">
        <v>109</v>
      </c>
      <c r="AV24" s="22" t="s">
        <v>110</v>
      </c>
      <c r="AW24" s="22" t="s">
        <v>130</v>
      </c>
      <c r="AX24" s="22" t="s">
        <v>113</v>
      </c>
      <c r="AY24" s="22" t="s">
        <v>115</v>
      </c>
      <c r="AZ24" s="22" t="s">
        <v>127</v>
      </c>
      <c r="BA24" s="22" t="s">
        <v>113</v>
      </c>
      <c r="BB24" s="22" t="s">
        <v>131</v>
      </c>
      <c r="BC24" s="22" t="s">
        <v>115</v>
      </c>
      <c r="BD24" s="22" t="s">
        <v>113</v>
      </c>
      <c r="BE24" s="22" t="s">
        <v>113</v>
      </c>
      <c r="BF24" s="22" t="s">
        <v>112</v>
      </c>
      <c r="BG24" s="22" t="s">
        <v>113</v>
      </c>
      <c r="BH24" s="22" t="s">
        <v>489</v>
      </c>
      <c r="BI24" s="22">
        <v>2</v>
      </c>
      <c r="BJ24" s="22">
        <v>5</v>
      </c>
      <c r="BK24" s="22">
        <v>1</v>
      </c>
      <c r="BL24" s="22">
        <v>2</v>
      </c>
      <c r="BM24" s="22">
        <v>1</v>
      </c>
      <c r="BN24" s="22">
        <v>5</v>
      </c>
      <c r="BO24" s="22">
        <v>2</v>
      </c>
      <c r="BP24" s="22">
        <v>6</v>
      </c>
      <c r="BQ24" s="22">
        <v>2</v>
      </c>
      <c r="BR24" s="22">
        <v>2</v>
      </c>
      <c r="BS24" s="22">
        <v>28</v>
      </c>
    </row>
    <row r="25" spans="1:71" x14ac:dyDescent="0.3">
      <c r="A25" s="20">
        <v>43186.549560185187</v>
      </c>
      <c r="B25" s="20">
        <v>43186.549745370372</v>
      </c>
      <c r="C25" s="21" t="s">
        <v>62</v>
      </c>
      <c r="D25" s="21" t="s">
        <v>415</v>
      </c>
      <c r="E25" s="21">
        <v>36</v>
      </c>
      <c r="F25" s="21">
        <v>16</v>
      </c>
      <c r="G25" s="21" t="b">
        <v>0</v>
      </c>
      <c r="H25" s="20">
        <v>43193.549756944441</v>
      </c>
      <c r="I25" s="21" t="s">
        <v>416</v>
      </c>
      <c r="J25" s="21"/>
      <c r="K25" s="21"/>
      <c r="L25" s="21"/>
      <c r="M25" s="21"/>
      <c r="N25" s="21"/>
      <c r="O25" s="21"/>
      <c r="P25" s="21" t="s">
        <v>102</v>
      </c>
      <c r="Q25" s="21" t="s">
        <v>103</v>
      </c>
      <c r="R25" s="21" t="s">
        <v>119</v>
      </c>
      <c r="S25" s="21" t="s">
        <v>129</v>
      </c>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t="s">
        <v>470</v>
      </c>
      <c r="BI25" s="21" t="e">
        <v>#N/A</v>
      </c>
      <c r="BJ25" s="21" t="e">
        <v>#N/A</v>
      </c>
      <c r="BK25" s="21" t="e">
        <v>#N/A</v>
      </c>
      <c r="BL25" s="21" t="e">
        <v>#N/A</v>
      </c>
      <c r="BM25" s="21" t="e">
        <v>#N/A</v>
      </c>
      <c r="BN25" s="21" t="e">
        <v>#N/A</v>
      </c>
      <c r="BO25" s="21" t="e">
        <v>#N/A</v>
      </c>
      <c r="BP25" s="21" t="e">
        <v>#N/A</v>
      </c>
      <c r="BQ25" s="21" t="e">
        <v>#N/A</v>
      </c>
      <c r="BR25" s="21" t="e">
        <v>#N/A</v>
      </c>
      <c r="BS25" s="21" t="e">
        <v>#N/A</v>
      </c>
    </row>
    <row r="26" spans="1:71" x14ac:dyDescent="0.3">
      <c r="A26" s="29">
        <v>43186.551412037035</v>
      </c>
      <c r="B26" s="29">
        <v>43186.57335648148</v>
      </c>
      <c r="C26" s="22" t="s">
        <v>62</v>
      </c>
      <c r="D26" s="22" t="s">
        <v>208</v>
      </c>
      <c r="E26" s="22">
        <v>100</v>
      </c>
      <c r="F26" s="22">
        <v>1895</v>
      </c>
      <c r="G26" s="22" t="b">
        <v>1</v>
      </c>
      <c r="H26" s="29">
        <v>43186.57335648148</v>
      </c>
      <c r="I26" s="22" t="s">
        <v>209</v>
      </c>
      <c r="J26" s="22"/>
      <c r="K26" s="22"/>
      <c r="L26" s="22"/>
      <c r="M26" s="22"/>
      <c r="N26" s="22">
        <v>40.931701660156001</v>
      </c>
      <c r="O26" s="22">
        <v>-73.114196777344006</v>
      </c>
      <c r="P26" s="22" t="s">
        <v>102</v>
      </c>
      <c r="Q26" s="22" t="s">
        <v>103</v>
      </c>
      <c r="R26" s="22" t="s">
        <v>210</v>
      </c>
      <c r="S26" s="22" t="s">
        <v>105</v>
      </c>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t="s">
        <v>127</v>
      </c>
      <c r="AY26" s="22" t="s">
        <v>116</v>
      </c>
      <c r="AZ26" s="22" t="s">
        <v>127</v>
      </c>
      <c r="BA26" s="22" t="s">
        <v>114</v>
      </c>
      <c r="BB26" s="22" t="s">
        <v>116</v>
      </c>
      <c r="BC26" s="22" t="s">
        <v>131</v>
      </c>
      <c r="BD26" s="22" t="s">
        <v>127</v>
      </c>
      <c r="BE26" s="22" t="s">
        <v>131</v>
      </c>
      <c r="BF26" s="22" t="s">
        <v>131</v>
      </c>
      <c r="BG26" s="22" t="s">
        <v>115</v>
      </c>
      <c r="BH26" s="22" t="s">
        <v>376</v>
      </c>
      <c r="BI26" s="22">
        <v>1</v>
      </c>
      <c r="BJ26" s="22">
        <v>3</v>
      </c>
      <c r="BK26" s="22">
        <v>1</v>
      </c>
      <c r="BL26" s="22">
        <v>4</v>
      </c>
      <c r="BM26" s="22">
        <v>3</v>
      </c>
      <c r="BN26" s="22">
        <v>1</v>
      </c>
      <c r="BO26" s="22">
        <v>1</v>
      </c>
      <c r="BP26" s="22">
        <v>1</v>
      </c>
      <c r="BQ26" s="22">
        <v>1</v>
      </c>
      <c r="BR26" s="22">
        <v>3</v>
      </c>
      <c r="BS26" s="22">
        <v>19</v>
      </c>
    </row>
    <row r="27" spans="1:71" x14ac:dyDescent="0.3">
      <c r="A27" s="29">
        <v>43186.551701388889</v>
      </c>
      <c r="B27" s="29">
        <v>43186.554525462961</v>
      </c>
      <c r="C27" s="22" t="s">
        <v>62</v>
      </c>
      <c r="D27" s="22" t="s">
        <v>201</v>
      </c>
      <c r="E27" s="22">
        <v>100</v>
      </c>
      <c r="F27" s="22">
        <v>244</v>
      </c>
      <c r="G27" s="22" t="b">
        <v>1</v>
      </c>
      <c r="H27" s="29">
        <v>43186.554537037038</v>
      </c>
      <c r="I27" s="22" t="s">
        <v>202</v>
      </c>
      <c r="J27" s="22"/>
      <c r="K27" s="22"/>
      <c r="L27" s="22"/>
      <c r="M27" s="22"/>
      <c r="N27" s="22">
        <v>40.811599731445</v>
      </c>
      <c r="O27" s="22">
        <v>-73.953002929687997</v>
      </c>
      <c r="P27" s="22" t="s">
        <v>102</v>
      </c>
      <c r="Q27" s="22" t="s">
        <v>103</v>
      </c>
      <c r="R27" s="22" t="s">
        <v>119</v>
      </c>
      <c r="S27" s="22" t="s">
        <v>105</v>
      </c>
      <c r="T27" s="22">
        <v>0</v>
      </c>
      <c r="U27" s="22">
        <v>0</v>
      </c>
      <c r="V27" s="22">
        <v>39.314</v>
      </c>
      <c r="W27" s="22">
        <v>0</v>
      </c>
      <c r="X27" s="22"/>
      <c r="Y27" s="22" t="s">
        <v>120</v>
      </c>
      <c r="Z27" s="22" t="s">
        <v>121</v>
      </c>
      <c r="AA27" s="22">
        <v>0</v>
      </c>
      <c r="AB27" s="22">
        <v>0</v>
      </c>
      <c r="AC27" s="22">
        <v>48.436</v>
      </c>
      <c r="AD27" s="22">
        <v>0</v>
      </c>
      <c r="AE27" s="22"/>
      <c r="AF27" s="22" t="s">
        <v>122</v>
      </c>
      <c r="AG27" s="22" t="s">
        <v>123</v>
      </c>
      <c r="AH27" s="22"/>
      <c r="AI27" s="22"/>
      <c r="AJ27" s="22"/>
      <c r="AK27" s="22"/>
      <c r="AL27" s="22"/>
      <c r="AM27" s="22"/>
      <c r="AN27" s="22"/>
      <c r="AO27" s="22"/>
      <c r="AP27" s="22"/>
      <c r="AQ27" s="22"/>
      <c r="AR27" s="22"/>
      <c r="AS27" s="22"/>
      <c r="AT27" s="22"/>
      <c r="AU27" s="22"/>
      <c r="AV27" s="22" t="s">
        <v>110</v>
      </c>
      <c r="AW27" s="22" t="s">
        <v>130</v>
      </c>
      <c r="AX27" s="22" t="s">
        <v>115</v>
      </c>
      <c r="AY27" s="22" t="s">
        <v>127</v>
      </c>
      <c r="AZ27" s="22" t="s">
        <v>113</v>
      </c>
      <c r="BA27" s="22" t="s">
        <v>127</v>
      </c>
      <c r="BB27" s="22" t="s">
        <v>114</v>
      </c>
      <c r="BC27" s="22" t="s">
        <v>113</v>
      </c>
      <c r="BD27" s="22" t="s">
        <v>114</v>
      </c>
      <c r="BE27" s="22" t="s">
        <v>115</v>
      </c>
      <c r="BF27" s="22" t="s">
        <v>112</v>
      </c>
      <c r="BG27" s="22" t="s">
        <v>114</v>
      </c>
      <c r="BH27" s="22" t="s">
        <v>172</v>
      </c>
      <c r="BI27" s="22">
        <v>3</v>
      </c>
      <c r="BJ27" s="22">
        <v>7</v>
      </c>
      <c r="BK27" s="22">
        <v>2</v>
      </c>
      <c r="BL27" s="22">
        <v>1</v>
      </c>
      <c r="BM27" s="22">
        <v>4</v>
      </c>
      <c r="BN27" s="22">
        <v>6</v>
      </c>
      <c r="BO27" s="22">
        <v>4</v>
      </c>
      <c r="BP27" s="22">
        <v>5</v>
      </c>
      <c r="BQ27" s="22">
        <v>2</v>
      </c>
      <c r="BR27" s="22">
        <v>4</v>
      </c>
      <c r="BS27" s="22">
        <v>38</v>
      </c>
    </row>
    <row r="28" spans="1:71" x14ac:dyDescent="0.3">
      <c r="A28" s="29">
        <v>43186.55709490741</v>
      </c>
      <c r="B28" s="29">
        <v>43186.560439814813</v>
      </c>
      <c r="C28" s="22" t="s">
        <v>62</v>
      </c>
      <c r="D28" s="22" t="s">
        <v>203</v>
      </c>
      <c r="E28" s="22">
        <v>100</v>
      </c>
      <c r="F28" s="22">
        <v>288</v>
      </c>
      <c r="G28" s="22" t="b">
        <v>1</v>
      </c>
      <c r="H28" s="29">
        <v>43186.560439814813</v>
      </c>
      <c r="I28" s="22" t="s">
        <v>204</v>
      </c>
      <c r="J28" s="22"/>
      <c r="K28" s="22"/>
      <c r="L28" s="22"/>
      <c r="M28" s="22"/>
      <c r="N28" s="22">
        <v>42.208099365233998</v>
      </c>
      <c r="O28" s="22">
        <v>-70.775001525879006</v>
      </c>
      <c r="P28" s="22" t="s">
        <v>102</v>
      </c>
      <c r="Q28" s="22" t="s">
        <v>103</v>
      </c>
      <c r="R28" s="22" t="s">
        <v>205</v>
      </c>
      <c r="S28" s="22" t="s">
        <v>129</v>
      </c>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t="s">
        <v>113</v>
      </c>
      <c r="AY28" s="22" t="s">
        <v>116</v>
      </c>
      <c r="AZ28" s="22" t="s">
        <v>113</v>
      </c>
      <c r="BA28" s="22" t="s">
        <v>113</v>
      </c>
      <c r="BB28" s="22" t="s">
        <v>112</v>
      </c>
      <c r="BC28" s="22" t="s">
        <v>116</v>
      </c>
      <c r="BD28" s="22" t="s">
        <v>113</v>
      </c>
      <c r="BE28" s="22" t="s">
        <v>115</v>
      </c>
      <c r="BF28" s="22" t="s">
        <v>112</v>
      </c>
      <c r="BG28" s="22" t="s">
        <v>115</v>
      </c>
      <c r="BH28" s="22" t="s">
        <v>376</v>
      </c>
      <c r="BI28" s="22">
        <v>2</v>
      </c>
      <c r="BJ28" s="22">
        <v>3</v>
      </c>
      <c r="BK28" s="22">
        <v>2</v>
      </c>
      <c r="BL28" s="22">
        <v>2</v>
      </c>
      <c r="BM28" s="22">
        <v>2</v>
      </c>
      <c r="BN28" s="22">
        <v>3</v>
      </c>
      <c r="BO28" s="22">
        <v>2</v>
      </c>
      <c r="BP28" s="22">
        <v>5</v>
      </c>
      <c r="BQ28" s="22">
        <v>2</v>
      </c>
      <c r="BR28" s="22">
        <v>3</v>
      </c>
      <c r="BS28" s="22">
        <v>26</v>
      </c>
    </row>
    <row r="29" spans="1:71" x14ac:dyDescent="0.3">
      <c r="A29" s="29">
        <v>43186.566493055558</v>
      </c>
      <c r="B29" s="29">
        <v>43186.56931712963</v>
      </c>
      <c r="C29" s="22" t="s">
        <v>62</v>
      </c>
      <c r="D29" s="22" t="s">
        <v>206</v>
      </c>
      <c r="E29" s="22">
        <v>100</v>
      </c>
      <c r="F29" s="22">
        <v>244</v>
      </c>
      <c r="G29" s="22" t="b">
        <v>1</v>
      </c>
      <c r="H29" s="29">
        <v>43186.56931712963</v>
      </c>
      <c r="I29" s="22" t="s">
        <v>207</v>
      </c>
      <c r="J29" s="22"/>
      <c r="K29" s="22"/>
      <c r="L29" s="22"/>
      <c r="M29" s="22"/>
      <c r="N29" s="22">
        <v>41.08610534668</v>
      </c>
      <c r="O29" s="22">
        <v>-73.928497314452997</v>
      </c>
      <c r="P29" s="22" t="s">
        <v>102</v>
      </c>
      <c r="Q29" s="22" t="s">
        <v>103</v>
      </c>
      <c r="R29" s="22" t="s">
        <v>119</v>
      </c>
      <c r="S29" s="22" t="s">
        <v>105</v>
      </c>
      <c r="T29" s="22"/>
      <c r="U29" s="22"/>
      <c r="V29" s="22"/>
      <c r="W29" s="22"/>
      <c r="X29" s="22"/>
      <c r="Y29" s="22"/>
      <c r="Z29" s="22"/>
      <c r="AA29" s="22"/>
      <c r="AB29" s="22"/>
      <c r="AC29" s="22"/>
      <c r="AD29" s="22"/>
      <c r="AE29" s="22"/>
      <c r="AF29" s="22"/>
      <c r="AG29" s="22"/>
      <c r="AH29" s="22">
        <v>7.9180000000000001</v>
      </c>
      <c r="AI29" s="22">
        <v>8.8930000000000007</v>
      </c>
      <c r="AJ29" s="22">
        <v>49.249000000000002</v>
      </c>
      <c r="AK29" s="22">
        <v>2</v>
      </c>
      <c r="AL29" s="22"/>
      <c r="AM29" s="22" t="s">
        <v>106</v>
      </c>
      <c r="AN29" s="22" t="s">
        <v>107</v>
      </c>
      <c r="AO29" s="22">
        <v>1.7849999999999999</v>
      </c>
      <c r="AP29" s="22">
        <v>1.7849999999999999</v>
      </c>
      <c r="AQ29" s="22">
        <v>38.935000000000002</v>
      </c>
      <c r="AR29" s="22">
        <v>1</v>
      </c>
      <c r="AS29" s="22"/>
      <c r="AT29" s="22" t="s">
        <v>108</v>
      </c>
      <c r="AU29" s="22" t="s">
        <v>109</v>
      </c>
      <c r="AV29" s="22" t="s">
        <v>110</v>
      </c>
      <c r="AW29" s="22" t="s">
        <v>124</v>
      </c>
      <c r="AX29" s="22" t="s">
        <v>127</v>
      </c>
      <c r="AY29" s="22" t="s">
        <v>131</v>
      </c>
      <c r="AZ29" s="22" t="s">
        <v>127</v>
      </c>
      <c r="BA29" s="22" t="s">
        <v>127</v>
      </c>
      <c r="BB29" s="22" t="s">
        <v>131</v>
      </c>
      <c r="BC29" s="22" t="s">
        <v>113</v>
      </c>
      <c r="BD29" s="22" t="s">
        <v>127</v>
      </c>
      <c r="BE29" s="22" t="s">
        <v>115</v>
      </c>
      <c r="BF29" s="22" t="s">
        <v>131</v>
      </c>
      <c r="BG29" s="22" t="s">
        <v>113</v>
      </c>
      <c r="BH29" s="22" t="s">
        <v>489</v>
      </c>
      <c r="BI29" s="22">
        <v>1</v>
      </c>
      <c r="BJ29" s="22">
        <v>1</v>
      </c>
      <c r="BK29" s="22">
        <v>1</v>
      </c>
      <c r="BL29" s="22">
        <v>1</v>
      </c>
      <c r="BM29" s="22">
        <v>1</v>
      </c>
      <c r="BN29" s="22">
        <v>6</v>
      </c>
      <c r="BO29" s="22">
        <v>1</v>
      </c>
      <c r="BP29" s="22">
        <v>5</v>
      </c>
      <c r="BQ29" s="22">
        <v>1</v>
      </c>
      <c r="BR29" s="22">
        <v>2</v>
      </c>
      <c r="BS29" s="22">
        <v>20</v>
      </c>
    </row>
    <row r="30" spans="1:71" x14ac:dyDescent="0.3">
      <c r="A30" s="29">
        <v>43186.575219907405</v>
      </c>
      <c r="B30" s="29">
        <v>43186.577777777777</v>
      </c>
      <c r="C30" s="22" t="s">
        <v>62</v>
      </c>
      <c r="D30" s="22" t="s">
        <v>211</v>
      </c>
      <c r="E30" s="22">
        <v>100</v>
      </c>
      <c r="F30" s="22">
        <v>220</v>
      </c>
      <c r="G30" s="22" t="b">
        <v>1</v>
      </c>
      <c r="H30" s="29">
        <v>43186.577777777777</v>
      </c>
      <c r="I30" s="22" t="s">
        <v>212</v>
      </c>
      <c r="J30" s="22"/>
      <c r="K30" s="22"/>
      <c r="L30" s="22"/>
      <c r="M30" s="22"/>
      <c r="N30" s="22">
        <v>38.892700195312003</v>
      </c>
      <c r="O30" s="22">
        <v>-76.943000793457003</v>
      </c>
      <c r="P30" s="22" t="s">
        <v>102</v>
      </c>
      <c r="Q30" s="22" t="s">
        <v>103</v>
      </c>
      <c r="R30" s="22" t="s">
        <v>119</v>
      </c>
      <c r="S30" s="22" t="s">
        <v>105</v>
      </c>
      <c r="T30" s="22"/>
      <c r="U30" s="22"/>
      <c r="V30" s="22"/>
      <c r="W30" s="22"/>
      <c r="X30" s="22"/>
      <c r="Y30" s="22"/>
      <c r="Z30" s="22"/>
      <c r="AA30" s="22"/>
      <c r="AB30" s="22"/>
      <c r="AC30" s="22"/>
      <c r="AD30" s="22"/>
      <c r="AE30" s="22"/>
      <c r="AF30" s="22"/>
      <c r="AG30" s="22"/>
      <c r="AH30" s="22">
        <v>2.4689999999999999</v>
      </c>
      <c r="AI30" s="22">
        <v>2.4689999999999999</v>
      </c>
      <c r="AJ30" s="22">
        <v>49.542000000000002</v>
      </c>
      <c r="AK30" s="22">
        <v>1</v>
      </c>
      <c r="AL30" s="22"/>
      <c r="AM30" s="22" t="s">
        <v>106</v>
      </c>
      <c r="AN30" s="22" t="s">
        <v>213</v>
      </c>
      <c r="AO30" s="22">
        <v>5.0049999999999999</v>
      </c>
      <c r="AP30" s="22">
        <v>36.841999999999999</v>
      </c>
      <c r="AQ30" s="22">
        <v>37.542000000000002</v>
      </c>
      <c r="AR30" s="22">
        <v>2</v>
      </c>
      <c r="AS30" s="22"/>
      <c r="AT30" s="22" t="s">
        <v>140</v>
      </c>
      <c r="AU30" s="22" t="s">
        <v>109</v>
      </c>
      <c r="AV30" s="22" t="s">
        <v>126</v>
      </c>
      <c r="AW30" s="22" t="s">
        <v>214</v>
      </c>
      <c r="AX30" s="22" t="s">
        <v>113</v>
      </c>
      <c r="AY30" s="22" t="s">
        <v>114</v>
      </c>
      <c r="AZ30" s="22" t="s">
        <v>113</v>
      </c>
      <c r="BA30" s="22" t="s">
        <v>113</v>
      </c>
      <c r="BB30" s="22" t="s">
        <v>112</v>
      </c>
      <c r="BC30" s="22" t="s">
        <v>115</v>
      </c>
      <c r="BD30" s="22" t="s">
        <v>113</v>
      </c>
      <c r="BE30" s="22" t="s">
        <v>115</v>
      </c>
      <c r="BF30" s="22" t="s">
        <v>112</v>
      </c>
      <c r="BG30" s="22" t="s">
        <v>113</v>
      </c>
      <c r="BH30" s="22" t="s">
        <v>489</v>
      </c>
      <c r="BI30" s="22">
        <v>2</v>
      </c>
      <c r="BJ30" s="22">
        <v>4</v>
      </c>
      <c r="BK30" s="22">
        <v>2</v>
      </c>
      <c r="BL30" s="22">
        <v>2</v>
      </c>
      <c r="BM30" s="22">
        <v>2</v>
      </c>
      <c r="BN30" s="22">
        <v>5</v>
      </c>
      <c r="BO30" s="22">
        <v>2</v>
      </c>
      <c r="BP30" s="22">
        <v>5</v>
      </c>
      <c r="BQ30" s="22">
        <v>2</v>
      </c>
      <c r="BR30" s="22">
        <v>2</v>
      </c>
      <c r="BS30" s="22">
        <v>28</v>
      </c>
    </row>
    <row r="31" spans="1:71" x14ac:dyDescent="0.3">
      <c r="A31" s="29">
        <v>43186.601886574077</v>
      </c>
      <c r="B31" s="29">
        <v>43186.605393518519</v>
      </c>
      <c r="C31" s="22" t="s">
        <v>62</v>
      </c>
      <c r="D31" s="22" t="s">
        <v>215</v>
      </c>
      <c r="E31" s="22">
        <v>100</v>
      </c>
      <c r="F31" s="22">
        <v>303</v>
      </c>
      <c r="G31" s="22" t="b">
        <v>1</v>
      </c>
      <c r="H31" s="29">
        <v>43186.605405092596</v>
      </c>
      <c r="I31" s="22" t="s">
        <v>216</v>
      </c>
      <c r="J31" s="22"/>
      <c r="K31" s="22"/>
      <c r="L31" s="22"/>
      <c r="M31" s="22"/>
      <c r="N31" s="22">
        <v>41.345199584961001</v>
      </c>
      <c r="O31" s="22">
        <v>-72.10880279541</v>
      </c>
      <c r="P31" s="22" t="s">
        <v>102</v>
      </c>
      <c r="Q31" s="22" t="s">
        <v>103</v>
      </c>
      <c r="R31" s="22" t="s">
        <v>205</v>
      </c>
      <c r="S31" s="22" t="s">
        <v>129</v>
      </c>
      <c r="T31" s="22"/>
      <c r="U31" s="22"/>
      <c r="V31" s="22"/>
      <c r="W31" s="22"/>
      <c r="X31" s="22"/>
      <c r="Y31" s="22"/>
      <c r="Z31" s="22"/>
      <c r="AA31" s="22"/>
      <c r="AB31" s="22"/>
      <c r="AC31" s="22"/>
      <c r="AD31" s="22"/>
      <c r="AE31" s="22"/>
      <c r="AF31" s="22"/>
      <c r="AG31" s="22"/>
      <c r="AH31" s="22">
        <v>0</v>
      </c>
      <c r="AI31" s="22">
        <v>0</v>
      </c>
      <c r="AJ31" s="22">
        <v>56.423000000000002</v>
      </c>
      <c r="AK31" s="22">
        <v>0</v>
      </c>
      <c r="AL31" s="22"/>
      <c r="AM31" s="22" t="s">
        <v>106</v>
      </c>
      <c r="AN31" s="22" t="s">
        <v>107</v>
      </c>
      <c r="AO31" s="22">
        <v>2.1709999999999998</v>
      </c>
      <c r="AP31" s="22">
        <v>2.1709999999999998</v>
      </c>
      <c r="AQ31" s="22">
        <v>40.634</v>
      </c>
      <c r="AR31" s="22">
        <v>1</v>
      </c>
      <c r="AS31" s="22"/>
      <c r="AT31" s="22" t="s">
        <v>108</v>
      </c>
      <c r="AU31" s="22" t="s">
        <v>109</v>
      </c>
      <c r="AV31" s="22" t="s">
        <v>195</v>
      </c>
      <c r="AW31" s="22" t="s">
        <v>214</v>
      </c>
      <c r="AX31" s="22" t="s">
        <v>113</v>
      </c>
      <c r="AY31" s="22" t="s">
        <v>112</v>
      </c>
      <c r="AZ31" s="22" t="s">
        <v>113</v>
      </c>
      <c r="BA31" s="22" t="s">
        <v>113</v>
      </c>
      <c r="BB31" s="22" t="s">
        <v>112</v>
      </c>
      <c r="BC31" s="22" t="s">
        <v>113</v>
      </c>
      <c r="BD31" s="22" t="s">
        <v>113</v>
      </c>
      <c r="BE31" s="22" t="s">
        <v>113</v>
      </c>
      <c r="BF31" s="22" t="s">
        <v>112</v>
      </c>
      <c r="BG31" s="22" t="s">
        <v>113</v>
      </c>
      <c r="BH31" s="22" t="s">
        <v>489</v>
      </c>
      <c r="BI31" s="22">
        <v>2</v>
      </c>
      <c r="BJ31" s="22">
        <v>2</v>
      </c>
      <c r="BK31" s="22">
        <v>2</v>
      </c>
      <c r="BL31" s="22">
        <v>2</v>
      </c>
      <c r="BM31" s="22">
        <v>2</v>
      </c>
      <c r="BN31" s="22">
        <v>6</v>
      </c>
      <c r="BO31" s="22">
        <v>2</v>
      </c>
      <c r="BP31" s="22">
        <v>6</v>
      </c>
      <c r="BQ31" s="22">
        <v>2</v>
      </c>
      <c r="BR31" s="22">
        <v>2</v>
      </c>
      <c r="BS31" s="22">
        <v>28</v>
      </c>
    </row>
    <row r="32" spans="1:71" x14ac:dyDescent="0.3">
      <c r="A32" s="20">
        <v>43186.6175</v>
      </c>
      <c r="B32" s="20">
        <v>43186.617777777778</v>
      </c>
      <c r="C32" s="21" t="s">
        <v>62</v>
      </c>
      <c r="D32" s="21" t="s">
        <v>417</v>
      </c>
      <c r="E32" s="21">
        <v>6</v>
      </c>
      <c r="F32" s="21">
        <v>23</v>
      </c>
      <c r="G32" s="21" t="b">
        <v>0</v>
      </c>
      <c r="H32" s="20">
        <v>43193.617835648147</v>
      </c>
      <c r="I32" s="21" t="s">
        <v>418</v>
      </c>
      <c r="J32" s="21"/>
      <c r="K32" s="21"/>
      <c r="L32" s="21"/>
      <c r="M32" s="21"/>
      <c r="N32" s="21"/>
      <c r="O32" s="21"/>
      <c r="P32" s="21" t="s">
        <v>102</v>
      </c>
      <c r="Q32" s="21" t="s">
        <v>103</v>
      </c>
      <c r="R32" s="21" t="s">
        <v>119</v>
      </c>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t="s">
        <v>470</v>
      </c>
      <c r="BI32" s="21" t="e">
        <v>#N/A</v>
      </c>
      <c r="BJ32" s="21" t="e">
        <v>#N/A</v>
      </c>
      <c r="BK32" s="21" t="e">
        <v>#N/A</v>
      </c>
      <c r="BL32" s="21" t="e">
        <v>#N/A</v>
      </c>
      <c r="BM32" s="21" t="e">
        <v>#N/A</v>
      </c>
      <c r="BN32" s="21" t="e">
        <v>#N/A</v>
      </c>
      <c r="BO32" s="21" t="e">
        <v>#N/A</v>
      </c>
      <c r="BP32" s="21" t="e">
        <v>#N/A</v>
      </c>
      <c r="BQ32" s="21" t="e">
        <v>#N/A</v>
      </c>
      <c r="BR32" s="21" t="e">
        <v>#N/A</v>
      </c>
      <c r="BS32" s="21" t="e">
        <v>#N/A</v>
      </c>
    </row>
    <row r="33" spans="1:71" x14ac:dyDescent="0.3">
      <c r="A33" s="20">
        <v>43186.631655092591</v>
      </c>
      <c r="B33" s="20">
        <v>43186.631967592592</v>
      </c>
      <c r="C33" s="21" t="s">
        <v>62</v>
      </c>
      <c r="D33" s="21" t="s">
        <v>419</v>
      </c>
      <c r="E33" s="21">
        <v>67</v>
      </c>
      <c r="F33" s="21">
        <v>26</v>
      </c>
      <c r="G33" s="21" t="b">
        <v>0</v>
      </c>
      <c r="H33" s="20">
        <v>43193.631979166668</v>
      </c>
      <c r="I33" s="21" t="s">
        <v>420</v>
      </c>
      <c r="J33" s="21"/>
      <c r="K33" s="21"/>
      <c r="L33" s="21"/>
      <c r="M33" s="21"/>
      <c r="N33" s="21"/>
      <c r="O33" s="21"/>
      <c r="P33" s="21" t="s">
        <v>102</v>
      </c>
      <c r="Q33" s="21" t="s">
        <v>103</v>
      </c>
      <c r="R33" s="21" t="s">
        <v>210</v>
      </c>
      <c r="S33" s="21" t="s">
        <v>105</v>
      </c>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t="s">
        <v>470</v>
      </c>
      <c r="BI33" s="21" t="e">
        <v>#N/A</v>
      </c>
      <c r="BJ33" s="21" t="e">
        <v>#N/A</v>
      </c>
      <c r="BK33" s="21" t="e">
        <v>#N/A</v>
      </c>
      <c r="BL33" s="21" t="e">
        <v>#N/A</v>
      </c>
      <c r="BM33" s="21" t="e">
        <v>#N/A</v>
      </c>
      <c r="BN33" s="21" t="e">
        <v>#N/A</v>
      </c>
      <c r="BO33" s="21" t="e">
        <v>#N/A</v>
      </c>
      <c r="BP33" s="21" t="e">
        <v>#N/A</v>
      </c>
      <c r="BQ33" s="21" t="e">
        <v>#N/A</v>
      </c>
      <c r="BR33" s="21" t="e">
        <v>#N/A</v>
      </c>
      <c r="BS33" s="21" t="e">
        <v>#N/A</v>
      </c>
    </row>
    <row r="34" spans="1:71" x14ac:dyDescent="0.3">
      <c r="A34" s="29">
        <v>43186.631944444445</v>
      </c>
      <c r="B34" s="29">
        <v>43186.636770833335</v>
      </c>
      <c r="C34" s="22" t="s">
        <v>62</v>
      </c>
      <c r="D34" s="22" t="s">
        <v>217</v>
      </c>
      <c r="E34" s="22">
        <v>100</v>
      </c>
      <c r="F34" s="22">
        <v>417</v>
      </c>
      <c r="G34" s="22" t="b">
        <v>1</v>
      </c>
      <c r="H34" s="29">
        <v>43186.636770833335</v>
      </c>
      <c r="I34" s="22" t="s">
        <v>218</v>
      </c>
      <c r="J34" s="22"/>
      <c r="K34" s="22"/>
      <c r="L34" s="22"/>
      <c r="M34" s="22"/>
      <c r="N34" s="22">
        <v>42.242904663086001</v>
      </c>
      <c r="O34" s="22">
        <v>-71.009803771972997</v>
      </c>
      <c r="P34" s="22" t="s">
        <v>102</v>
      </c>
      <c r="Q34" s="22" t="s">
        <v>103</v>
      </c>
      <c r="R34" s="22" t="s">
        <v>192</v>
      </c>
      <c r="S34" s="22" t="s">
        <v>105</v>
      </c>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t="s">
        <v>115</v>
      </c>
      <c r="AY34" s="22" t="s">
        <v>116</v>
      </c>
      <c r="AZ34" s="22" t="s">
        <v>115</v>
      </c>
      <c r="BA34" s="22" t="s">
        <v>114</v>
      </c>
      <c r="BB34" s="22" t="s">
        <v>112</v>
      </c>
      <c r="BC34" s="22" t="s">
        <v>116</v>
      </c>
      <c r="BD34" s="22" t="s">
        <v>115</v>
      </c>
      <c r="BE34" s="22" t="s">
        <v>115</v>
      </c>
      <c r="BF34" s="22" t="s">
        <v>112</v>
      </c>
      <c r="BG34" s="22" t="s">
        <v>115</v>
      </c>
      <c r="BH34" s="22" t="s">
        <v>376</v>
      </c>
      <c r="BI34" s="22">
        <v>3</v>
      </c>
      <c r="BJ34" s="22">
        <v>3</v>
      </c>
      <c r="BK34" s="22">
        <v>3</v>
      </c>
      <c r="BL34" s="22">
        <v>4</v>
      </c>
      <c r="BM34" s="22">
        <v>2</v>
      </c>
      <c r="BN34" s="22">
        <v>3</v>
      </c>
      <c r="BO34" s="22">
        <v>3</v>
      </c>
      <c r="BP34" s="22">
        <v>5</v>
      </c>
      <c r="BQ34" s="22">
        <v>2</v>
      </c>
      <c r="BR34" s="22">
        <v>3</v>
      </c>
      <c r="BS34" s="22">
        <v>31</v>
      </c>
    </row>
    <row r="35" spans="1:71" x14ac:dyDescent="0.3">
      <c r="A35" s="29">
        <v>43186.636331018519</v>
      </c>
      <c r="B35" s="29">
        <v>43186.639120370368</v>
      </c>
      <c r="C35" s="22" t="s">
        <v>62</v>
      </c>
      <c r="D35" s="22" t="s">
        <v>219</v>
      </c>
      <c r="E35" s="22">
        <v>100</v>
      </c>
      <c r="F35" s="22">
        <v>240</v>
      </c>
      <c r="G35" s="22" t="b">
        <v>1</v>
      </c>
      <c r="H35" s="29">
        <v>43186.639120370368</v>
      </c>
      <c r="I35" s="22" t="s">
        <v>220</v>
      </c>
      <c r="J35" s="22"/>
      <c r="K35" s="22"/>
      <c r="L35" s="22"/>
      <c r="M35" s="22"/>
      <c r="N35" s="22">
        <v>38.901397705077997</v>
      </c>
      <c r="O35" s="22">
        <v>-77.052597045897997</v>
      </c>
      <c r="P35" s="22" t="s">
        <v>102</v>
      </c>
      <c r="Q35" s="22" t="s">
        <v>103</v>
      </c>
      <c r="R35" s="22" t="s">
        <v>119</v>
      </c>
      <c r="S35" s="22" t="s">
        <v>105</v>
      </c>
      <c r="T35" s="22">
        <v>0</v>
      </c>
      <c r="U35" s="22">
        <v>0</v>
      </c>
      <c r="V35" s="22">
        <v>41.368000000000002</v>
      </c>
      <c r="W35" s="22">
        <v>0</v>
      </c>
      <c r="X35" s="22"/>
      <c r="Y35" s="22" t="s">
        <v>120</v>
      </c>
      <c r="Z35" s="22" t="s">
        <v>121</v>
      </c>
      <c r="AA35" s="22">
        <v>0</v>
      </c>
      <c r="AB35" s="22">
        <v>0</v>
      </c>
      <c r="AC35" s="22">
        <v>47.176000000000002</v>
      </c>
      <c r="AD35" s="22">
        <v>0</v>
      </c>
      <c r="AE35" s="22"/>
      <c r="AF35" s="22" t="s">
        <v>122</v>
      </c>
      <c r="AG35" s="22" t="s">
        <v>123</v>
      </c>
      <c r="AH35" s="22"/>
      <c r="AI35" s="22"/>
      <c r="AJ35" s="22"/>
      <c r="AK35" s="22"/>
      <c r="AL35" s="22"/>
      <c r="AM35" s="22"/>
      <c r="AN35" s="22"/>
      <c r="AO35" s="22"/>
      <c r="AP35" s="22"/>
      <c r="AQ35" s="22"/>
      <c r="AR35" s="22"/>
      <c r="AS35" s="22"/>
      <c r="AT35" s="22"/>
      <c r="AU35" s="22"/>
      <c r="AV35" s="22" t="s">
        <v>195</v>
      </c>
      <c r="AW35" s="22" t="s">
        <v>130</v>
      </c>
      <c r="AX35" s="22" t="s">
        <v>113</v>
      </c>
      <c r="AY35" s="22" t="s">
        <v>131</v>
      </c>
      <c r="AZ35" s="22" t="s">
        <v>127</v>
      </c>
      <c r="BA35" s="22" t="s">
        <v>127</v>
      </c>
      <c r="BB35" s="22" t="s">
        <v>112</v>
      </c>
      <c r="BC35" s="22" t="s">
        <v>112</v>
      </c>
      <c r="BD35" s="22" t="s">
        <v>127</v>
      </c>
      <c r="BE35" s="22" t="s">
        <v>131</v>
      </c>
      <c r="BF35" s="22" t="s">
        <v>115</v>
      </c>
      <c r="BG35" s="22" t="s">
        <v>116</v>
      </c>
      <c r="BH35" s="22" t="s">
        <v>172</v>
      </c>
      <c r="BI35" s="22">
        <v>2</v>
      </c>
      <c r="BJ35" s="22">
        <v>1</v>
      </c>
      <c r="BK35" s="22">
        <v>1</v>
      </c>
      <c r="BL35" s="22">
        <v>1</v>
      </c>
      <c r="BM35" s="22">
        <v>2</v>
      </c>
      <c r="BN35" s="22">
        <v>2</v>
      </c>
      <c r="BO35" s="22">
        <v>1</v>
      </c>
      <c r="BP35" s="22">
        <v>1</v>
      </c>
      <c r="BQ35" s="22">
        <v>5</v>
      </c>
      <c r="BR35" s="22">
        <v>5</v>
      </c>
      <c r="BS35" s="22">
        <v>21</v>
      </c>
    </row>
    <row r="36" spans="1:71" x14ac:dyDescent="0.3">
      <c r="A36" s="20">
        <v>43186.640034722222</v>
      </c>
      <c r="B36" s="20">
        <v>43186.640659722223</v>
      </c>
      <c r="C36" s="21" t="s">
        <v>62</v>
      </c>
      <c r="D36" s="21" t="s">
        <v>421</v>
      </c>
      <c r="E36" s="21">
        <v>36</v>
      </c>
      <c r="F36" s="21">
        <v>53</v>
      </c>
      <c r="G36" s="21" t="b">
        <v>0</v>
      </c>
      <c r="H36" s="20">
        <v>43193.640740740739</v>
      </c>
      <c r="I36" s="21" t="s">
        <v>422</v>
      </c>
      <c r="J36" s="21"/>
      <c r="K36" s="21"/>
      <c r="L36" s="21"/>
      <c r="M36" s="21"/>
      <c r="N36" s="21"/>
      <c r="O36" s="21"/>
      <c r="P36" s="21" t="s">
        <v>102</v>
      </c>
      <c r="Q36" s="21" t="s">
        <v>103</v>
      </c>
      <c r="R36" s="21" t="s">
        <v>119</v>
      </c>
      <c r="S36" s="21" t="s">
        <v>129</v>
      </c>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t="s">
        <v>470</v>
      </c>
      <c r="BI36" s="21" t="e">
        <v>#N/A</v>
      </c>
      <c r="BJ36" s="21" t="e">
        <v>#N/A</v>
      </c>
      <c r="BK36" s="21" t="e">
        <v>#N/A</v>
      </c>
      <c r="BL36" s="21" t="e">
        <v>#N/A</v>
      </c>
      <c r="BM36" s="21" t="e">
        <v>#N/A</v>
      </c>
      <c r="BN36" s="21" t="e">
        <v>#N/A</v>
      </c>
      <c r="BO36" s="21" t="e">
        <v>#N/A</v>
      </c>
      <c r="BP36" s="21" t="e">
        <v>#N/A</v>
      </c>
      <c r="BQ36" s="21" t="e">
        <v>#N/A</v>
      </c>
      <c r="BR36" s="21" t="e">
        <v>#N/A</v>
      </c>
      <c r="BS36" s="21" t="e">
        <v>#N/A</v>
      </c>
    </row>
    <row r="37" spans="1:71" x14ac:dyDescent="0.3">
      <c r="A37" s="29">
        <v>43186.677164351851</v>
      </c>
      <c r="B37" s="29">
        <v>43186.677743055552</v>
      </c>
      <c r="C37" s="22" t="s">
        <v>62</v>
      </c>
      <c r="D37" s="22" t="s">
        <v>221</v>
      </c>
      <c r="E37" s="22">
        <v>100</v>
      </c>
      <c r="F37" s="22">
        <v>50</v>
      </c>
      <c r="G37" s="22" t="b">
        <v>1</v>
      </c>
      <c r="H37" s="29">
        <v>43186.677754629629</v>
      </c>
      <c r="I37" s="22" t="s">
        <v>222</v>
      </c>
      <c r="J37" s="22"/>
      <c r="K37" s="22"/>
      <c r="L37" s="22"/>
      <c r="M37" s="22"/>
      <c r="N37" s="22">
        <v>32.737106323242003</v>
      </c>
      <c r="O37" s="22">
        <v>-117.08810424805</v>
      </c>
      <c r="P37" s="22" t="s">
        <v>102</v>
      </c>
      <c r="Q37" s="22" t="s">
        <v>103</v>
      </c>
      <c r="R37" s="22" t="s">
        <v>192</v>
      </c>
      <c r="S37" s="22" t="s">
        <v>105</v>
      </c>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t="s">
        <v>127</v>
      </c>
      <c r="AY37" s="22" t="s">
        <v>131</v>
      </c>
      <c r="AZ37" s="22" t="s">
        <v>127</v>
      </c>
      <c r="BA37" s="22" t="s">
        <v>127</v>
      </c>
      <c r="BB37" s="22" t="s">
        <v>131</v>
      </c>
      <c r="BC37" s="22" t="s">
        <v>131</v>
      </c>
      <c r="BD37" s="22" t="s">
        <v>127</v>
      </c>
      <c r="BE37" s="22" t="s">
        <v>131</v>
      </c>
      <c r="BF37" s="22" t="s">
        <v>131</v>
      </c>
      <c r="BG37" s="22" t="s">
        <v>127</v>
      </c>
      <c r="BH37" s="22" t="s">
        <v>376</v>
      </c>
      <c r="BI37" s="22">
        <v>1</v>
      </c>
      <c r="BJ37" s="22">
        <v>1</v>
      </c>
      <c r="BK37" s="22">
        <v>1</v>
      </c>
      <c r="BL37" s="22">
        <v>1</v>
      </c>
      <c r="BM37" s="22">
        <v>1</v>
      </c>
      <c r="BN37" s="22">
        <v>1</v>
      </c>
      <c r="BO37" s="22">
        <v>1</v>
      </c>
      <c r="BP37" s="22">
        <v>1</v>
      </c>
      <c r="BQ37" s="22">
        <v>1</v>
      </c>
      <c r="BR37" s="22">
        <v>1</v>
      </c>
      <c r="BS37" s="22">
        <v>10</v>
      </c>
    </row>
    <row r="38" spans="1:71" x14ac:dyDescent="0.3">
      <c r="A38" s="29">
        <v>43186.684016203704</v>
      </c>
      <c r="B38" s="29">
        <v>43186.689027777778</v>
      </c>
      <c r="C38" s="22" t="s">
        <v>62</v>
      </c>
      <c r="D38" s="22" t="s">
        <v>223</v>
      </c>
      <c r="E38" s="22">
        <v>100</v>
      </c>
      <c r="F38" s="22">
        <v>433</v>
      </c>
      <c r="G38" s="22" t="b">
        <v>1</v>
      </c>
      <c r="H38" s="29">
        <v>43186.689027777778</v>
      </c>
      <c r="I38" s="22" t="s">
        <v>224</v>
      </c>
      <c r="J38" s="22"/>
      <c r="K38" s="22"/>
      <c r="L38" s="22"/>
      <c r="M38" s="22"/>
      <c r="N38" s="22">
        <v>39.72900390625</v>
      </c>
      <c r="O38" s="22">
        <v>-104.95279693604</v>
      </c>
      <c r="P38" s="22" t="s">
        <v>102</v>
      </c>
      <c r="Q38" s="22" t="s">
        <v>103</v>
      </c>
      <c r="R38" s="22" t="s">
        <v>119</v>
      </c>
      <c r="S38" s="22" t="s">
        <v>105</v>
      </c>
      <c r="T38" s="22"/>
      <c r="U38" s="22"/>
      <c r="V38" s="22"/>
      <c r="W38" s="22"/>
      <c r="X38" s="22"/>
      <c r="Y38" s="22"/>
      <c r="Z38" s="22"/>
      <c r="AA38" s="22"/>
      <c r="AB38" s="22"/>
      <c r="AC38" s="22"/>
      <c r="AD38" s="22"/>
      <c r="AE38" s="22"/>
      <c r="AF38" s="22"/>
      <c r="AG38" s="22"/>
      <c r="AH38" s="22">
        <v>5.6740000000000004</v>
      </c>
      <c r="AI38" s="22">
        <v>16.481999999999999</v>
      </c>
      <c r="AJ38" s="22">
        <v>58.276000000000003</v>
      </c>
      <c r="AK38" s="22">
        <v>2</v>
      </c>
      <c r="AL38" s="22"/>
      <c r="AM38" s="22" t="s">
        <v>225</v>
      </c>
      <c r="AN38" s="22" t="s">
        <v>107</v>
      </c>
      <c r="AO38" s="22">
        <v>0</v>
      </c>
      <c r="AP38" s="22">
        <v>0</v>
      </c>
      <c r="AQ38" s="22">
        <v>102.545</v>
      </c>
      <c r="AR38" s="22">
        <v>0</v>
      </c>
      <c r="AS38" s="22"/>
      <c r="AT38" s="22" t="s">
        <v>108</v>
      </c>
      <c r="AU38" s="22" t="s">
        <v>109</v>
      </c>
      <c r="AV38" s="22" t="s">
        <v>110</v>
      </c>
      <c r="AW38" s="22" t="s">
        <v>130</v>
      </c>
      <c r="AX38" s="22" t="s">
        <v>113</v>
      </c>
      <c r="AY38" s="22" t="s">
        <v>131</v>
      </c>
      <c r="AZ38" s="22" t="s">
        <v>127</v>
      </c>
      <c r="BA38" s="22" t="s">
        <v>114</v>
      </c>
      <c r="BB38" s="22" t="s">
        <v>131</v>
      </c>
      <c r="BC38" s="22" t="s">
        <v>131</v>
      </c>
      <c r="BD38" s="22" t="s">
        <v>127</v>
      </c>
      <c r="BE38" s="22" t="s">
        <v>131</v>
      </c>
      <c r="BF38" s="22" t="s">
        <v>131</v>
      </c>
      <c r="BG38" s="22" t="s">
        <v>127</v>
      </c>
      <c r="BH38" s="22" t="s">
        <v>489</v>
      </c>
      <c r="BI38" s="22">
        <v>2</v>
      </c>
      <c r="BJ38" s="22">
        <v>1</v>
      </c>
      <c r="BK38" s="22">
        <v>1</v>
      </c>
      <c r="BL38" s="22">
        <v>4</v>
      </c>
      <c r="BM38" s="22">
        <v>1</v>
      </c>
      <c r="BN38" s="22">
        <v>1</v>
      </c>
      <c r="BO38" s="22">
        <v>1</v>
      </c>
      <c r="BP38" s="22">
        <v>1</v>
      </c>
      <c r="BQ38" s="22">
        <v>1</v>
      </c>
      <c r="BR38" s="22">
        <v>1</v>
      </c>
      <c r="BS38" s="22">
        <v>14</v>
      </c>
    </row>
    <row r="39" spans="1:71" x14ac:dyDescent="0.3">
      <c r="A39" s="29">
        <v>43186.696689814817</v>
      </c>
      <c r="B39" s="29">
        <v>43186.699826388889</v>
      </c>
      <c r="C39" s="22" t="s">
        <v>62</v>
      </c>
      <c r="D39" s="22" t="s">
        <v>226</v>
      </c>
      <c r="E39" s="22">
        <v>100</v>
      </c>
      <c r="F39" s="22">
        <v>270</v>
      </c>
      <c r="G39" s="22" t="b">
        <v>1</v>
      </c>
      <c r="H39" s="29">
        <v>43186.699826388889</v>
      </c>
      <c r="I39" s="22" t="s">
        <v>227</v>
      </c>
      <c r="J39" s="22"/>
      <c r="K39" s="22"/>
      <c r="L39" s="22"/>
      <c r="M39" s="22"/>
      <c r="N39" s="22">
        <v>38.856094360352003</v>
      </c>
      <c r="O39" s="22">
        <v>-94.667900085449006</v>
      </c>
      <c r="P39" s="22" t="s">
        <v>102</v>
      </c>
      <c r="Q39" s="22" t="s">
        <v>103</v>
      </c>
      <c r="R39" s="22" t="s">
        <v>205</v>
      </c>
      <c r="S39" s="22" t="s">
        <v>129</v>
      </c>
      <c r="T39" s="22">
        <v>0</v>
      </c>
      <c r="U39" s="22">
        <v>0</v>
      </c>
      <c r="V39" s="22">
        <v>39.14</v>
      </c>
      <c r="W39" s="22">
        <v>0</v>
      </c>
      <c r="X39" s="22"/>
      <c r="Y39" s="22" t="s">
        <v>228</v>
      </c>
      <c r="Z39" s="22" t="s">
        <v>121</v>
      </c>
      <c r="AA39" s="22">
        <v>7.54</v>
      </c>
      <c r="AB39" s="22">
        <v>7.54</v>
      </c>
      <c r="AC39" s="22">
        <v>53.526000000000003</v>
      </c>
      <c r="AD39" s="22">
        <v>1</v>
      </c>
      <c r="AE39" s="22"/>
      <c r="AF39" s="22" t="s">
        <v>122</v>
      </c>
      <c r="AG39" s="22" t="s">
        <v>123</v>
      </c>
      <c r="AH39" s="22"/>
      <c r="AI39" s="22"/>
      <c r="AJ39" s="22"/>
      <c r="AK39" s="22"/>
      <c r="AL39" s="22"/>
      <c r="AM39" s="22"/>
      <c r="AN39" s="22"/>
      <c r="AO39" s="22"/>
      <c r="AP39" s="22"/>
      <c r="AQ39" s="22"/>
      <c r="AR39" s="22"/>
      <c r="AS39" s="22"/>
      <c r="AT39" s="22"/>
      <c r="AU39" s="22"/>
      <c r="AV39" s="22" t="s">
        <v>195</v>
      </c>
      <c r="AW39" s="22" t="s">
        <v>130</v>
      </c>
      <c r="AX39" s="22" t="s">
        <v>127</v>
      </c>
      <c r="AY39" s="22" t="s">
        <v>131</v>
      </c>
      <c r="AZ39" s="22" t="s">
        <v>127</v>
      </c>
      <c r="BA39" s="22" t="s">
        <v>113</v>
      </c>
      <c r="BB39" s="22" t="s">
        <v>131</v>
      </c>
      <c r="BC39" s="22" t="s">
        <v>131</v>
      </c>
      <c r="BD39" s="22" t="s">
        <v>127</v>
      </c>
      <c r="BE39" s="22" t="s">
        <v>131</v>
      </c>
      <c r="BF39" s="22" t="s">
        <v>131</v>
      </c>
      <c r="BG39" s="22" t="s">
        <v>127</v>
      </c>
      <c r="BH39" s="22" t="s">
        <v>172</v>
      </c>
      <c r="BI39" s="22">
        <v>1</v>
      </c>
      <c r="BJ39" s="22">
        <v>1</v>
      </c>
      <c r="BK39" s="22">
        <v>1</v>
      </c>
      <c r="BL39" s="22">
        <v>2</v>
      </c>
      <c r="BM39" s="22">
        <v>1</v>
      </c>
      <c r="BN39" s="22">
        <v>1</v>
      </c>
      <c r="BO39" s="22">
        <v>1</v>
      </c>
      <c r="BP39" s="22">
        <v>1</v>
      </c>
      <c r="BQ39" s="22">
        <v>1</v>
      </c>
      <c r="BR39" s="22">
        <v>1</v>
      </c>
      <c r="BS39" s="22">
        <v>11</v>
      </c>
    </row>
    <row r="40" spans="1:71" x14ac:dyDescent="0.3">
      <c r="A40" s="29">
        <v>43186.702986111108</v>
      </c>
      <c r="B40" s="29">
        <v>43186.705682870372</v>
      </c>
      <c r="C40" s="22" t="s">
        <v>62</v>
      </c>
      <c r="D40" s="22" t="s">
        <v>229</v>
      </c>
      <c r="E40" s="22">
        <v>100</v>
      </c>
      <c r="F40" s="22">
        <v>232</v>
      </c>
      <c r="G40" s="22" t="b">
        <v>1</v>
      </c>
      <c r="H40" s="29">
        <v>43186.705694444441</v>
      </c>
      <c r="I40" s="22" t="s">
        <v>230</v>
      </c>
      <c r="J40" s="22"/>
      <c r="K40" s="22"/>
      <c r="L40" s="22"/>
      <c r="M40" s="22"/>
      <c r="N40" s="22">
        <v>40.795806884766002</v>
      </c>
      <c r="O40" s="22">
        <v>-73.977500915527003</v>
      </c>
      <c r="P40" s="22" t="s">
        <v>102</v>
      </c>
      <c r="Q40" s="22" t="s">
        <v>103</v>
      </c>
      <c r="R40" s="22" t="s">
        <v>119</v>
      </c>
      <c r="S40" s="22" t="s">
        <v>105</v>
      </c>
      <c r="T40" s="22"/>
      <c r="U40" s="22"/>
      <c r="V40" s="22"/>
      <c r="W40" s="22"/>
      <c r="X40" s="22"/>
      <c r="Y40" s="22"/>
      <c r="Z40" s="22"/>
      <c r="AA40" s="22"/>
      <c r="AB40" s="22"/>
      <c r="AC40" s="22"/>
      <c r="AD40" s="22"/>
      <c r="AE40" s="22"/>
      <c r="AF40" s="22"/>
      <c r="AG40" s="22"/>
      <c r="AH40" s="22">
        <v>0</v>
      </c>
      <c r="AI40" s="22">
        <v>0</v>
      </c>
      <c r="AJ40" s="22">
        <v>46.841999999999999</v>
      </c>
      <c r="AK40" s="22">
        <v>0</v>
      </c>
      <c r="AL40" s="22"/>
      <c r="AM40" s="22" t="s">
        <v>139</v>
      </c>
      <c r="AN40" s="22" t="s">
        <v>107</v>
      </c>
      <c r="AO40" s="22">
        <v>0</v>
      </c>
      <c r="AP40" s="22">
        <v>0</v>
      </c>
      <c r="AQ40" s="22">
        <v>37.692999999999998</v>
      </c>
      <c r="AR40" s="22">
        <v>0</v>
      </c>
      <c r="AS40" s="22"/>
      <c r="AT40" s="22" t="s">
        <v>140</v>
      </c>
      <c r="AU40" s="22" t="s">
        <v>109</v>
      </c>
      <c r="AV40" s="22" t="s">
        <v>110</v>
      </c>
      <c r="AW40" s="22" t="s">
        <v>214</v>
      </c>
      <c r="AX40" s="22" t="s">
        <v>113</v>
      </c>
      <c r="AY40" s="22" t="s">
        <v>115</v>
      </c>
      <c r="AZ40" s="22" t="s">
        <v>115</v>
      </c>
      <c r="BA40" s="22" t="s">
        <v>114</v>
      </c>
      <c r="BB40" s="22" t="s">
        <v>115</v>
      </c>
      <c r="BC40" s="22" t="s">
        <v>113</v>
      </c>
      <c r="BD40" s="22" t="s">
        <v>115</v>
      </c>
      <c r="BE40" s="22" t="s">
        <v>115</v>
      </c>
      <c r="BF40" s="22" t="s">
        <v>112</v>
      </c>
      <c r="BG40" s="22" t="s">
        <v>112</v>
      </c>
      <c r="BH40" s="22" t="s">
        <v>489</v>
      </c>
      <c r="BI40" s="22">
        <v>2</v>
      </c>
      <c r="BJ40" s="22">
        <v>5</v>
      </c>
      <c r="BK40" s="22">
        <v>3</v>
      </c>
      <c r="BL40" s="22">
        <v>4</v>
      </c>
      <c r="BM40" s="22">
        <v>5</v>
      </c>
      <c r="BN40" s="22">
        <v>6</v>
      </c>
      <c r="BO40" s="22">
        <v>3</v>
      </c>
      <c r="BP40" s="22">
        <v>5</v>
      </c>
      <c r="BQ40" s="22">
        <v>2</v>
      </c>
      <c r="BR40" s="22">
        <v>6</v>
      </c>
      <c r="BS40" s="22">
        <v>41</v>
      </c>
    </row>
    <row r="41" spans="1:71" x14ac:dyDescent="0.3">
      <c r="A41" s="29">
        <v>43186.728437500002</v>
      </c>
      <c r="B41" s="29">
        <v>43186.731412037036</v>
      </c>
      <c r="C41" s="22" t="s">
        <v>62</v>
      </c>
      <c r="D41" s="22" t="s">
        <v>231</v>
      </c>
      <c r="E41" s="22">
        <v>100</v>
      </c>
      <c r="F41" s="22">
        <v>257</v>
      </c>
      <c r="G41" s="22" t="b">
        <v>1</v>
      </c>
      <c r="H41" s="29">
        <v>43186.731423611112</v>
      </c>
      <c r="I41" s="22" t="s">
        <v>232</v>
      </c>
      <c r="J41" s="22"/>
      <c r="K41" s="22"/>
      <c r="L41" s="22"/>
      <c r="M41" s="22"/>
      <c r="N41" s="22">
        <v>38.86279296875</v>
      </c>
      <c r="O41" s="22">
        <v>-94.700401306152003</v>
      </c>
      <c r="P41" s="22" t="s">
        <v>102</v>
      </c>
      <c r="Q41" s="22" t="s">
        <v>103</v>
      </c>
      <c r="R41" s="22" t="s">
        <v>205</v>
      </c>
      <c r="S41" s="22" t="s">
        <v>129</v>
      </c>
      <c r="T41" s="22">
        <v>0</v>
      </c>
      <c r="U41" s="22">
        <v>0</v>
      </c>
      <c r="V41" s="22">
        <v>43.384999999999998</v>
      </c>
      <c r="W41" s="22">
        <v>0</v>
      </c>
      <c r="X41" s="22"/>
      <c r="Y41" s="22" t="s">
        <v>120</v>
      </c>
      <c r="Z41" s="22" t="s">
        <v>121</v>
      </c>
      <c r="AA41" s="22">
        <v>2.746</v>
      </c>
      <c r="AB41" s="22">
        <v>50.595999999999997</v>
      </c>
      <c r="AC41" s="22">
        <v>50.652000000000001</v>
      </c>
      <c r="AD41" s="22">
        <v>3</v>
      </c>
      <c r="AE41" s="22"/>
      <c r="AF41" s="22" t="s">
        <v>122</v>
      </c>
      <c r="AG41" s="22" t="s">
        <v>123</v>
      </c>
      <c r="AH41" s="22"/>
      <c r="AI41" s="22"/>
      <c r="AJ41" s="22"/>
      <c r="AK41" s="22"/>
      <c r="AL41" s="22"/>
      <c r="AM41" s="22"/>
      <c r="AN41" s="22"/>
      <c r="AO41" s="22"/>
      <c r="AP41" s="22"/>
      <c r="AQ41" s="22"/>
      <c r="AR41" s="22"/>
      <c r="AS41" s="22"/>
      <c r="AT41" s="22"/>
      <c r="AU41" s="22"/>
      <c r="AV41" s="22" t="s">
        <v>110</v>
      </c>
      <c r="AW41" s="22" t="s">
        <v>130</v>
      </c>
      <c r="AX41" s="22" t="s">
        <v>115</v>
      </c>
      <c r="AY41" s="22" t="s">
        <v>112</v>
      </c>
      <c r="AZ41" s="22" t="s">
        <v>113</v>
      </c>
      <c r="BA41" s="22" t="s">
        <v>115</v>
      </c>
      <c r="BB41" s="22" t="s">
        <v>112</v>
      </c>
      <c r="BC41" s="22" t="s">
        <v>112</v>
      </c>
      <c r="BD41" s="22" t="s">
        <v>113</v>
      </c>
      <c r="BE41" s="22" t="s">
        <v>112</v>
      </c>
      <c r="BF41" s="22" t="s">
        <v>112</v>
      </c>
      <c r="BG41" s="22" t="s">
        <v>113</v>
      </c>
      <c r="BH41" s="22" t="s">
        <v>172</v>
      </c>
      <c r="BI41" s="22">
        <v>3</v>
      </c>
      <c r="BJ41" s="22">
        <v>2</v>
      </c>
      <c r="BK41" s="22">
        <v>2</v>
      </c>
      <c r="BL41" s="22">
        <v>3</v>
      </c>
      <c r="BM41" s="22">
        <v>2</v>
      </c>
      <c r="BN41" s="22">
        <v>2</v>
      </c>
      <c r="BO41" s="22">
        <v>2</v>
      </c>
      <c r="BP41" s="22">
        <v>2</v>
      </c>
      <c r="BQ41" s="22">
        <v>2</v>
      </c>
      <c r="BR41" s="22">
        <v>2</v>
      </c>
      <c r="BS41" s="22">
        <v>22</v>
      </c>
    </row>
    <row r="42" spans="1:71" x14ac:dyDescent="0.3">
      <c r="A42" s="29">
        <v>43186.728912037041</v>
      </c>
      <c r="B42" s="29">
        <v>43186.772002314814</v>
      </c>
      <c r="C42" s="22" t="s">
        <v>62</v>
      </c>
      <c r="D42" s="22" t="s">
        <v>243</v>
      </c>
      <c r="E42" s="22">
        <v>100</v>
      </c>
      <c r="F42" s="22">
        <v>3722</v>
      </c>
      <c r="G42" s="22" t="b">
        <v>1</v>
      </c>
      <c r="H42" s="29">
        <v>43186.772002314814</v>
      </c>
      <c r="I42" s="22" t="s">
        <v>244</v>
      </c>
      <c r="J42" s="22"/>
      <c r="K42" s="22"/>
      <c r="L42" s="22"/>
      <c r="M42" s="22"/>
      <c r="N42" s="22">
        <v>43.666702270507997</v>
      </c>
      <c r="O42" s="22">
        <v>-79.416702270507997</v>
      </c>
      <c r="P42" s="22" t="s">
        <v>102</v>
      </c>
      <c r="Q42" s="22" t="s">
        <v>103</v>
      </c>
      <c r="R42" s="22" t="s">
        <v>119</v>
      </c>
      <c r="S42" s="22" t="s">
        <v>105</v>
      </c>
      <c r="T42" s="22">
        <v>0</v>
      </c>
      <c r="U42" s="22">
        <v>0</v>
      </c>
      <c r="V42" s="22">
        <v>63.098999999999997</v>
      </c>
      <c r="W42" s="22">
        <v>0</v>
      </c>
      <c r="X42" s="22"/>
      <c r="Y42" s="22" t="s">
        <v>134</v>
      </c>
      <c r="Z42" s="22" t="s">
        <v>121</v>
      </c>
      <c r="AA42" s="22">
        <v>0</v>
      </c>
      <c r="AB42" s="22">
        <v>0</v>
      </c>
      <c r="AC42" s="22">
        <v>48.25</v>
      </c>
      <c r="AD42" s="22">
        <v>0</v>
      </c>
      <c r="AE42" s="22"/>
      <c r="AF42" s="22" t="s">
        <v>122</v>
      </c>
      <c r="AG42" s="22" t="s">
        <v>123</v>
      </c>
      <c r="AH42" s="22"/>
      <c r="AI42" s="22"/>
      <c r="AJ42" s="22"/>
      <c r="AK42" s="22"/>
      <c r="AL42" s="22"/>
      <c r="AM42" s="22"/>
      <c r="AN42" s="22"/>
      <c r="AO42" s="22"/>
      <c r="AP42" s="22"/>
      <c r="AQ42" s="22"/>
      <c r="AR42" s="22"/>
      <c r="AS42" s="22"/>
      <c r="AT42" s="22"/>
      <c r="AU42" s="22"/>
      <c r="AV42" s="22" t="s">
        <v>126</v>
      </c>
      <c r="AW42" s="22" t="s">
        <v>214</v>
      </c>
      <c r="AX42" s="22" t="s">
        <v>127</v>
      </c>
      <c r="AY42" s="22" t="s">
        <v>131</v>
      </c>
      <c r="AZ42" s="22" t="s">
        <v>127</v>
      </c>
      <c r="BA42" s="22" t="s">
        <v>113</v>
      </c>
      <c r="BB42" s="22" t="s">
        <v>131</v>
      </c>
      <c r="BC42" s="22" t="s">
        <v>131</v>
      </c>
      <c r="BD42" s="22" t="s">
        <v>127</v>
      </c>
      <c r="BE42" s="22" t="s">
        <v>116</v>
      </c>
      <c r="BF42" s="22" t="s">
        <v>131</v>
      </c>
      <c r="BG42" s="22" t="s">
        <v>127</v>
      </c>
      <c r="BH42" s="22" t="s">
        <v>172</v>
      </c>
      <c r="BI42" s="22">
        <v>1</v>
      </c>
      <c r="BJ42" s="22">
        <v>1</v>
      </c>
      <c r="BK42" s="22">
        <v>1</v>
      </c>
      <c r="BL42" s="22">
        <v>2</v>
      </c>
      <c r="BM42" s="22">
        <v>1</v>
      </c>
      <c r="BN42" s="22">
        <v>1</v>
      </c>
      <c r="BO42" s="22">
        <v>1</v>
      </c>
      <c r="BP42" s="22">
        <v>3</v>
      </c>
      <c r="BQ42" s="22">
        <v>1</v>
      </c>
      <c r="BR42" s="22">
        <v>1</v>
      </c>
      <c r="BS42" s="22">
        <v>13</v>
      </c>
    </row>
    <row r="43" spans="1:71" x14ac:dyDescent="0.3">
      <c r="A43" s="29">
        <v>43186.737858796296</v>
      </c>
      <c r="B43" s="29">
        <v>43186.740300925929</v>
      </c>
      <c r="C43" s="22" t="s">
        <v>62</v>
      </c>
      <c r="D43" s="22" t="s">
        <v>233</v>
      </c>
      <c r="E43" s="22">
        <v>100</v>
      </c>
      <c r="F43" s="22">
        <v>211</v>
      </c>
      <c r="G43" s="22" t="b">
        <v>1</v>
      </c>
      <c r="H43" s="29">
        <v>43186.740312499998</v>
      </c>
      <c r="I43" s="22" t="s">
        <v>234</v>
      </c>
      <c r="J43" s="22"/>
      <c r="K43" s="22"/>
      <c r="L43" s="22"/>
      <c r="M43" s="22"/>
      <c r="N43" s="22">
        <v>37.781600952147997</v>
      </c>
      <c r="O43" s="22">
        <v>-97.216697692870994</v>
      </c>
      <c r="P43" s="22" t="s">
        <v>102</v>
      </c>
      <c r="Q43" s="22" t="s">
        <v>103</v>
      </c>
      <c r="R43" s="22" t="s">
        <v>119</v>
      </c>
      <c r="S43" s="22" t="s">
        <v>105</v>
      </c>
      <c r="T43" s="22"/>
      <c r="U43" s="22"/>
      <c r="V43" s="22"/>
      <c r="W43" s="22"/>
      <c r="X43" s="22"/>
      <c r="Y43" s="22"/>
      <c r="Z43" s="22"/>
      <c r="AA43" s="22"/>
      <c r="AB43" s="22"/>
      <c r="AC43" s="22"/>
      <c r="AD43" s="22"/>
      <c r="AE43" s="22"/>
      <c r="AF43" s="22"/>
      <c r="AG43" s="22"/>
      <c r="AH43" s="22">
        <v>2.9750000000000001</v>
      </c>
      <c r="AI43" s="22">
        <v>46.466000000000001</v>
      </c>
      <c r="AJ43" s="22">
        <v>47.317</v>
      </c>
      <c r="AK43" s="22">
        <v>2</v>
      </c>
      <c r="AL43" s="22"/>
      <c r="AM43" s="22" t="s">
        <v>106</v>
      </c>
      <c r="AN43" s="22" t="s">
        <v>107</v>
      </c>
      <c r="AO43" s="22">
        <v>1.3660000000000001</v>
      </c>
      <c r="AP43" s="22">
        <v>1.3660000000000001</v>
      </c>
      <c r="AQ43" s="22">
        <v>40.587000000000003</v>
      </c>
      <c r="AR43" s="22">
        <v>1</v>
      </c>
      <c r="AS43" s="22"/>
      <c r="AT43" s="22" t="s">
        <v>108</v>
      </c>
      <c r="AU43" s="22" t="s">
        <v>109</v>
      </c>
      <c r="AV43" s="22" t="s">
        <v>126</v>
      </c>
      <c r="AW43" s="22" t="s">
        <v>111</v>
      </c>
      <c r="AX43" s="22" t="s">
        <v>112</v>
      </c>
      <c r="AY43" s="22" t="s">
        <v>115</v>
      </c>
      <c r="AZ43" s="22" t="s">
        <v>115</v>
      </c>
      <c r="BA43" s="22" t="s">
        <v>115</v>
      </c>
      <c r="BB43" s="22" t="s">
        <v>116</v>
      </c>
      <c r="BC43" s="22" t="s">
        <v>115</v>
      </c>
      <c r="BD43" s="22" t="s">
        <v>115</v>
      </c>
      <c r="BE43" s="22" t="s">
        <v>127</v>
      </c>
      <c r="BF43" s="22" t="s">
        <v>114</v>
      </c>
      <c r="BG43" s="22" t="s">
        <v>116</v>
      </c>
      <c r="BH43" s="22" t="s">
        <v>489</v>
      </c>
      <c r="BI43" s="22">
        <v>6</v>
      </c>
      <c r="BJ43" s="22">
        <v>5</v>
      </c>
      <c r="BK43" s="22">
        <v>3</v>
      </c>
      <c r="BL43" s="22">
        <v>3</v>
      </c>
      <c r="BM43" s="22">
        <v>3</v>
      </c>
      <c r="BN43" s="22">
        <v>5</v>
      </c>
      <c r="BO43" s="22">
        <v>3</v>
      </c>
      <c r="BP43" s="22">
        <v>7</v>
      </c>
      <c r="BQ43" s="22">
        <v>4</v>
      </c>
      <c r="BR43" s="22">
        <v>5</v>
      </c>
      <c r="BS43" s="22">
        <v>44</v>
      </c>
    </row>
    <row r="44" spans="1:71" x14ac:dyDescent="0.3">
      <c r="A44" s="29">
        <v>43186.752083333333</v>
      </c>
      <c r="B44" s="29">
        <v>43186.75540509259</v>
      </c>
      <c r="C44" s="22" t="s">
        <v>62</v>
      </c>
      <c r="D44" s="22" t="s">
        <v>235</v>
      </c>
      <c r="E44" s="22">
        <v>100</v>
      </c>
      <c r="F44" s="22">
        <v>286</v>
      </c>
      <c r="G44" s="22" t="b">
        <v>1</v>
      </c>
      <c r="H44" s="29">
        <v>43186.75540509259</v>
      </c>
      <c r="I44" s="22" t="s">
        <v>236</v>
      </c>
      <c r="J44" s="22"/>
      <c r="K44" s="22"/>
      <c r="L44" s="22"/>
      <c r="M44" s="22"/>
      <c r="N44" s="22">
        <v>38.542007446288999</v>
      </c>
      <c r="O44" s="22">
        <v>-89.991897583007997</v>
      </c>
      <c r="P44" s="22" t="s">
        <v>102</v>
      </c>
      <c r="Q44" s="22" t="s">
        <v>103</v>
      </c>
      <c r="R44" s="22" t="s">
        <v>205</v>
      </c>
      <c r="S44" s="22" t="s">
        <v>129</v>
      </c>
      <c r="T44" s="22"/>
      <c r="U44" s="22"/>
      <c r="V44" s="22"/>
      <c r="W44" s="22"/>
      <c r="X44" s="22"/>
      <c r="Y44" s="22"/>
      <c r="Z44" s="22"/>
      <c r="AA44" s="22"/>
      <c r="AB44" s="22"/>
      <c r="AC44" s="22"/>
      <c r="AD44" s="22"/>
      <c r="AE44" s="22"/>
      <c r="AF44" s="22"/>
      <c r="AG44" s="22"/>
      <c r="AH44" s="22">
        <v>29.623999999999999</v>
      </c>
      <c r="AI44" s="22">
        <v>40.405999999999999</v>
      </c>
      <c r="AJ44" s="22">
        <v>87.628</v>
      </c>
      <c r="AK44" s="22">
        <v>2</v>
      </c>
      <c r="AL44" s="22"/>
      <c r="AM44" s="22" t="s">
        <v>106</v>
      </c>
      <c r="AN44" s="22" t="s">
        <v>107</v>
      </c>
      <c r="AO44" s="22">
        <v>47.438000000000002</v>
      </c>
      <c r="AP44" s="22">
        <v>47.438000000000002</v>
      </c>
      <c r="AQ44" s="22">
        <v>47.893999999999998</v>
      </c>
      <c r="AR44" s="22">
        <v>1</v>
      </c>
      <c r="AS44" s="22"/>
      <c r="AT44" s="22" t="s">
        <v>108</v>
      </c>
      <c r="AU44" s="22" t="s">
        <v>109</v>
      </c>
      <c r="AV44" s="22" t="s">
        <v>195</v>
      </c>
      <c r="AW44" s="22" t="s">
        <v>196</v>
      </c>
      <c r="AX44" s="22" t="s">
        <v>113</v>
      </c>
      <c r="AY44" s="22" t="s">
        <v>112</v>
      </c>
      <c r="AZ44" s="22" t="s">
        <v>113</v>
      </c>
      <c r="BA44" s="22" t="s">
        <v>113</v>
      </c>
      <c r="BB44" s="22" t="s">
        <v>112</v>
      </c>
      <c r="BC44" s="22" t="s">
        <v>112</v>
      </c>
      <c r="BD44" s="22" t="s">
        <v>113</v>
      </c>
      <c r="BE44" s="22" t="s">
        <v>112</v>
      </c>
      <c r="BF44" s="22" t="s">
        <v>112</v>
      </c>
      <c r="BG44" s="22" t="s">
        <v>113</v>
      </c>
      <c r="BH44" s="22" t="s">
        <v>489</v>
      </c>
      <c r="BI44" s="22">
        <v>2</v>
      </c>
      <c r="BJ44" s="22">
        <v>2</v>
      </c>
      <c r="BK44" s="22">
        <v>2</v>
      </c>
      <c r="BL44" s="22">
        <v>2</v>
      </c>
      <c r="BM44" s="22">
        <v>2</v>
      </c>
      <c r="BN44" s="22">
        <v>2</v>
      </c>
      <c r="BO44" s="22">
        <v>2</v>
      </c>
      <c r="BP44" s="22">
        <v>2</v>
      </c>
      <c r="BQ44" s="22">
        <v>2</v>
      </c>
      <c r="BR44" s="22">
        <v>2</v>
      </c>
      <c r="BS44" s="22">
        <v>20</v>
      </c>
    </row>
    <row r="45" spans="1:71" x14ac:dyDescent="0.3">
      <c r="A45" s="29">
        <v>43186.754224537035</v>
      </c>
      <c r="B45" s="29">
        <v>43186.760347222225</v>
      </c>
      <c r="C45" s="22" t="s">
        <v>62</v>
      </c>
      <c r="D45" s="22" t="s">
        <v>239</v>
      </c>
      <c r="E45" s="22">
        <v>100</v>
      </c>
      <c r="F45" s="22">
        <v>529</v>
      </c>
      <c r="G45" s="22" t="b">
        <v>1</v>
      </c>
      <c r="H45" s="29">
        <v>43186.760358796295</v>
      </c>
      <c r="I45" s="22" t="s">
        <v>240</v>
      </c>
      <c r="J45" s="22"/>
      <c r="K45" s="22"/>
      <c r="L45" s="22"/>
      <c r="M45" s="22"/>
      <c r="N45" s="22">
        <v>42.33659362793</v>
      </c>
      <c r="O45" s="22">
        <v>-71.072601318359006</v>
      </c>
      <c r="P45" s="22" t="s">
        <v>102</v>
      </c>
      <c r="Q45" s="22" t="s">
        <v>103</v>
      </c>
      <c r="R45" s="22" t="s">
        <v>119</v>
      </c>
      <c r="S45" s="22" t="s">
        <v>129</v>
      </c>
      <c r="T45" s="22"/>
      <c r="U45" s="22"/>
      <c r="V45" s="22"/>
      <c r="W45" s="22"/>
      <c r="X45" s="22"/>
      <c r="Y45" s="22"/>
      <c r="Z45" s="22"/>
      <c r="AA45" s="22"/>
      <c r="AB45" s="22"/>
      <c r="AC45" s="22"/>
      <c r="AD45" s="22"/>
      <c r="AE45" s="22"/>
      <c r="AF45" s="22"/>
      <c r="AG45" s="22"/>
      <c r="AH45" s="22">
        <v>0</v>
      </c>
      <c r="AI45" s="22">
        <v>0</v>
      </c>
      <c r="AJ45" s="22">
        <v>42.231000000000002</v>
      </c>
      <c r="AK45" s="22">
        <v>0</v>
      </c>
      <c r="AL45" s="22"/>
      <c r="AM45" s="22" t="s">
        <v>106</v>
      </c>
      <c r="AN45" s="22" t="s">
        <v>107</v>
      </c>
      <c r="AO45" s="22">
        <v>0</v>
      </c>
      <c r="AP45" s="22">
        <v>0</v>
      </c>
      <c r="AQ45" s="22">
        <v>39.036999999999999</v>
      </c>
      <c r="AR45" s="22">
        <v>0</v>
      </c>
      <c r="AS45" s="22"/>
      <c r="AT45" s="22" t="s">
        <v>108</v>
      </c>
      <c r="AU45" s="22" t="s">
        <v>109</v>
      </c>
      <c r="AV45" s="22" t="s">
        <v>110</v>
      </c>
      <c r="AW45" s="22" t="s">
        <v>124</v>
      </c>
      <c r="AX45" s="22" t="s">
        <v>115</v>
      </c>
      <c r="AY45" s="22" t="s">
        <v>115</v>
      </c>
      <c r="AZ45" s="22" t="s">
        <v>113</v>
      </c>
      <c r="BA45" s="22" t="s">
        <v>115</v>
      </c>
      <c r="BB45" s="22" t="s">
        <v>115</v>
      </c>
      <c r="BC45" s="22" t="s">
        <v>115</v>
      </c>
      <c r="BD45" s="22" t="s">
        <v>115</v>
      </c>
      <c r="BE45" s="22" t="s">
        <v>113</v>
      </c>
      <c r="BF45" s="22" t="s">
        <v>112</v>
      </c>
      <c r="BG45" s="22" t="s">
        <v>116</v>
      </c>
      <c r="BH45" s="22" t="s">
        <v>489</v>
      </c>
      <c r="BI45" s="22">
        <v>3</v>
      </c>
      <c r="BJ45" s="22">
        <v>5</v>
      </c>
      <c r="BK45" s="22">
        <v>2</v>
      </c>
      <c r="BL45" s="22">
        <v>3</v>
      </c>
      <c r="BM45" s="22">
        <v>5</v>
      </c>
      <c r="BN45" s="22">
        <v>5</v>
      </c>
      <c r="BO45" s="22">
        <v>3</v>
      </c>
      <c r="BP45" s="22">
        <v>6</v>
      </c>
      <c r="BQ45" s="22">
        <v>2</v>
      </c>
      <c r="BR45" s="22">
        <v>5</v>
      </c>
      <c r="BS45" s="22">
        <v>39</v>
      </c>
    </row>
    <row r="46" spans="1:71" x14ac:dyDescent="0.3">
      <c r="A46" s="29">
        <v>43186.759710648148</v>
      </c>
      <c r="B46" s="29">
        <v>43186.760335648149</v>
      </c>
      <c r="C46" s="22" t="s">
        <v>62</v>
      </c>
      <c r="D46" s="22" t="s">
        <v>237</v>
      </c>
      <c r="E46" s="22">
        <v>100</v>
      </c>
      <c r="F46" s="22">
        <v>54</v>
      </c>
      <c r="G46" s="22" t="b">
        <v>1</v>
      </c>
      <c r="H46" s="29">
        <v>43186.760347222225</v>
      </c>
      <c r="I46" s="22" t="s">
        <v>238</v>
      </c>
      <c r="J46" s="22"/>
      <c r="K46" s="22"/>
      <c r="L46" s="22"/>
      <c r="M46" s="22"/>
      <c r="N46" s="22">
        <v>39.928604125977003</v>
      </c>
      <c r="O46" s="22">
        <v>-75.024200439452997</v>
      </c>
      <c r="P46" s="22" t="s">
        <v>102</v>
      </c>
      <c r="Q46" s="22" t="s">
        <v>103</v>
      </c>
      <c r="R46" s="22" t="s">
        <v>119</v>
      </c>
      <c r="S46" s="22" t="s">
        <v>105</v>
      </c>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t="s">
        <v>113</v>
      </c>
      <c r="AY46" s="22" t="s">
        <v>112</v>
      </c>
      <c r="AZ46" s="22" t="s">
        <v>127</v>
      </c>
      <c r="BA46" s="22" t="s">
        <v>113</v>
      </c>
      <c r="BB46" s="22" t="s">
        <v>131</v>
      </c>
      <c r="BC46" s="22" t="s">
        <v>113</v>
      </c>
      <c r="BD46" s="22" t="s">
        <v>127</v>
      </c>
      <c r="BE46" s="22" t="s">
        <v>127</v>
      </c>
      <c r="BF46" s="22" t="s">
        <v>131</v>
      </c>
      <c r="BG46" s="22" t="s">
        <v>113</v>
      </c>
      <c r="BH46" s="22" t="s">
        <v>376</v>
      </c>
      <c r="BI46" s="22">
        <v>2</v>
      </c>
      <c r="BJ46" s="22">
        <v>2</v>
      </c>
      <c r="BK46" s="22">
        <v>1</v>
      </c>
      <c r="BL46" s="22">
        <v>2</v>
      </c>
      <c r="BM46" s="22">
        <v>1</v>
      </c>
      <c r="BN46" s="22">
        <v>6</v>
      </c>
      <c r="BO46" s="22">
        <v>1</v>
      </c>
      <c r="BP46" s="22">
        <v>7</v>
      </c>
      <c r="BQ46" s="22">
        <v>1</v>
      </c>
      <c r="BR46" s="22">
        <v>2</v>
      </c>
      <c r="BS46" s="22">
        <v>25</v>
      </c>
    </row>
    <row r="47" spans="1:71" x14ac:dyDescent="0.3">
      <c r="A47" s="29">
        <v>43186.761180555557</v>
      </c>
      <c r="B47" s="29">
        <v>43186.765115740738</v>
      </c>
      <c r="C47" s="22" t="s">
        <v>62</v>
      </c>
      <c r="D47" s="22" t="s">
        <v>241</v>
      </c>
      <c r="E47" s="22">
        <v>100</v>
      </c>
      <c r="F47" s="22">
        <v>339</v>
      </c>
      <c r="G47" s="22" t="b">
        <v>1</v>
      </c>
      <c r="H47" s="29">
        <v>43186.765127314815</v>
      </c>
      <c r="I47" s="22" t="s">
        <v>242</v>
      </c>
      <c r="J47" s="22"/>
      <c r="K47" s="22"/>
      <c r="L47" s="22"/>
      <c r="M47" s="22"/>
      <c r="N47" s="22">
        <v>40.751693725586001</v>
      </c>
      <c r="O47" s="22">
        <v>-73.997200012207003</v>
      </c>
      <c r="P47" s="22" t="s">
        <v>102</v>
      </c>
      <c r="Q47" s="22" t="s">
        <v>103</v>
      </c>
      <c r="R47" s="22" t="s">
        <v>119</v>
      </c>
      <c r="S47" s="22" t="s">
        <v>105</v>
      </c>
      <c r="T47" s="22">
        <v>19.395</v>
      </c>
      <c r="U47" s="22">
        <v>19.395</v>
      </c>
      <c r="V47" s="22">
        <v>116.242</v>
      </c>
      <c r="W47" s="22">
        <v>1</v>
      </c>
      <c r="X47" s="22"/>
      <c r="Y47" s="22" t="s">
        <v>120</v>
      </c>
      <c r="Z47" s="22" t="s">
        <v>121</v>
      </c>
      <c r="AA47" s="22">
        <v>0</v>
      </c>
      <c r="AB47" s="22">
        <v>0</v>
      </c>
      <c r="AC47" s="22">
        <v>43.05</v>
      </c>
      <c r="AD47" s="22">
        <v>0</v>
      </c>
      <c r="AE47" s="22"/>
      <c r="AF47" s="22" t="s">
        <v>122</v>
      </c>
      <c r="AG47" s="22" t="s">
        <v>123</v>
      </c>
      <c r="AH47" s="22"/>
      <c r="AI47" s="22"/>
      <c r="AJ47" s="22"/>
      <c r="AK47" s="22"/>
      <c r="AL47" s="22"/>
      <c r="AM47" s="22"/>
      <c r="AN47" s="22"/>
      <c r="AO47" s="22"/>
      <c r="AP47" s="22"/>
      <c r="AQ47" s="22"/>
      <c r="AR47" s="22"/>
      <c r="AS47" s="22"/>
      <c r="AT47" s="22"/>
      <c r="AU47" s="22"/>
      <c r="AV47" s="22" t="s">
        <v>110</v>
      </c>
      <c r="AW47" s="22" t="s">
        <v>111</v>
      </c>
      <c r="AX47" s="22" t="s">
        <v>113</v>
      </c>
      <c r="AY47" s="22" t="s">
        <v>115</v>
      </c>
      <c r="AZ47" s="22" t="s">
        <v>113</v>
      </c>
      <c r="BA47" s="22" t="s">
        <v>127</v>
      </c>
      <c r="BB47" s="22" t="s">
        <v>112</v>
      </c>
      <c r="BC47" s="22" t="s">
        <v>114</v>
      </c>
      <c r="BD47" s="22" t="s">
        <v>113</v>
      </c>
      <c r="BE47" s="22" t="s">
        <v>114</v>
      </c>
      <c r="BF47" s="22" t="s">
        <v>112</v>
      </c>
      <c r="BG47" s="22" t="s">
        <v>113</v>
      </c>
      <c r="BH47" s="22" t="s">
        <v>172</v>
      </c>
      <c r="BI47" s="22">
        <v>2</v>
      </c>
      <c r="BJ47" s="22">
        <v>5</v>
      </c>
      <c r="BK47" s="22">
        <v>2</v>
      </c>
      <c r="BL47" s="22">
        <v>1</v>
      </c>
      <c r="BM47" s="22">
        <v>2</v>
      </c>
      <c r="BN47" s="22">
        <v>4</v>
      </c>
      <c r="BO47" s="22">
        <v>2</v>
      </c>
      <c r="BP47" s="22">
        <v>4</v>
      </c>
      <c r="BQ47" s="22">
        <v>2</v>
      </c>
      <c r="BR47" s="22">
        <v>2</v>
      </c>
      <c r="BS47" s="22">
        <v>26</v>
      </c>
    </row>
    <row r="48" spans="1:71" x14ac:dyDescent="0.3">
      <c r="A48" s="29">
        <v>43186.774259259262</v>
      </c>
      <c r="B48" s="29">
        <v>43186.775648148148</v>
      </c>
      <c r="C48" s="22" t="s">
        <v>62</v>
      </c>
      <c r="D48" s="22" t="s">
        <v>245</v>
      </c>
      <c r="E48" s="22">
        <v>100</v>
      </c>
      <c r="F48" s="22">
        <v>119</v>
      </c>
      <c r="G48" s="22" t="b">
        <v>1</v>
      </c>
      <c r="H48" s="29">
        <v>43186.775648148148</v>
      </c>
      <c r="I48" s="22" t="s">
        <v>246</v>
      </c>
      <c r="J48" s="22"/>
      <c r="K48" s="22"/>
      <c r="L48" s="22"/>
      <c r="M48" s="22"/>
      <c r="N48" s="22">
        <v>35.772094726562003</v>
      </c>
      <c r="O48" s="22">
        <v>-78.638603210449006</v>
      </c>
      <c r="P48" s="22" t="s">
        <v>102</v>
      </c>
      <c r="Q48" s="22" t="s">
        <v>103</v>
      </c>
      <c r="R48" s="22" t="s">
        <v>192</v>
      </c>
      <c r="S48" s="22" t="s">
        <v>105</v>
      </c>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t="s">
        <v>127</v>
      </c>
      <c r="AY48" s="22" t="s">
        <v>115</v>
      </c>
      <c r="AZ48" s="22" t="s">
        <v>127</v>
      </c>
      <c r="BA48" s="22" t="s">
        <v>127</v>
      </c>
      <c r="BB48" s="22" t="s">
        <v>131</v>
      </c>
      <c r="BC48" s="22" t="s">
        <v>112</v>
      </c>
      <c r="BD48" s="22" t="s">
        <v>113</v>
      </c>
      <c r="BE48" s="22" t="s">
        <v>115</v>
      </c>
      <c r="BF48" s="22" t="s">
        <v>131</v>
      </c>
      <c r="BG48" s="22" t="s">
        <v>127</v>
      </c>
      <c r="BH48" s="22" t="s">
        <v>376</v>
      </c>
      <c r="BI48" s="22">
        <v>1</v>
      </c>
      <c r="BJ48" s="22">
        <v>5</v>
      </c>
      <c r="BK48" s="22">
        <v>1</v>
      </c>
      <c r="BL48" s="22">
        <v>1</v>
      </c>
      <c r="BM48" s="22">
        <v>1</v>
      </c>
      <c r="BN48" s="22">
        <v>2</v>
      </c>
      <c r="BO48" s="22">
        <v>2</v>
      </c>
      <c r="BP48" s="22">
        <v>5</v>
      </c>
      <c r="BQ48" s="22">
        <v>1</v>
      </c>
      <c r="BR48" s="22">
        <v>1</v>
      </c>
      <c r="BS48" s="22">
        <v>20</v>
      </c>
    </row>
    <row r="49" spans="1:71" x14ac:dyDescent="0.3">
      <c r="A49" s="20">
        <v>43186.778263888889</v>
      </c>
      <c r="B49" s="20">
        <v>43186.779513888891</v>
      </c>
      <c r="C49" s="21" t="s">
        <v>62</v>
      </c>
      <c r="D49" s="21" t="s">
        <v>427</v>
      </c>
      <c r="E49" s="21">
        <v>48</v>
      </c>
      <c r="F49" s="21">
        <v>108</v>
      </c>
      <c r="G49" s="21" t="b">
        <v>0</v>
      </c>
      <c r="H49" s="20">
        <v>43193.779687499999</v>
      </c>
      <c r="I49" s="21" t="s">
        <v>428</v>
      </c>
      <c r="J49" s="21"/>
      <c r="K49" s="21"/>
      <c r="L49" s="21"/>
      <c r="M49" s="21"/>
      <c r="N49" s="21"/>
      <c r="O49" s="21"/>
      <c r="P49" s="21" t="s">
        <v>102</v>
      </c>
      <c r="Q49" s="21" t="s">
        <v>103</v>
      </c>
      <c r="R49" s="21" t="s">
        <v>192</v>
      </c>
      <c r="S49" s="21" t="s">
        <v>105</v>
      </c>
      <c r="T49" s="21"/>
      <c r="U49" s="21"/>
      <c r="V49" s="21"/>
      <c r="W49" s="21"/>
      <c r="X49" s="21"/>
      <c r="Y49" s="21"/>
      <c r="Z49" s="21"/>
      <c r="AA49" s="21"/>
      <c r="AB49" s="21"/>
      <c r="AC49" s="21"/>
      <c r="AD49" s="21"/>
      <c r="AE49" s="21"/>
      <c r="AF49" s="21"/>
      <c r="AG49" s="21"/>
      <c r="AH49" s="21">
        <v>0</v>
      </c>
      <c r="AI49" s="21">
        <v>0</v>
      </c>
      <c r="AJ49" s="21">
        <v>43.354999999999997</v>
      </c>
      <c r="AK49" s="21">
        <v>0</v>
      </c>
      <c r="AL49" s="21"/>
      <c r="AM49" s="21" t="s">
        <v>106</v>
      </c>
      <c r="AN49" s="21" t="s">
        <v>107</v>
      </c>
      <c r="AO49" s="21"/>
      <c r="AP49" s="21"/>
      <c r="AQ49" s="21"/>
      <c r="AR49" s="21"/>
      <c r="AS49" s="21"/>
      <c r="AT49" s="21"/>
      <c r="AU49" s="21"/>
      <c r="AV49" s="21"/>
      <c r="AW49" s="21"/>
      <c r="AX49" s="21"/>
      <c r="AY49" s="21"/>
      <c r="AZ49" s="21"/>
      <c r="BA49" s="21"/>
      <c r="BB49" s="21"/>
      <c r="BC49" s="21"/>
      <c r="BD49" s="21"/>
      <c r="BE49" s="21"/>
      <c r="BF49" s="21"/>
      <c r="BG49" s="21"/>
      <c r="BH49" s="21" t="s">
        <v>470</v>
      </c>
      <c r="BI49" s="21" t="e">
        <v>#N/A</v>
      </c>
      <c r="BJ49" s="21" t="e">
        <v>#N/A</v>
      </c>
      <c r="BK49" s="21" t="e">
        <v>#N/A</v>
      </c>
      <c r="BL49" s="21" t="e">
        <v>#N/A</v>
      </c>
      <c r="BM49" s="21" t="e">
        <v>#N/A</v>
      </c>
      <c r="BN49" s="21" t="e">
        <v>#N/A</v>
      </c>
      <c r="BO49" s="21" t="e">
        <v>#N/A</v>
      </c>
      <c r="BP49" s="21" t="e">
        <v>#N/A</v>
      </c>
      <c r="BQ49" s="21" t="e">
        <v>#N/A</v>
      </c>
      <c r="BR49" s="21" t="e">
        <v>#N/A</v>
      </c>
      <c r="BS49" s="21" t="e">
        <v>#N/A</v>
      </c>
    </row>
    <row r="50" spans="1:71" x14ac:dyDescent="0.3">
      <c r="A50" s="29">
        <v>43186.778981481482</v>
      </c>
      <c r="B50" s="29">
        <v>43186.7812962963</v>
      </c>
      <c r="C50" s="22" t="s">
        <v>62</v>
      </c>
      <c r="D50" s="22" t="s">
        <v>247</v>
      </c>
      <c r="E50" s="22">
        <v>100</v>
      </c>
      <c r="F50" s="22">
        <v>199</v>
      </c>
      <c r="G50" s="22" t="b">
        <v>1</v>
      </c>
      <c r="H50" s="29">
        <v>43186.7812962963</v>
      </c>
      <c r="I50" s="22" t="s">
        <v>248</v>
      </c>
      <c r="J50" s="22"/>
      <c r="K50" s="22"/>
      <c r="L50" s="22"/>
      <c r="M50" s="22"/>
      <c r="N50" s="22">
        <v>38.851806640625</v>
      </c>
      <c r="O50" s="22">
        <v>-94.778602600097997</v>
      </c>
      <c r="P50" s="22" t="s">
        <v>102</v>
      </c>
      <c r="Q50" s="22" t="s">
        <v>103</v>
      </c>
      <c r="R50" s="22" t="s">
        <v>210</v>
      </c>
      <c r="S50" s="22" t="s">
        <v>129</v>
      </c>
      <c r="T50" s="22"/>
      <c r="U50" s="22"/>
      <c r="V50" s="22"/>
      <c r="W50" s="22"/>
      <c r="X50" s="22"/>
      <c r="Y50" s="22"/>
      <c r="Z50" s="22"/>
      <c r="AA50" s="22"/>
      <c r="AB50" s="22"/>
      <c r="AC50" s="22"/>
      <c r="AD50" s="22"/>
      <c r="AE50" s="22"/>
      <c r="AF50" s="22"/>
      <c r="AG50" s="22"/>
      <c r="AH50" s="22">
        <v>0</v>
      </c>
      <c r="AI50" s="22">
        <v>0</v>
      </c>
      <c r="AJ50" s="22">
        <v>52.268999999999998</v>
      </c>
      <c r="AK50" s="22">
        <v>0</v>
      </c>
      <c r="AL50" s="22"/>
      <c r="AM50" s="22" t="s">
        <v>106</v>
      </c>
      <c r="AN50" s="22" t="s">
        <v>107</v>
      </c>
      <c r="AO50" s="22">
        <v>0</v>
      </c>
      <c r="AP50" s="22">
        <v>0</v>
      </c>
      <c r="AQ50" s="22">
        <v>39.814999999999998</v>
      </c>
      <c r="AR50" s="22">
        <v>0</v>
      </c>
      <c r="AS50" s="22"/>
      <c r="AT50" s="22" t="s">
        <v>108</v>
      </c>
      <c r="AU50" s="22" t="s">
        <v>109</v>
      </c>
      <c r="AV50" s="22" t="s">
        <v>126</v>
      </c>
      <c r="AW50" s="22" t="s">
        <v>130</v>
      </c>
      <c r="AX50" s="22" t="s">
        <v>113</v>
      </c>
      <c r="AY50" s="22" t="s">
        <v>131</v>
      </c>
      <c r="AZ50" s="22" t="s">
        <v>113</v>
      </c>
      <c r="BA50" s="22" t="s">
        <v>113</v>
      </c>
      <c r="BB50" s="22" t="s">
        <v>131</v>
      </c>
      <c r="BC50" s="22" t="s">
        <v>131</v>
      </c>
      <c r="BD50" s="22" t="s">
        <v>127</v>
      </c>
      <c r="BE50" s="22" t="s">
        <v>131</v>
      </c>
      <c r="BF50" s="22" t="s">
        <v>131</v>
      </c>
      <c r="BG50" s="22" t="s">
        <v>127</v>
      </c>
      <c r="BH50" s="22" t="s">
        <v>489</v>
      </c>
      <c r="BI50" s="22">
        <v>2</v>
      </c>
      <c r="BJ50" s="22">
        <v>1</v>
      </c>
      <c r="BK50" s="22">
        <v>2</v>
      </c>
      <c r="BL50" s="22">
        <v>2</v>
      </c>
      <c r="BM50" s="22">
        <v>1</v>
      </c>
      <c r="BN50" s="22">
        <v>1</v>
      </c>
      <c r="BO50" s="22">
        <v>1</v>
      </c>
      <c r="BP50" s="22">
        <v>1</v>
      </c>
      <c r="BQ50" s="22">
        <v>1</v>
      </c>
      <c r="BR50" s="22">
        <v>1</v>
      </c>
      <c r="BS50" s="22">
        <v>13</v>
      </c>
    </row>
    <row r="51" spans="1:71" x14ac:dyDescent="0.3">
      <c r="A51" s="29">
        <v>43186.780763888892</v>
      </c>
      <c r="B51" s="29">
        <v>43186.783136574071</v>
      </c>
      <c r="C51" s="22" t="s">
        <v>62</v>
      </c>
      <c r="D51" s="22" t="s">
        <v>249</v>
      </c>
      <c r="E51" s="22">
        <v>100</v>
      </c>
      <c r="F51" s="22">
        <v>205</v>
      </c>
      <c r="G51" s="22" t="b">
        <v>1</v>
      </c>
      <c r="H51" s="29">
        <v>43186.783136574071</v>
      </c>
      <c r="I51" s="22" t="s">
        <v>250</v>
      </c>
      <c r="J51" s="22"/>
      <c r="K51" s="22"/>
      <c r="L51" s="22"/>
      <c r="M51" s="22"/>
      <c r="N51" s="22">
        <v>40.742095947266002</v>
      </c>
      <c r="O51" s="22">
        <v>-74.001800537109006</v>
      </c>
      <c r="P51" s="22" t="s">
        <v>102</v>
      </c>
      <c r="Q51" s="22" t="s">
        <v>103</v>
      </c>
      <c r="R51" s="22" t="s">
        <v>119</v>
      </c>
      <c r="S51" s="22" t="s">
        <v>105</v>
      </c>
      <c r="T51" s="22">
        <v>0</v>
      </c>
      <c r="U51" s="22">
        <v>0</v>
      </c>
      <c r="V51" s="22">
        <v>41.305</v>
      </c>
      <c r="W51" s="22">
        <v>0</v>
      </c>
      <c r="X51" s="22"/>
      <c r="Y51" s="22" t="s">
        <v>120</v>
      </c>
      <c r="Z51" s="22" t="s">
        <v>121</v>
      </c>
      <c r="AA51" s="22">
        <v>0</v>
      </c>
      <c r="AB51" s="22">
        <v>0</v>
      </c>
      <c r="AC51" s="22">
        <v>45.042000000000002</v>
      </c>
      <c r="AD51" s="22">
        <v>0</v>
      </c>
      <c r="AE51" s="22"/>
      <c r="AF51" s="22" t="s">
        <v>122</v>
      </c>
      <c r="AG51" s="22" t="s">
        <v>123</v>
      </c>
      <c r="AH51" s="22"/>
      <c r="AI51" s="22"/>
      <c r="AJ51" s="22"/>
      <c r="AK51" s="22"/>
      <c r="AL51" s="22"/>
      <c r="AM51" s="22"/>
      <c r="AN51" s="22"/>
      <c r="AO51" s="22"/>
      <c r="AP51" s="22"/>
      <c r="AQ51" s="22"/>
      <c r="AR51" s="22"/>
      <c r="AS51" s="22"/>
      <c r="AT51" s="22"/>
      <c r="AU51" s="22"/>
      <c r="AV51" s="22" t="s">
        <v>110</v>
      </c>
      <c r="AW51" s="22" t="s">
        <v>130</v>
      </c>
      <c r="AX51" s="22" t="s">
        <v>127</v>
      </c>
      <c r="AY51" s="22" t="s">
        <v>127</v>
      </c>
      <c r="AZ51" s="22" t="s">
        <v>127</v>
      </c>
      <c r="BA51" s="22" t="s">
        <v>115</v>
      </c>
      <c r="BB51" s="22" t="s">
        <v>131</v>
      </c>
      <c r="BC51" s="22" t="s">
        <v>127</v>
      </c>
      <c r="BD51" s="22" t="s">
        <v>127</v>
      </c>
      <c r="BE51" s="22" t="s">
        <v>115</v>
      </c>
      <c r="BF51" s="22" t="s">
        <v>131</v>
      </c>
      <c r="BG51" s="22" t="s">
        <v>115</v>
      </c>
      <c r="BH51" s="22" t="s">
        <v>172</v>
      </c>
      <c r="BI51" s="22">
        <v>1</v>
      </c>
      <c r="BJ51" s="22">
        <v>7</v>
      </c>
      <c r="BK51" s="22">
        <v>1</v>
      </c>
      <c r="BL51" s="22">
        <v>3</v>
      </c>
      <c r="BM51" s="22">
        <v>1</v>
      </c>
      <c r="BN51" s="22">
        <v>7</v>
      </c>
      <c r="BO51" s="22">
        <v>1</v>
      </c>
      <c r="BP51" s="22">
        <v>5</v>
      </c>
      <c r="BQ51" s="22">
        <v>1</v>
      </c>
      <c r="BR51" s="22">
        <v>3</v>
      </c>
      <c r="BS51" s="22">
        <v>30</v>
      </c>
    </row>
    <row r="52" spans="1:71" x14ac:dyDescent="0.3">
      <c r="A52" s="29">
        <v>43186.783761574072</v>
      </c>
      <c r="B52" s="29">
        <v>43186.877465277779</v>
      </c>
      <c r="C52" s="22" t="s">
        <v>62</v>
      </c>
      <c r="D52" s="22" t="s">
        <v>297</v>
      </c>
      <c r="E52" s="22">
        <v>100</v>
      </c>
      <c r="F52" s="22">
        <v>8096</v>
      </c>
      <c r="G52" s="22" t="b">
        <v>1</v>
      </c>
      <c r="H52" s="29">
        <v>43186.877476851849</v>
      </c>
      <c r="I52" s="22" t="s">
        <v>298</v>
      </c>
      <c r="J52" s="22"/>
      <c r="K52" s="22"/>
      <c r="L52" s="22"/>
      <c r="M52" s="22"/>
      <c r="N52" s="22">
        <v>32.958801269531001</v>
      </c>
      <c r="O52" s="22">
        <v>-96.981201171875</v>
      </c>
      <c r="P52" s="22" t="s">
        <v>102</v>
      </c>
      <c r="Q52" s="22" t="s">
        <v>103</v>
      </c>
      <c r="R52" s="22" t="s">
        <v>192</v>
      </c>
      <c r="S52" s="22" t="s">
        <v>129</v>
      </c>
      <c r="T52" s="22"/>
      <c r="U52" s="22"/>
      <c r="V52" s="22"/>
      <c r="W52" s="22"/>
      <c r="X52" s="22"/>
      <c r="Y52" s="22"/>
      <c r="Z52" s="22"/>
      <c r="AA52" s="22"/>
      <c r="AB52" s="22"/>
      <c r="AC52" s="22"/>
      <c r="AD52" s="22"/>
      <c r="AE52" s="22"/>
      <c r="AF52" s="22"/>
      <c r="AG52" s="22"/>
      <c r="AH52" s="22">
        <v>4.3630000000000004</v>
      </c>
      <c r="AI52" s="22">
        <v>4.3630000000000004</v>
      </c>
      <c r="AJ52" s="22">
        <v>51.835999999999999</v>
      </c>
      <c r="AK52" s="22">
        <v>1</v>
      </c>
      <c r="AL52" s="22"/>
      <c r="AM52" s="22" t="s">
        <v>106</v>
      </c>
      <c r="AN52" s="22" t="s">
        <v>107</v>
      </c>
      <c r="AO52" s="22">
        <v>0</v>
      </c>
      <c r="AP52" s="22">
        <v>0</v>
      </c>
      <c r="AQ52" s="22">
        <v>42.576000000000001</v>
      </c>
      <c r="AR52" s="22">
        <v>0</v>
      </c>
      <c r="AS52" s="22"/>
      <c r="AT52" s="22" t="s">
        <v>108</v>
      </c>
      <c r="AU52" s="22" t="s">
        <v>109</v>
      </c>
      <c r="AV52" s="22" t="s">
        <v>195</v>
      </c>
      <c r="AW52" s="22" t="s">
        <v>111</v>
      </c>
      <c r="AX52" s="22" t="s">
        <v>113</v>
      </c>
      <c r="AY52" s="22" t="s">
        <v>115</v>
      </c>
      <c r="AZ52" s="22" t="s">
        <v>127</v>
      </c>
      <c r="BA52" s="22" t="s">
        <v>113</v>
      </c>
      <c r="BB52" s="22" t="s">
        <v>112</v>
      </c>
      <c r="BC52" s="22" t="s">
        <v>115</v>
      </c>
      <c r="BD52" s="22" t="s">
        <v>113</v>
      </c>
      <c r="BE52" s="22" t="s">
        <v>116</v>
      </c>
      <c r="BF52" s="22" t="s">
        <v>112</v>
      </c>
      <c r="BG52" s="22" t="s">
        <v>113</v>
      </c>
      <c r="BH52" s="22" t="s">
        <v>489</v>
      </c>
      <c r="BI52" s="22">
        <v>2</v>
      </c>
      <c r="BJ52" s="22">
        <v>5</v>
      </c>
      <c r="BK52" s="22">
        <v>1</v>
      </c>
      <c r="BL52" s="22">
        <v>2</v>
      </c>
      <c r="BM52" s="22">
        <v>2</v>
      </c>
      <c r="BN52" s="22">
        <v>5</v>
      </c>
      <c r="BO52" s="22">
        <v>2</v>
      </c>
      <c r="BP52" s="22">
        <v>3</v>
      </c>
      <c r="BQ52" s="22">
        <v>2</v>
      </c>
      <c r="BR52" s="22">
        <v>2</v>
      </c>
      <c r="BS52" s="22">
        <v>26</v>
      </c>
    </row>
    <row r="53" spans="1:71" x14ac:dyDescent="0.3">
      <c r="A53" s="29">
        <v>43186.784513888888</v>
      </c>
      <c r="B53" s="29">
        <v>43186.78533564815</v>
      </c>
      <c r="C53" s="22" t="s">
        <v>62</v>
      </c>
      <c r="D53" s="22" t="s">
        <v>251</v>
      </c>
      <c r="E53" s="22">
        <v>100</v>
      </c>
      <c r="F53" s="22">
        <v>70</v>
      </c>
      <c r="G53" s="22" t="b">
        <v>1</v>
      </c>
      <c r="H53" s="29">
        <v>43186.78534722222</v>
      </c>
      <c r="I53" s="22" t="s">
        <v>252</v>
      </c>
      <c r="J53" s="22"/>
      <c r="K53" s="22"/>
      <c r="L53" s="22"/>
      <c r="M53" s="22"/>
      <c r="N53" s="22">
        <v>42.076599121093999</v>
      </c>
      <c r="O53" s="22">
        <v>-71.471900939940994</v>
      </c>
      <c r="P53" s="22" t="s">
        <v>102</v>
      </c>
      <c r="Q53" s="22" t="s">
        <v>103</v>
      </c>
      <c r="R53" s="22" t="s">
        <v>119</v>
      </c>
      <c r="S53" s="22" t="s">
        <v>129</v>
      </c>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t="s">
        <v>113</v>
      </c>
      <c r="AY53" s="22" t="s">
        <v>112</v>
      </c>
      <c r="AZ53" s="22" t="s">
        <v>113</v>
      </c>
      <c r="BA53" s="22" t="s">
        <v>113</v>
      </c>
      <c r="BB53" s="22" t="s">
        <v>112</v>
      </c>
      <c r="BC53" s="22" t="s">
        <v>116</v>
      </c>
      <c r="BD53" s="22" t="s">
        <v>113</v>
      </c>
      <c r="BE53" s="22" t="s">
        <v>114</v>
      </c>
      <c r="BF53" s="22" t="s">
        <v>112</v>
      </c>
      <c r="BG53" s="22" t="s">
        <v>113</v>
      </c>
      <c r="BH53" s="22" t="s">
        <v>376</v>
      </c>
      <c r="BI53" s="22">
        <v>2</v>
      </c>
      <c r="BJ53" s="22">
        <v>2</v>
      </c>
      <c r="BK53" s="22">
        <v>2</v>
      </c>
      <c r="BL53" s="22">
        <v>2</v>
      </c>
      <c r="BM53" s="22">
        <v>2</v>
      </c>
      <c r="BN53" s="22">
        <v>3</v>
      </c>
      <c r="BO53" s="22">
        <v>2</v>
      </c>
      <c r="BP53" s="22">
        <v>4</v>
      </c>
      <c r="BQ53" s="22">
        <v>2</v>
      </c>
      <c r="BR53" s="22">
        <v>2</v>
      </c>
      <c r="BS53" s="22">
        <v>23</v>
      </c>
    </row>
    <row r="54" spans="1:71" x14ac:dyDescent="0.3">
      <c r="A54" s="20">
        <v>43186.785497685189</v>
      </c>
      <c r="B54" s="20">
        <v>43186.785567129627</v>
      </c>
      <c r="C54" s="21" t="s">
        <v>62</v>
      </c>
      <c r="D54" s="21" t="s">
        <v>251</v>
      </c>
      <c r="E54" s="21">
        <v>58</v>
      </c>
      <c r="F54" s="21">
        <v>6</v>
      </c>
      <c r="G54" s="21" t="b">
        <v>0</v>
      </c>
      <c r="H54" s="20">
        <v>43193.785601851851</v>
      </c>
      <c r="I54" s="21" t="s">
        <v>429</v>
      </c>
      <c r="J54" s="21"/>
      <c r="K54" s="21"/>
      <c r="L54" s="21"/>
      <c r="M54" s="21"/>
      <c r="N54" s="21"/>
      <c r="O54" s="21"/>
      <c r="P54" s="21" t="s">
        <v>102</v>
      </c>
      <c r="Q54" s="21" t="s">
        <v>103</v>
      </c>
      <c r="R54" s="21" t="s">
        <v>119</v>
      </c>
      <c r="S54" s="21" t="s">
        <v>129</v>
      </c>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t="s">
        <v>470</v>
      </c>
      <c r="BI54" s="21" t="e">
        <v>#N/A</v>
      </c>
      <c r="BJ54" s="21" t="e">
        <v>#N/A</v>
      </c>
      <c r="BK54" s="21" t="e">
        <v>#N/A</v>
      </c>
      <c r="BL54" s="21" t="e">
        <v>#N/A</v>
      </c>
      <c r="BM54" s="21" t="e">
        <v>#N/A</v>
      </c>
      <c r="BN54" s="21" t="e">
        <v>#N/A</v>
      </c>
      <c r="BO54" s="21" t="e">
        <v>#N/A</v>
      </c>
      <c r="BP54" s="21" t="e">
        <v>#N/A</v>
      </c>
      <c r="BQ54" s="21" t="e">
        <v>#N/A</v>
      </c>
      <c r="BR54" s="21" t="e">
        <v>#N/A</v>
      </c>
      <c r="BS54" s="21" t="e">
        <v>#N/A</v>
      </c>
    </row>
    <row r="55" spans="1:71" x14ac:dyDescent="0.3">
      <c r="A55" s="29">
        <v>43186.786041666666</v>
      </c>
      <c r="B55" s="29">
        <v>43186.788888888892</v>
      </c>
      <c r="C55" s="22" t="s">
        <v>62</v>
      </c>
      <c r="D55" s="22" t="s">
        <v>253</v>
      </c>
      <c r="E55" s="22">
        <v>100</v>
      </c>
      <c r="F55" s="22">
        <v>245</v>
      </c>
      <c r="G55" s="22" t="b">
        <v>1</v>
      </c>
      <c r="H55" s="29">
        <v>43186.788888888892</v>
      </c>
      <c r="I55" s="22" t="s">
        <v>254</v>
      </c>
      <c r="J55" s="22"/>
      <c r="K55" s="22"/>
      <c r="L55" s="22"/>
      <c r="M55" s="22"/>
      <c r="N55" s="22">
        <v>35.33659362793</v>
      </c>
      <c r="O55" s="22">
        <v>-80.795799255370994</v>
      </c>
      <c r="P55" s="22" t="s">
        <v>102</v>
      </c>
      <c r="Q55" s="22" t="s">
        <v>103</v>
      </c>
      <c r="R55" s="22" t="s">
        <v>192</v>
      </c>
      <c r="S55" s="22" t="s">
        <v>129</v>
      </c>
      <c r="T55" s="22"/>
      <c r="U55" s="22"/>
      <c r="V55" s="22"/>
      <c r="W55" s="22"/>
      <c r="X55" s="22"/>
      <c r="Y55" s="22"/>
      <c r="Z55" s="22"/>
      <c r="AA55" s="22"/>
      <c r="AB55" s="22"/>
      <c r="AC55" s="22"/>
      <c r="AD55" s="22"/>
      <c r="AE55" s="22"/>
      <c r="AF55" s="22"/>
      <c r="AG55" s="22"/>
      <c r="AH55" s="22">
        <v>0</v>
      </c>
      <c r="AI55" s="22">
        <v>0</v>
      </c>
      <c r="AJ55" s="22">
        <v>48.917999999999999</v>
      </c>
      <c r="AK55" s="22">
        <v>0</v>
      </c>
      <c r="AL55" s="22"/>
      <c r="AM55" s="22" t="s">
        <v>106</v>
      </c>
      <c r="AN55" s="22" t="s">
        <v>213</v>
      </c>
      <c r="AO55" s="22">
        <v>0</v>
      </c>
      <c r="AP55" s="22">
        <v>0</v>
      </c>
      <c r="AQ55" s="22">
        <v>48.198999999999998</v>
      </c>
      <c r="AR55" s="22">
        <v>0</v>
      </c>
      <c r="AS55" s="22"/>
      <c r="AT55" s="22" t="s">
        <v>108</v>
      </c>
      <c r="AU55" s="22" t="s">
        <v>109</v>
      </c>
      <c r="AV55" s="22" t="s">
        <v>195</v>
      </c>
      <c r="AW55" s="22" t="s">
        <v>111</v>
      </c>
      <c r="AX55" s="22" t="s">
        <v>127</v>
      </c>
      <c r="AY55" s="22" t="s">
        <v>131</v>
      </c>
      <c r="AZ55" s="22" t="s">
        <v>113</v>
      </c>
      <c r="BA55" s="22" t="s">
        <v>113</v>
      </c>
      <c r="BB55" s="22" t="s">
        <v>131</v>
      </c>
      <c r="BC55" s="22" t="s">
        <v>131</v>
      </c>
      <c r="BD55" s="22" t="s">
        <v>127</v>
      </c>
      <c r="BE55" s="22" t="s">
        <v>131</v>
      </c>
      <c r="BF55" s="22" t="s">
        <v>131</v>
      </c>
      <c r="BG55" s="22" t="s">
        <v>127</v>
      </c>
      <c r="BH55" s="22" t="s">
        <v>489</v>
      </c>
      <c r="BI55" s="22">
        <v>1</v>
      </c>
      <c r="BJ55" s="22">
        <v>1</v>
      </c>
      <c r="BK55" s="22">
        <v>2</v>
      </c>
      <c r="BL55" s="22">
        <v>2</v>
      </c>
      <c r="BM55" s="22">
        <v>1</v>
      </c>
      <c r="BN55" s="22">
        <v>1</v>
      </c>
      <c r="BO55" s="22">
        <v>1</v>
      </c>
      <c r="BP55" s="22">
        <v>1</v>
      </c>
      <c r="BQ55" s="22">
        <v>1</v>
      </c>
      <c r="BR55" s="22">
        <v>1</v>
      </c>
      <c r="BS55" s="22">
        <v>12</v>
      </c>
    </row>
    <row r="56" spans="1:71" x14ac:dyDescent="0.3">
      <c r="A56" s="29">
        <v>43186.789375</v>
      </c>
      <c r="B56" s="29">
        <v>43186.932835648149</v>
      </c>
      <c r="C56" s="22" t="s">
        <v>62</v>
      </c>
      <c r="D56" s="22" t="s">
        <v>303</v>
      </c>
      <c r="E56" s="22">
        <v>100</v>
      </c>
      <c r="F56" s="22">
        <v>12394</v>
      </c>
      <c r="G56" s="22" t="b">
        <v>1</v>
      </c>
      <c r="H56" s="29">
        <v>43186.932835648149</v>
      </c>
      <c r="I56" s="22" t="s">
        <v>304</v>
      </c>
      <c r="J56" s="22"/>
      <c r="K56" s="22"/>
      <c r="L56" s="22"/>
      <c r="M56" s="22"/>
      <c r="N56" s="22">
        <v>38.856094360352003</v>
      </c>
      <c r="O56" s="22">
        <v>-94.667900085449006</v>
      </c>
      <c r="P56" s="22" t="s">
        <v>102</v>
      </c>
      <c r="Q56" s="22" t="s">
        <v>103</v>
      </c>
      <c r="R56" s="22" t="s">
        <v>119</v>
      </c>
      <c r="S56" s="22" t="s">
        <v>105</v>
      </c>
      <c r="T56" s="22">
        <v>40.343000000000004</v>
      </c>
      <c r="U56" s="22">
        <v>42.024000000000001</v>
      </c>
      <c r="V56" s="22">
        <v>42.066000000000003</v>
      </c>
      <c r="W56" s="22">
        <v>3</v>
      </c>
      <c r="X56" s="22"/>
      <c r="Y56" s="22" t="s">
        <v>120</v>
      </c>
      <c r="Z56" s="22" t="s">
        <v>121</v>
      </c>
      <c r="AA56" s="22">
        <v>46.747</v>
      </c>
      <c r="AB56" s="22">
        <v>46.747</v>
      </c>
      <c r="AC56" s="22">
        <v>47.375999999999998</v>
      </c>
      <c r="AD56" s="22">
        <v>1</v>
      </c>
      <c r="AE56" s="22"/>
      <c r="AF56" s="22" t="s">
        <v>122</v>
      </c>
      <c r="AG56" s="22" t="s">
        <v>123</v>
      </c>
      <c r="AH56" s="22"/>
      <c r="AI56" s="22"/>
      <c r="AJ56" s="22"/>
      <c r="AK56" s="22"/>
      <c r="AL56" s="22"/>
      <c r="AM56" s="22"/>
      <c r="AN56" s="22"/>
      <c r="AO56" s="22"/>
      <c r="AP56" s="22"/>
      <c r="AQ56" s="22"/>
      <c r="AR56" s="22"/>
      <c r="AS56" s="22"/>
      <c r="AT56" s="22"/>
      <c r="AU56" s="22"/>
      <c r="AV56" s="22" t="s">
        <v>110</v>
      </c>
      <c r="AW56" s="22" t="s">
        <v>111</v>
      </c>
      <c r="AX56" s="22" t="s">
        <v>115</v>
      </c>
      <c r="AY56" s="22" t="s">
        <v>112</v>
      </c>
      <c r="AZ56" s="22" t="s">
        <v>113</v>
      </c>
      <c r="BA56" s="22" t="s">
        <v>127</v>
      </c>
      <c r="BB56" s="22" t="s">
        <v>116</v>
      </c>
      <c r="BC56" s="22" t="s">
        <v>114</v>
      </c>
      <c r="BD56" s="22" t="s">
        <v>113</v>
      </c>
      <c r="BE56" s="22" t="s">
        <v>114</v>
      </c>
      <c r="BF56" s="22" t="s">
        <v>112</v>
      </c>
      <c r="BG56" s="22" t="s">
        <v>115</v>
      </c>
      <c r="BH56" s="22" t="s">
        <v>172</v>
      </c>
      <c r="BI56" s="22">
        <v>3</v>
      </c>
      <c r="BJ56" s="22">
        <v>2</v>
      </c>
      <c r="BK56" s="22">
        <v>2</v>
      </c>
      <c r="BL56" s="22">
        <v>1</v>
      </c>
      <c r="BM56" s="22">
        <v>3</v>
      </c>
      <c r="BN56" s="22">
        <v>4</v>
      </c>
      <c r="BO56" s="22">
        <v>2</v>
      </c>
      <c r="BP56" s="22">
        <v>4</v>
      </c>
      <c r="BQ56" s="22">
        <v>2</v>
      </c>
      <c r="BR56" s="22">
        <v>3</v>
      </c>
      <c r="BS56" s="22">
        <v>26</v>
      </c>
    </row>
    <row r="57" spans="1:71" x14ac:dyDescent="0.3">
      <c r="A57" s="29">
        <v>43186.795960648145</v>
      </c>
      <c r="B57" s="29">
        <v>43186.79859953704</v>
      </c>
      <c r="C57" s="22" t="s">
        <v>62</v>
      </c>
      <c r="D57" s="22" t="s">
        <v>255</v>
      </c>
      <c r="E57" s="22">
        <v>100</v>
      </c>
      <c r="F57" s="22">
        <v>228</v>
      </c>
      <c r="G57" s="22" t="b">
        <v>1</v>
      </c>
      <c r="H57" s="29">
        <v>43186.798611111109</v>
      </c>
      <c r="I57" s="22" t="s">
        <v>256</v>
      </c>
      <c r="J57" s="22"/>
      <c r="K57" s="22"/>
      <c r="L57" s="22"/>
      <c r="M57" s="22"/>
      <c r="N57" s="22">
        <v>38.851806640625</v>
      </c>
      <c r="O57" s="22">
        <v>-94.778602600097997</v>
      </c>
      <c r="P57" s="22" t="s">
        <v>102</v>
      </c>
      <c r="Q57" s="22" t="s">
        <v>103</v>
      </c>
      <c r="R57" s="22" t="s">
        <v>119</v>
      </c>
      <c r="S57" s="22" t="s">
        <v>129</v>
      </c>
      <c r="T57" s="22">
        <v>3.6850000000000001</v>
      </c>
      <c r="U57" s="22">
        <v>3.6850000000000001</v>
      </c>
      <c r="V57" s="22">
        <v>42.470999999999997</v>
      </c>
      <c r="W57" s="22">
        <v>1</v>
      </c>
      <c r="X57" s="22"/>
      <c r="Y57" s="22" t="s">
        <v>120</v>
      </c>
      <c r="Z57" s="22" t="s">
        <v>121</v>
      </c>
      <c r="AA57" s="22">
        <v>0</v>
      </c>
      <c r="AB57" s="22">
        <v>0</v>
      </c>
      <c r="AC57" s="22">
        <v>46.255000000000003</v>
      </c>
      <c r="AD57" s="22">
        <v>0</v>
      </c>
      <c r="AE57" s="22"/>
      <c r="AF57" s="22" t="s">
        <v>122</v>
      </c>
      <c r="AG57" s="22" t="s">
        <v>123</v>
      </c>
      <c r="AH57" s="22"/>
      <c r="AI57" s="22"/>
      <c r="AJ57" s="22"/>
      <c r="AK57" s="22"/>
      <c r="AL57" s="22"/>
      <c r="AM57" s="22"/>
      <c r="AN57" s="22"/>
      <c r="AO57" s="22"/>
      <c r="AP57" s="22"/>
      <c r="AQ57" s="22"/>
      <c r="AR57" s="22"/>
      <c r="AS57" s="22"/>
      <c r="AT57" s="22"/>
      <c r="AU57" s="22"/>
      <c r="AV57" s="22" t="s">
        <v>195</v>
      </c>
      <c r="AW57" s="22" t="s">
        <v>214</v>
      </c>
      <c r="AX57" s="22" t="s">
        <v>113</v>
      </c>
      <c r="AY57" s="22" t="s">
        <v>112</v>
      </c>
      <c r="AZ57" s="22" t="s">
        <v>113</v>
      </c>
      <c r="BA57" s="22" t="s">
        <v>113</v>
      </c>
      <c r="BB57" s="22" t="s">
        <v>112</v>
      </c>
      <c r="BC57" s="22" t="s">
        <v>112</v>
      </c>
      <c r="BD57" s="22" t="s">
        <v>113</v>
      </c>
      <c r="BE57" s="22" t="s">
        <v>112</v>
      </c>
      <c r="BF57" s="22" t="s">
        <v>131</v>
      </c>
      <c r="BG57" s="22" t="s">
        <v>115</v>
      </c>
      <c r="BH57" s="22" t="s">
        <v>172</v>
      </c>
      <c r="BI57" s="22">
        <v>2</v>
      </c>
      <c r="BJ57" s="22">
        <v>2</v>
      </c>
      <c r="BK57" s="22">
        <v>2</v>
      </c>
      <c r="BL57" s="22">
        <v>2</v>
      </c>
      <c r="BM57" s="22">
        <v>2</v>
      </c>
      <c r="BN57" s="22">
        <v>2</v>
      </c>
      <c r="BO57" s="22">
        <v>2</v>
      </c>
      <c r="BP57" s="22">
        <v>2</v>
      </c>
      <c r="BQ57" s="22">
        <v>1</v>
      </c>
      <c r="BR57" s="22">
        <v>3</v>
      </c>
      <c r="BS57" s="22">
        <v>20</v>
      </c>
    </row>
    <row r="58" spans="1:71" x14ac:dyDescent="0.3">
      <c r="A58" s="29">
        <v>43186.800138888888</v>
      </c>
      <c r="B58" s="29">
        <v>43186.804108796299</v>
      </c>
      <c r="C58" s="22" t="s">
        <v>62</v>
      </c>
      <c r="D58" s="22" t="s">
        <v>259</v>
      </c>
      <c r="E58" s="22">
        <v>100</v>
      </c>
      <c r="F58" s="22">
        <v>343</v>
      </c>
      <c r="G58" s="22" t="b">
        <v>1</v>
      </c>
      <c r="H58" s="29">
        <v>43186.804120370369</v>
      </c>
      <c r="I58" s="22" t="s">
        <v>260</v>
      </c>
      <c r="J58" s="22"/>
      <c r="K58" s="22"/>
      <c r="L58" s="22"/>
      <c r="M58" s="22"/>
      <c r="N58" s="22">
        <v>38.916702270507997</v>
      </c>
      <c r="O58" s="22">
        <v>-94.354499816895</v>
      </c>
      <c r="P58" s="22" t="s">
        <v>102</v>
      </c>
      <c r="Q58" s="22" t="s">
        <v>103</v>
      </c>
      <c r="R58" s="22" t="s">
        <v>205</v>
      </c>
      <c r="S58" s="22" t="s">
        <v>129</v>
      </c>
      <c r="T58" s="22">
        <v>0</v>
      </c>
      <c r="U58" s="22">
        <v>0</v>
      </c>
      <c r="V58" s="22">
        <v>43.15</v>
      </c>
      <c r="W58" s="22">
        <v>0</v>
      </c>
      <c r="X58" s="22"/>
      <c r="Y58" s="22" t="s">
        <v>228</v>
      </c>
      <c r="Z58" s="22" t="s">
        <v>261</v>
      </c>
      <c r="AA58" s="22">
        <v>4.2670000000000003</v>
      </c>
      <c r="AB58" s="22">
        <v>4.2670000000000003</v>
      </c>
      <c r="AC58" s="22">
        <v>50.319000000000003</v>
      </c>
      <c r="AD58" s="22">
        <v>1</v>
      </c>
      <c r="AE58" s="22"/>
      <c r="AF58" s="22" t="s">
        <v>122</v>
      </c>
      <c r="AG58" s="22" t="s">
        <v>123</v>
      </c>
      <c r="AH58" s="22"/>
      <c r="AI58" s="22"/>
      <c r="AJ58" s="22"/>
      <c r="AK58" s="22"/>
      <c r="AL58" s="22"/>
      <c r="AM58" s="22"/>
      <c r="AN58" s="22"/>
      <c r="AO58" s="22"/>
      <c r="AP58" s="22"/>
      <c r="AQ58" s="22"/>
      <c r="AR58" s="22"/>
      <c r="AS58" s="22"/>
      <c r="AT58" s="22"/>
      <c r="AU58" s="22"/>
      <c r="AV58" s="22" t="s">
        <v>126</v>
      </c>
      <c r="AW58" s="22" t="s">
        <v>196</v>
      </c>
      <c r="AX58" s="22" t="s">
        <v>113</v>
      </c>
      <c r="AY58" s="22" t="s">
        <v>115</v>
      </c>
      <c r="AZ58" s="22" t="s">
        <v>113</v>
      </c>
      <c r="BA58" s="22" t="s">
        <v>114</v>
      </c>
      <c r="BB58" s="22" t="s">
        <v>112</v>
      </c>
      <c r="BC58" s="22" t="s">
        <v>116</v>
      </c>
      <c r="BD58" s="22" t="s">
        <v>113</v>
      </c>
      <c r="BE58" s="22" t="s">
        <v>112</v>
      </c>
      <c r="BF58" s="22" t="s">
        <v>112</v>
      </c>
      <c r="BG58" s="22" t="s">
        <v>113</v>
      </c>
      <c r="BH58" s="22" t="s">
        <v>172</v>
      </c>
      <c r="BI58" s="22">
        <v>2</v>
      </c>
      <c r="BJ58" s="22">
        <v>5</v>
      </c>
      <c r="BK58" s="22">
        <v>2</v>
      </c>
      <c r="BL58" s="22">
        <v>4</v>
      </c>
      <c r="BM58" s="22">
        <v>2</v>
      </c>
      <c r="BN58" s="22">
        <v>3</v>
      </c>
      <c r="BO58" s="22">
        <v>2</v>
      </c>
      <c r="BP58" s="22">
        <v>2</v>
      </c>
      <c r="BQ58" s="22">
        <v>2</v>
      </c>
      <c r="BR58" s="22">
        <v>2</v>
      </c>
      <c r="BS58" s="22">
        <v>26</v>
      </c>
    </row>
    <row r="59" spans="1:71" x14ac:dyDescent="0.3">
      <c r="A59" s="29">
        <v>43186.801238425927</v>
      </c>
      <c r="B59" s="29">
        <v>43186.803738425922</v>
      </c>
      <c r="C59" s="22" t="s">
        <v>62</v>
      </c>
      <c r="D59" s="22" t="s">
        <v>257</v>
      </c>
      <c r="E59" s="22">
        <v>100</v>
      </c>
      <c r="F59" s="22">
        <v>216</v>
      </c>
      <c r="G59" s="22" t="b">
        <v>1</v>
      </c>
      <c r="H59" s="29">
        <v>43186.803738425922</v>
      </c>
      <c r="I59" s="22" t="s">
        <v>258</v>
      </c>
      <c r="J59" s="22"/>
      <c r="K59" s="22"/>
      <c r="L59" s="22"/>
      <c r="M59" s="22"/>
      <c r="N59" s="22">
        <v>47.260803222656001</v>
      </c>
      <c r="O59" s="22">
        <v>-122.51049804688</v>
      </c>
      <c r="P59" s="22" t="s">
        <v>102</v>
      </c>
      <c r="Q59" s="22" t="s">
        <v>103</v>
      </c>
      <c r="R59" s="22" t="s">
        <v>192</v>
      </c>
      <c r="S59" s="22" t="s">
        <v>129</v>
      </c>
      <c r="T59" s="22"/>
      <c r="U59" s="22"/>
      <c r="V59" s="22"/>
      <c r="W59" s="22"/>
      <c r="X59" s="22"/>
      <c r="Y59" s="22"/>
      <c r="Z59" s="22"/>
      <c r="AA59" s="22"/>
      <c r="AB59" s="22"/>
      <c r="AC59" s="22"/>
      <c r="AD59" s="22"/>
      <c r="AE59" s="22"/>
      <c r="AF59" s="22"/>
      <c r="AG59" s="22"/>
      <c r="AH59" s="22">
        <v>0</v>
      </c>
      <c r="AI59" s="22">
        <v>0</v>
      </c>
      <c r="AJ59" s="22">
        <v>47.627000000000002</v>
      </c>
      <c r="AK59" s="22">
        <v>0</v>
      </c>
      <c r="AL59" s="22"/>
      <c r="AM59" s="22" t="s">
        <v>106</v>
      </c>
      <c r="AN59" s="22" t="s">
        <v>107</v>
      </c>
      <c r="AO59" s="22">
        <v>0</v>
      </c>
      <c r="AP59" s="22">
        <v>0</v>
      </c>
      <c r="AQ59" s="22">
        <v>40.765999999999998</v>
      </c>
      <c r="AR59" s="22">
        <v>0</v>
      </c>
      <c r="AS59" s="22"/>
      <c r="AT59" s="22" t="s">
        <v>108</v>
      </c>
      <c r="AU59" s="22" t="s">
        <v>109</v>
      </c>
      <c r="AV59" s="22" t="s">
        <v>110</v>
      </c>
      <c r="AW59" s="22" t="s">
        <v>130</v>
      </c>
      <c r="AX59" s="22" t="s">
        <v>113</v>
      </c>
      <c r="AY59" s="22" t="s">
        <v>116</v>
      </c>
      <c r="AZ59" s="22" t="s">
        <v>113</v>
      </c>
      <c r="BA59" s="22" t="s">
        <v>113</v>
      </c>
      <c r="BB59" s="22" t="s">
        <v>115</v>
      </c>
      <c r="BC59" s="22" t="s">
        <v>116</v>
      </c>
      <c r="BD59" s="22" t="s">
        <v>113</v>
      </c>
      <c r="BE59" s="22" t="s">
        <v>115</v>
      </c>
      <c r="BF59" s="22" t="s">
        <v>116</v>
      </c>
      <c r="BG59" s="22" t="s">
        <v>113</v>
      </c>
      <c r="BH59" s="22" t="s">
        <v>489</v>
      </c>
      <c r="BI59" s="22">
        <v>2</v>
      </c>
      <c r="BJ59" s="22">
        <v>3</v>
      </c>
      <c r="BK59" s="22">
        <v>2</v>
      </c>
      <c r="BL59" s="22">
        <v>2</v>
      </c>
      <c r="BM59" s="22">
        <v>5</v>
      </c>
      <c r="BN59" s="22">
        <v>3</v>
      </c>
      <c r="BO59" s="22">
        <v>2</v>
      </c>
      <c r="BP59" s="22">
        <v>5</v>
      </c>
      <c r="BQ59" s="22">
        <v>3</v>
      </c>
      <c r="BR59" s="22">
        <v>2</v>
      </c>
      <c r="BS59" s="22">
        <v>29</v>
      </c>
    </row>
    <row r="60" spans="1:71" x14ac:dyDescent="0.3">
      <c r="A60" s="29">
        <v>43186.805995370371</v>
      </c>
      <c r="B60" s="29">
        <v>43186.806608796294</v>
      </c>
      <c r="C60" s="22" t="s">
        <v>62</v>
      </c>
      <c r="D60" s="22" t="s">
        <v>262</v>
      </c>
      <c r="E60" s="22">
        <v>100</v>
      </c>
      <c r="F60" s="22">
        <v>52</v>
      </c>
      <c r="G60" s="22" t="b">
        <v>1</v>
      </c>
      <c r="H60" s="29">
        <v>43186.806620370371</v>
      </c>
      <c r="I60" s="22" t="s">
        <v>263</v>
      </c>
      <c r="J60" s="22"/>
      <c r="K60" s="22"/>
      <c r="L60" s="22"/>
      <c r="M60" s="22"/>
      <c r="N60" s="22">
        <v>39.02409362793</v>
      </c>
      <c r="O60" s="22">
        <v>-94.671401977539006</v>
      </c>
      <c r="P60" s="22" t="s">
        <v>102</v>
      </c>
      <c r="Q60" s="22" t="s">
        <v>103</v>
      </c>
      <c r="R60" s="22" t="s">
        <v>119</v>
      </c>
      <c r="S60" s="22" t="s">
        <v>129</v>
      </c>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t="s">
        <v>113</v>
      </c>
      <c r="AY60" s="22" t="s">
        <v>116</v>
      </c>
      <c r="AZ60" s="22" t="s">
        <v>127</v>
      </c>
      <c r="BA60" s="22" t="s">
        <v>127</v>
      </c>
      <c r="BB60" s="22" t="s">
        <v>131</v>
      </c>
      <c r="BC60" s="22" t="s">
        <v>131</v>
      </c>
      <c r="BD60" s="22" t="s">
        <v>113</v>
      </c>
      <c r="BE60" s="22" t="s">
        <v>113</v>
      </c>
      <c r="BF60" s="22" t="s">
        <v>131</v>
      </c>
      <c r="BG60" s="22" t="s">
        <v>113</v>
      </c>
      <c r="BH60" s="22" t="s">
        <v>376</v>
      </c>
      <c r="BI60" s="22">
        <v>2</v>
      </c>
      <c r="BJ60" s="22">
        <v>3</v>
      </c>
      <c r="BK60" s="22">
        <v>1</v>
      </c>
      <c r="BL60" s="22">
        <v>1</v>
      </c>
      <c r="BM60" s="22">
        <v>1</v>
      </c>
      <c r="BN60" s="22">
        <v>1</v>
      </c>
      <c r="BO60" s="22">
        <v>2</v>
      </c>
      <c r="BP60" s="22">
        <v>6</v>
      </c>
      <c r="BQ60" s="22">
        <v>1</v>
      </c>
      <c r="BR60" s="22">
        <v>2</v>
      </c>
      <c r="BS60" s="22">
        <v>20</v>
      </c>
    </row>
    <row r="61" spans="1:71" x14ac:dyDescent="0.3">
      <c r="A61" s="20">
        <v>43186.808738425927</v>
      </c>
      <c r="B61" s="20">
        <v>43186.809074074074</v>
      </c>
      <c r="C61" s="21" t="s">
        <v>62</v>
      </c>
      <c r="D61" s="21" t="s">
        <v>430</v>
      </c>
      <c r="E61" s="21">
        <v>36</v>
      </c>
      <c r="F61" s="21">
        <v>29</v>
      </c>
      <c r="G61" s="21" t="b">
        <v>0</v>
      </c>
      <c r="H61" s="20">
        <v>43193.810069444444</v>
      </c>
      <c r="I61" s="21" t="s">
        <v>431</v>
      </c>
      <c r="J61" s="21"/>
      <c r="K61" s="21"/>
      <c r="L61" s="21"/>
      <c r="M61" s="21"/>
      <c r="N61" s="21"/>
      <c r="O61" s="21"/>
      <c r="P61" s="21" t="s">
        <v>102</v>
      </c>
      <c r="Q61" s="21" t="s">
        <v>103</v>
      </c>
      <c r="R61" s="21" t="s">
        <v>205</v>
      </c>
      <c r="S61" s="21" t="s">
        <v>129</v>
      </c>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t="s">
        <v>470</v>
      </c>
      <c r="BI61" s="21" t="e">
        <v>#N/A</v>
      </c>
      <c r="BJ61" s="21" t="e">
        <v>#N/A</v>
      </c>
      <c r="BK61" s="21" t="e">
        <v>#N/A</v>
      </c>
      <c r="BL61" s="21" t="e">
        <v>#N/A</v>
      </c>
      <c r="BM61" s="21" t="e">
        <v>#N/A</v>
      </c>
      <c r="BN61" s="21" t="e">
        <v>#N/A</v>
      </c>
      <c r="BO61" s="21" t="e">
        <v>#N/A</v>
      </c>
      <c r="BP61" s="21" t="e">
        <v>#N/A</v>
      </c>
      <c r="BQ61" s="21" t="e">
        <v>#N/A</v>
      </c>
      <c r="BR61" s="21" t="e">
        <v>#N/A</v>
      </c>
      <c r="BS61" s="21" t="e">
        <v>#N/A</v>
      </c>
    </row>
    <row r="62" spans="1:71" x14ac:dyDescent="0.3">
      <c r="A62" s="29">
        <v>43186.809386574074</v>
      </c>
      <c r="B62" s="29">
        <v>43186.812962962962</v>
      </c>
      <c r="C62" s="22" t="s">
        <v>62</v>
      </c>
      <c r="D62" s="22" t="s">
        <v>264</v>
      </c>
      <c r="E62" s="22">
        <v>100</v>
      </c>
      <c r="F62" s="22">
        <v>309</v>
      </c>
      <c r="G62" s="22" t="b">
        <v>1</v>
      </c>
      <c r="H62" s="29">
        <v>43186.812974537039</v>
      </c>
      <c r="I62" s="22" t="s">
        <v>265</v>
      </c>
      <c r="J62" s="22"/>
      <c r="K62" s="22"/>
      <c r="L62" s="22"/>
      <c r="M62" s="22"/>
      <c r="N62" s="22">
        <v>38.710006713867003</v>
      </c>
      <c r="O62" s="22">
        <v>-90.501602172852003</v>
      </c>
      <c r="P62" s="22" t="s">
        <v>102</v>
      </c>
      <c r="Q62" s="22" t="s">
        <v>103</v>
      </c>
      <c r="R62" s="22" t="s">
        <v>210</v>
      </c>
      <c r="S62" s="22" t="s">
        <v>129</v>
      </c>
      <c r="T62" s="22"/>
      <c r="U62" s="22"/>
      <c r="V62" s="22"/>
      <c r="W62" s="22"/>
      <c r="X62" s="22"/>
      <c r="Y62" s="22"/>
      <c r="Z62" s="22"/>
      <c r="AA62" s="22"/>
      <c r="AB62" s="22"/>
      <c r="AC62" s="22"/>
      <c r="AD62" s="22"/>
      <c r="AE62" s="22"/>
      <c r="AF62" s="22"/>
      <c r="AG62" s="22"/>
      <c r="AH62" s="22">
        <v>0</v>
      </c>
      <c r="AI62" s="22">
        <v>0</v>
      </c>
      <c r="AJ62" s="22">
        <v>54.357999999999997</v>
      </c>
      <c r="AK62" s="22">
        <v>0</v>
      </c>
      <c r="AL62" s="22"/>
      <c r="AM62" s="22" t="s">
        <v>106</v>
      </c>
      <c r="AN62" s="22" t="s">
        <v>107</v>
      </c>
      <c r="AO62" s="22">
        <v>0</v>
      </c>
      <c r="AP62" s="22">
        <v>0</v>
      </c>
      <c r="AQ62" s="22">
        <v>42.411999999999999</v>
      </c>
      <c r="AR62" s="22">
        <v>0</v>
      </c>
      <c r="AS62" s="22"/>
      <c r="AT62" s="22" t="s">
        <v>108</v>
      </c>
      <c r="AU62" s="22" t="s">
        <v>109</v>
      </c>
      <c r="AV62" s="22" t="s">
        <v>110</v>
      </c>
      <c r="AW62" s="22" t="s">
        <v>111</v>
      </c>
      <c r="AX62" s="22" t="s">
        <v>113</v>
      </c>
      <c r="AY62" s="22" t="s">
        <v>112</v>
      </c>
      <c r="AZ62" s="22" t="s">
        <v>127</v>
      </c>
      <c r="BA62" s="22" t="s">
        <v>113</v>
      </c>
      <c r="BB62" s="22" t="s">
        <v>131</v>
      </c>
      <c r="BC62" s="22" t="s">
        <v>112</v>
      </c>
      <c r="BD62" s="22" t="s">
        <v>127</v>
      </c>
      <c r="BE62" s="22" t="s">
        <v>131</v>
      </c>
      <c r="BF62" s="22" t="s">
        <v>131</v>
      </c>
      <c r="BG62" s="22" t="s">
        <v>113</v>
      </c>
      <c r="BH62" s="22" t="s">
        <v>489</v>
      </c>
      <c r="BI62" s="22">
        <v>2</v>
      </c>
      <c r="BJ62" s="22">
        <v>2</v>
      </c>
      <c r="BK62" s="22">
        <v>1</v>
      </c>
      <c r="BL62" s="22">
        <v>2</v>
      </c>
      <c r="BM62" s="22">
        <v>1</v>
      </c>
      <c r="BN62" s="22">
        <v>2</v>
      </c>
      <c r="BO62" s="22">
        <v>1</v>
      </c>
      <c r="BP62" s="22">
        <v>1</v>
      </c>
      <c r="BQ62" s="22">
        <v>1</v>
      </c>
      <c r="BR62" s="22">
        <v>2</v>
      </c>
      <c r="BS62" s="22">
        <v>15</v>
      </c>
    </row>
    <row r="63" spans="1:71" x14ac:dyDescent="0.3">
      <c r="A63" s="20">
        <v>43186.812442129631</v>
      </c>
      <c r="B63" s="20">
        <v>43186.812696759262</v>
      </c>
      <c r="C63" s="21" t="s">
        <v>62</v>
      </c>
      <c r="D63" s="21" t="s">
        <v>432</v>
      </c>
      <c r="E63" s="21">
        <v>36</v>
      </c>
      <c r="F63" s="21">
        <v>21</v>
      </c>
      <c r="G63" s="21" t="b">
        <v>0</v>
      </c>
      <c r="H63" s="20">
        <v>43193.81527777778</v>
      </c>
      <c r="I63" s="21" t="s">
        <v>433</v>
      </c>
      <c r="J63" s="21"/>
      <c r="K63" s="21"/>
      <c r="L63" s="21"/>
      <c r="M63" s="21"/>
      <c r="N63" s="21"/>
      <c r="O63" s="21"/>
      <c r="P63" s="21" t="s">
        <v>102</v>
      </c>
      <c r="Q63" s="21" t="s">
        <v>103</v>
      </c>
      <c r="R63" s="21" t="s">
        <v>205</v>
      </c>
      <c r="S63" s="21" t="s">
        <v>129</v>
      </c>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t="s">
        <v>470</v>
      </c>
      <c r="BI63" s="21" t="e">
        <v>#N/A</v>
      </c>
      <c r="BJ63" s="21" t="e">
        <v>#N/A</v>
      </c>
      <c r="BK63" s="21" t="e">
        <v>#N/A</v>
      </c>
      <c r="BL63" s="21" t="e">
        <v>#N/A</v>
      </c>
      <c r="BM63" s="21" t="e">
        <v>#N/A</v>
      </c>
      <c r="BN63" s="21" t="e">
        <v>#N/A</v>
      </c>
      <c r="BO63" s="21" t="e">
        <v>#N/A</v>
      </c>
      <c r="BP63" s="21" t="e">
        <v>#N/A</v>
      </c>
      <c r="BQ63" s="21" t="e">
        <v>#N/A</v>
      </c>
      <c r="BR63" s="21" t="e">
        <v>#N/A</v>
      </c>
      <c r="BS63" s="21" t="e">
        <v>#N/A</v>
      </c>
    </row>
    <row r="64" spans="1:71" x14ac:dyDescent="0.3">
      <c r="A64" s="29">
        <v>43186.812488425923</v>
      </c>
      <c r="B64" s="29">
        <v>43186.81521990741</v>
      </c>
      <c r="C64" s="22" t="s">
        <v>62</v>
      </c>
      <c r="D64" s="22" t="s">
        <v>266</v>
      </c>
      <c r="E64" s="22">
        <v>100</v>
      </c>
      <c r="F64" s="22">
        <v>235</v>
      </c>
      <c r="G64" s="22" t="b">
        <v>1</v>
      </c>
      <c r="H64" s="29">
        <v>43186.81521990741</v>
      </c>
      <c r="I64" s="22" t="s">
        <v>267</v>
      </c>
      <c r="J64" s="22"/>
      <c r="K64" s="22"/>
      <c r="L64" s="22"/>
      <c r="M64" s="22"/>
      <c r="N64" s="22">
        <v>38.851806640625</v>
      </c>
      <c r="O64" s="22">
        <v>-94.778602600097997</v>
      </c>
      <c r="P64" s="22" t="s">
        <v>102</v>
      </c>
      <c r="Q64" s="22" t="s">
        <v>103</v>
      </c>
      <c r="R64" s="22" t="s">
        <v>210</v>
      </c>
      <c r="S64" s="22" t="s">
        <v>129</v>
      </c>
      <c r="T64" s="22"/>
      <c r="U64" s="22"/>
      <c r="V64" s="22"/>
      <c r="W64" s="22"/>
      <c r="X64" s="22"/>
      <c r="Y64" s="22"/>
      <c r="Z64" s="22"/>
      <c r="AA64" s="22"/>
      <c r="AB64" s="22"/>
      <c r="AC64" s="22"/>
      <c r="AD64" s="22"/>
      <c r="AE64" s="22"/>
      <c r="AF64" s="22"/>
      <c r="AG64" s="22"/>
      <c r="AH64" s="22">
        <v>0</v>
      </c>
      <c r="AI64" s="22">
        <v>0</v>
      </c>
      <c r="AJ64" s="22">
        <v>43.673999999999999</v>
      </c>
      <c r="AK64" s="22">
        <v>0</v>
      </c>
      <c r="AL64" s="22"/>
      <c r="AM64" s="22" t="s">
        <v>106</v>
      </c>
      <c r="AN64" s="22" t="s">
        <v>107</v>
      </c>
      <c r="AO64" s="22">
        <v>0</v>
      </c>
      <c r="AP64" s="22">
        <v>0</v>
      </c>
      <c r="AQ64" s="22">
        <v>41.093000000000004</v>
      </c>
      <c r="AR64" s="22">
        <v>0</v>
      </c>
      <c r="AS64" s="22"/>
      <c r="AT64" s="22" t="s">
        <v>108</v>
      </c>
      <c r="AU64" s="22" t="s">
        <v>109</v>
      </c>
      <c r="AV64" s="22" t="s">
        <v>110</v>
      </c>
      <c r="AW64" s="22" t="s">
        <v>130</v>
      </c>
      <c r="AX64" s="22" t="s">
        <v>113</v>
      </c>
      <c r="AY64" s="22" t="s">
        <v>112</v>
      </c>
      <c r="AZ64" s="22" t="s">
        <v>113</v>
      </c>
      <c r="BA64" s="22" t="s">
        <v>113</v>
      </c>
      <c r="BB64" s="22" t="s">
        <v>131</v>
      </c>
      <c r="BC64" s="22" t="s">
        <v>114</v>
      </c>
      <c r="BD64" s="22" t="s">
        <v>113</v>
      </c>
      <c r="BE64" s="22" t="s">
        <v>116</v>
      </c>
      <c r="BF64" s="22" t="s">
        <v>112</v>
      </c>
      <c r="BG64" s="22" t="s">
        <v>113</v>
      </c>
      <c r="BH64" s="22" t="s">
        <v>489</v>
      </c>
      <c r="BI64" s="22">
        <v>2</v>
      </c>
      <c r="BJ64" s="22">
        <v>2</v>
      </c>
      <c r="BK64" s="22">
        <v>2</v>
      </c>
      <c r="BL64" s="22">
        <v>2</v>
      </c>
      <c r="BM64" s="22">
        <v>1</v>
      </c>
      <c r="BN64" s="22">
        <v>4</v>
      </c>
      <c r="BO64" s="22">
        <v>2</v>
      </c>
      <c r="BP64" s="22">
        <v>3</v>
      </c>
      <c r="BQ64" s="22">
        <v>2</v>
      </c>
      <c r="BR64" s="22">
        <v>2</v>
      </c>
      <c r="BS64" s="22">
        <v>22</v>
      </c>
    </row>
    <row r="65" spans="1:71" x14ac:dyDescent="0.3">
      <c r="A65" s="29">
        <v>43186.818726851852</v>
      </c>
      <c r="B65" s="29">
        <v>43186.821770833332</v>
      </c>
      <c r="C65" s="22" t="s">
        <v>62</v>
      </c>
      <c r="D65" s="22" t="s">
        <v>268</v>
      </c>
      <c r="E65" s="22">
        <v>100</v>
      </c>
      <c r="F65" s="22">
        <v>263</v>
      </c>
      <c r="G65" s="22" t="b">
        <v>1</v>
      </c>
      <c r="H65" s="29">
        <v>43186.821782407409</v>
      </c>
      <c r="I65" s="22" t="s">
        <v>269</v>
      </c>
      <c r="J65" s="22"/>
      <c r="K65" s="22"/>
      <c r="L65" s="22"/>
      <c r="M65" s="22"/>
      <c r="N65" s="22">
        <v>42.266693115233998</v>
      </c>
      <c r="O65" s="22">
        <v>-88.050796508789006</v>
      </c>
      <c r="P65" s="22" t="s">
        <v>102</v>
      </c>
      <c r="Q65" s="22" t="s">
        <v>103</v>
      </c>
      <c r="R65" s="22" t="s">
        <v>192</v>
      </c>
      <c r="S65" s="22" t="s">
        <v>105</v>
      </c>
      <c r="T65" s="22">
        <v>0</v>
      </c>
      <c r="U65" s="22">
        <v>0</v>
      </c>
      <c r="V65" s="22">
        <v>43.975999999999999</v>
      </c>
      <c r="W65" s="22">
        <v>0</v>
      </c>
      <c r="X65" s="22"/>
      <c r="Y65" s="22" t="s">
        <v>120</v>
      </c>
      <c r="Z65" s="22" t="s">
        <v>121</v>
      </c>
      <c r="AA65" s="22">
        <v>0</v>
      </c>
      <c r="AB65" s="22">
        <v>0</v>
      </c>
      <c r="AC65" s="22">
        <v>48.082000000000001</v>
      </c>
      <c r="AD65" s="22">
        <v>0</v>
      </c>
      <c r="AE65" s="22"/>
      <c r="AF65" s="22" t="s">
        <v>122</v>
      </c>
      <c r="AG65" s="22" t="s">
        <v>123</v>
      </c>
      <c r="AH65" s="22"/>
      <c r="AI65" s="22"/>
      <c r="AJ65" s="22"/>
      <c r="AK65" s="22"/>
      <c r="AL65" s="22"/>
      <c r="AM65" s="22"/>
      <c r="AN65" s="22"/>
      <c r="AO65" s="22"/>
      <c r="AP65" s="22"/>
      <c r="AQ65" s="22"/>
      <c r="AR65" s="22"/>
      <c r="AS65" s="22"/>
      <c r="AT65" s="22"/>
      <c r="AU65" s="22"/>
      <c r="AV65" s="22" t="s">
        <v>195</v>
      </c>
      <c r="AW65" s="22" t="s">
        <v>214</v>
      </c>
      <c r="AX65" s="22" t="s">
        <v>113</v>
      </c>
      <c r="AY65" s="22" t="s">
        <v>131</v>
      </c>
      <c r="AZ65" s="22" t="s">
        <v>127</v>
      </c>
      <c r="BA65" s="22" t="s">
        <v>113</v>
      </c>
      <c r="BB65" s="22" t="s">
        <v>131</v>
      </c>
      <c r="BC65" s="22" t="s">
        <v>131</v>
      </c>
      <c r="BD65" s="22" t="s">
        <v>113</v>
      </c>
      <c r="BE65" s="22" t="s">
        <v>112</v>
      </c>
      <c r="BF65" s="22" t="s">
        <v>131</v>
      </c>
      <c r="BG65" s="22" t="s">
        <v>127</v>
      </c>
      <c r="BH65" s="22" t="s">
        <v>172</v>
      </c>
      <c r="BI65" s="22">
        <v>2</v>
      </c>
      <c r="BJ65" s="22">
        <v>1</v>
      </c>
      <c r="BK65" s="22">
        <v>1</v>
      </c>
      <c r="BL65" s="22">
        <v>2</v>
      </c>
      <c r="BM65" s="22">
        <v>1</v>
      </c>
      <c r="BN65" s="22">
        <v>1</v>
      </c>
      <c r="BO65" s="22">
        <v>2</v>
      </c>
      <c r="BP65" s="22">
        <v>2</v>
      </c>
      <c r="BQ65" s="22">
        <v>1</v>
      </c>
      <c r="BR65" s="22">
        <v>1</v>
      </c>
      <c r="BS65" s="22">
        <v>14</v>
      </c>
    </row>
    <row r="66" spans="1:71" x14ac:dyDescent="0.3">
      <c r="A66" s="20">
        <v>43186.823645833334</v>
      </c>
      <c r="B66" s="20">
        <v>43186.823784722219</v>
      </c>
      <c r="C66" s="21" t="s">
        <v>62</v>
      </c>
      <c r="D66" s="21" t="s">
        <v>434</v>
      </c>
      <c r="E66" s="21">
        <v>36</v>
      </c>
      <c r="F66" s="21">
        <v>11</v>
      </c>
      <c r="G66" s="21" t="b">
        <v>0</v>
      </c>
      <c r="H66" s="20">
        <v>43193.824050925927</v>
      </c>
      <c r="I66" s="21" t="s">
        <v>435</v>
      </c>
      <c r="J66" s="21"/>
      <c r="K66" s="21"/>
      <c r="L66" s="21"/>
      <c r="M66" s="21"/>
      <c r="N66" s="21"/>
      <c r="O66" s="21"/>
      <c r="P66" s="21" t="s">
        <v>102</v>
      </c>
      <c r="Q66" s="21" t="s">
        <v>103</v>
      </c>
      <c r="R66" s="21" t="s">
        <v>192</v>
      </c>
      <c r="S66" s="21" t="s">
        <v>129</v>
      </c>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t="s">
        <v>470</v>
      </c>
      <c r="BI66" s="21" t="e">
        <v>#N/A</v>
      </c>
      <c r="BJ66" s="21" t="e">
        <v>#N/A</v>
      </c>
      <c r="BK66" s="21" t="e">
        <v>#N/A</v>
      </c>
      <c r="BL66" s="21" t="e">
        <v>#N/A</v>
      </c>
      <c r="BM66" s="21" t="e">
        <v>#N/A</v>
      </c>
      <c r="BN66" s="21" t="e">
        <v>#N/A</v>
      </c>
      <c r="BO66" s="21" t="e">
        <v>#N/A</v>
      </c>
      <c r="BP66" s="21" t="e">
        <v>#N/A</v>
      </c>
      <c r="BQ66" s="21" t="e">
        <v>#N/A</v>
      </c>
      <c r="BR66" s="21" t="e">
        <v>#N/A</v>
      </c>
      <c r="BS66" s="21" t="e">
        <v>#N/A</v>
      </c>
    </row>
    <row r="67" spans="1:71" x14ac:dyDescent="0.3">
      <c r="A67" s="29">
        <v>43186.824270833335</v>
      </c>
      <c r="B67" s="29">
        <v>43186.825613425928</v>
      </c>
      <c r="C67" s="22" t="s">
        <v>62</v>
      </c>
      <c r="D67" s="22" t="s">
        <v>270</v>
      </c>
      <c r="E67" s="22">
        <v>100</v>
      </c>
      <c r="F67" s="22">
        <v>115</v>
      </c>
      <c r="G67" s="22" t="b">
        <v>1</v>
      </c>
      <c r="H67" s="29">
        <v>43186.825624999998</v>
      </c>
      <c r="I67" s="22" t="s">
        <v>271</v>
      </c>
      <c r="J67" s="22"/>
      <c r="K67" s="22"/>
      <c r="L67" s="22"/>
      <c r="M67" s="22"/>
      <c r="N67" s="22">
        <v>38.856094360352003</v>
      </c>
      <c r="O67" s="22">
        <v>-94.667900085449006</v>
      </c>
      <c r="P67" s="22" t="s">
        <v>102</v>
      </c>
      <c r="Q67" s="22" t="s">
        <v>103</v>
      </c>
      <c r="R67" s="22" t="s">
        <v>192</v>
      </c>
      <c r="S67" s="22" t="s">
        <v>129</v>
      </c>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t="s">
        <v>113</v>
      </c>
      <c r="AY67" s="22" t="s">
        <v>115</v>
      </c>
      <c r="AZ67" s="22" t="s">
        <v>113</v>
      </c>
      <c r="BA67" s="22" t="s">
        <v>115</v>
      </c>
      <c r="BB67" s="22" t="s">
        <v>114</v>
      </c>
      <c r="BC67" s="22" t="s">
        <v>112</v>
      </c>
      <c r="BD67" s="22" t="s">
        <v>113</v>
      </c>
      <c r="BE67" s="22" t="s">
        <v>114</v>
      </c>
      <c r="BF67" s="22" t="s">
        <v>112</v>
      </c>
      <c r="BG67" s="22" t="s">
        <v>113</v>
      </c>
      <c r="BH67" s="22" t="s">
        <v>376</v>
      </c>
      <c r="BI67" s="22">
        <v>2</v>
      </c>
      <c r="BJ67" s="22">
        <v>5</v>
      </c>
      <c r="BK67" s="22">
        <v>2</v>
      </c>
      <c r="BL67" s="22">
        <v>3</v>
      </c>
      <c r="BM67" s="22">
        <v>4</v>
      </c>
      <c r="BN67" s="22">
        <v>2</v>
      </c>
      <c r="BO67" s="22">
        <v>2</v>
      </c>
      <c r="BP67" s="22">
        <v>4</v>
      </c>
      <c r="BQ67" s="22">
        <v>2</v>
      </c>
      <c r="BR67" s="22">
        <v>2</v>
      </c>
      <c r="BS67" s="22">
        <v>28</v>
      </c>
    </row>
    <row r="68" spans="1:71" x14ac:dyDescent="0.3">
      <c r="A68" s="29">
        <v>43186.824918981481</v>
      </c>
      <c r="B68" s="29">
        <v>43186.827835648146</v>
      </c>
      <c r="C68" s="22" t="s">
        <v>62</v>
      </c>
      <c r="D68" s="22" t="s">
        <v>272</v>
      </c>
      <c r="E68" s="22">
        <v>100</v>
      </c>
      <c r="F68" s="22">
        <v>252</v>
      </c>
      <c r="G68" s="22" t="b">
        <v>1</v>
      </c>
      <c r="H68" s="29">
        <v>43186.827847222223</v>
      </c>
      <c r="I68" s="22" t="s">
        <v>273</v>
      </c>
      <c r="J68" s="22"/>
      <c r="K68" s="22"/>
      <c r="L68" s="22"/>
      <c r="M68" s="22"/>
      <c r="N68" s="22">
        <v>35.986404418945</v>
      </c>
      <c r="O68" s="22">
        <v>-77.851997375487997</v>
      </c>
      <c r="P68" s="22" t="s">
        <v>102</v>
      </c>
      <c r="Q68" s="22" t="s">
        <v>103</v>
      </c>
      <c r="R68" s="22" t="s">
        <v>205</v>
      </c>
      <c r="S68" s="22" t="s">
        <v>129</v>
      </c>
      <c r="T68" s="22"/>
      <c r="U68" s="22"/>
      <c r="V68" s="22"/>
      <c r="W68" s="22"/>
      <c r="X68" s="22"/>
      <c r="Y68" s="22"/>
      <c r="Z68" s="22"/>
      <c r="AA68" s="22"/>
      <c r="AB68" s="22"/>
      <c r="AC68" s="22"/>
      <c r="AD68" s="22"/>
      <c r="AE68" s="22"/>
      <c r="AF68" s="22"/>
      <c r="AG68" s="22"/>
      <c r="AH68" s="22">
        <v>43.174999999999997</v>
      </c>
      <c r="AI68" s="22">
        <v>49.463999999999999</v>
      </c>
      <c r="AJ68" s="22">
        <v>51.713999999999999</v>
      </c>
      <c r="AK68" s="22">
        <v>3</v>
      </c>
      <c r="AL68" s="22"/>
      <c r="AM68" s="22" t="s">
        <v>106</v>
      </c>
      <c r="AN68" s="22" t="s">
        <v>107</v>
      </c>
      <c r="AO68" s="22">
        <v>0</v>
      </c>
      <c r="AP68" s="22">
        <v>0</v>
      </c>
      <c r="AQ68" s="22">
        <v>41.892000000000003</v>
      </c>
      <c r="AR68" s="22">
        <v>0</v>
      </c>
      <c r="AS68" s="22"/>
      <c r="AT68" s="22" t="s">
        <v>108</v>
      </c>
      <c r="AU68" s="22" t="s">
        <v>109</v>
      </c>
      <c r="AV68" s="22" t="s">
        <v>126</v>
      </c>
      <c r="AW68" s="22" t="s">
        <v>111</v>
      </c>
      <c r="AX68" s="22" t="s">
        <v>113</v>
      </c>
      <c r="AY68" s="22" t="s">
        <v>131</v>
      </c>
      <c r="AZ68" s="22" t="s">
        <v>113</v>
      </c>
      <c r="BA68" s="22" t="s">
        <v>127</v>
      </c>
      <c r="BB68" s="22" t="s">
        <v>113</v>
      </c>
      <c r="BC68" s="22" t="s">
        <v>112</v>
      </c>
      <c r="BD68" s="22" t="s">
        <v>113</v>
      </c>
      <c r="BE68" s="22" t="s">
        <v>112</v>
      </c>
      <c r="BF68" s="22" t="s">
        <v>112</v>
      </c>
      <c r="BG68" s="22" t="s">
        <v>127</v>
      </c>
      <c r="BH68" s="22" t="s">
        <v>489</v>
      </c>
      <c r="BI68" s="22">
        <v>2</v>
      </c>
      <c r="BJ68" s="22">
        <v>1</v>
      </c>
      <c r="BK68" s="22">
        <v>2</v>
      </c>
      <c r="BL68" s="22">
        <v>1</v>
      </c>
      <c r="BM68" s="22">
        <v>6</v>
      </c>
      <c r="BN68" s="22">
        <v>2</v>
      </c>
      <c r="BO68" s="22">
        <v>2</v>
      </c>
      <c r="BP68" s="22">
        <v>2</v>
      </c>
      <c r="BQ68" s="22">
        <v>2</v>
      </c>
      <c r="BR68" s="22">
        <v>1</v>
      </c>
      <c r="BS68" s="22">
        <v>21</v>
      </c>
    </row>
    <row r="69" spans="1:71" x14ac:dyDescent="0.3">
      <c r="A69" s="29">
        <v>43186.83289351852</v>
      </c>
      <c r="B69" s="29">
        <v>43186.83488425926</v>
      </c>
      <c r="C69" s="22" t="s">
        <v>62</v>
      </c>
      <c r="D69" s="22" t="s">
        <v>274</v>
      </c>
      <c r="E69" s="22">
        <v>100</v>
      </c>
      <c r="F69" s="22">
        <v>171</v>
      </c>
      <c r="G69" s="22" t="b">
        <v>1</v>
      </c>
      <c r="H69" s="29">
        <v>43186.83488425926</v>
      </c>
      <c r="I69" s="22" t="s">
        <v>275</v>
      </c>
      <c r="J69" s="22"/>
      <c r="K69" s="22"/>
      <c r="L69" s="22"/>
      <c r="M69" s="22"/>
      <c r="N69" s="22">
        <v>41.785903930663999</v>
      </c>
      <c r="O69" s="22">
        <v>-88.147300720215</v>
      </c>
      <c r="P69" s="22" t="s">
        <v>102</v>
      </c>
      <c r="Q69" s="22" t="s">
        <v>103</v>
      </c>
      <c r="R69" s="22" t="s">
        <v>205</v>
      </c>
      <c r="S69" s="22" t="s">
        <v>129</v>
      </c>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t="s">
        <v>127</v>
      </c>
      <c r="AY69" s="22" t="s">
        <v>116</v>
      </c>
      <c r="AZ69" s="22" t="s">
        <v>127</v>
      </c>
      <c r="BA69" s="22" t="s">
        <v>115</v>
      </c>
      <c r="BB69" s="22" t="s">
        <v>131</v>
      </c>
      <c r="BC69" s="22" t="s">
        <v>116</v>
      </c>
      <c r="BD69" s="22" t="s">
        <v>127</v>
      </c>
      <c r="BE69" s="22" t="s">
        <v>131</v>
      </c>
      <c r="BF69" s="22" t="s">
        <v>127</v>
      </c>
      <c r="BG69" s="22" t="s">
        <v>127</v>
      </c>
      <c r="BH69" s="22" t="s">
        <v>376</v>
      </c>
      <c r="BI69" s="22">
        <v>1</v>
      </c>
      <c r="BJ69" s="22">
        <v>3</v>
      </c>
      <c r="BK69" s="22">
        <v>1</v>
      </c>
      <c r="BL69" s="22">
        <v>3</v>
      </c>
      <c r="BM69" s="22">
        <v>1</v>
      </c>
      <c r="BN69" s="22">
        <v>3</v>
      </c>
      <c r="BO69" s="22">
        <v>1</v>
      </c>
      <c r="BP69" s="22">
        <v>1</v>
      </c>
      <c r="BQ69" s="22">
        <v>7</v>
      </c>
      <c r="BR69" s="22">
        <v>1</v>
      </c>
      <c r="BS69" s="22">
        <v>22</v>
      </c>
    </row>
    <row r="70" spans="1:71" x14ac:dyDescent="0.3">
      <c r="A70" s="29">
        <v>43186.840520833335</v>
      </c>
      <c r="B70" s="29">
        <v>43186.843217592592</v>
      </c>
      <c r="C70" s="22" t="s">
        <v>62</v>
      </c>
      <c r="D70" s="22" t="s">
        <v>281</v>
      </c>
      <c r="E70" s="22">
        <v>100</v>
      </c>
      <c r="F70" s="22">
        <v>232</v>
      </c>
      <c r="G70" s="22" t="b">
        <v>1</v>
      </c>
      <c r="H70" s="29">
        <v>43186.843229166669</v>
      </c>
      <c r="I70" s="22" t="s">
        <v>282</v>
      </c>
      <c r="J70" s="22"/>
      <c r="K70" s="22"/>
      <c r="L70" s="22"/>
      <c r="M70" s="22"/>
      <c r="N70" s="22">
        <v>47.684692382812003</v>
      </c>
      <c r="O70" s="22">
        <v>-122.38479614258</v>
      </c>
      <c r="P70" s="22" t="s">
        <v>102</v>
      </c>
      <c r="Q70" s="22" t="s">
        <v>103</v>
      </c>
      <c r="R70" s="22" t="s">
        <v>119</v>
      </c>
      <c r="S70" s="22" t="s">
        <v>105</v>
      </c>
      <c r="T70" s="22">
        <v>0</v>
      </c>
      <c r="U70" s="22">
        <v>0</v>
      </c>
      <c r="V70" s="22">
        <v>39.482999999999997</v>
      </c>
      <c r="W70" s="22">
        <v>0</v>
      </c>
      <c r="X70" s="22"/>
      <c r="Y70" s="22" t="s">
        <v>120</v>
      </c>
      <c r="Z70" s="22" t="s">
        <v>121</v>
      </c>
      <c r="AA70" s="22">
        <v>0</v>
      </c>
      <c r="AB70" s="22">
        <v>0</v>
      </c>
      <c r="AC70" s="22">
        <v>46.265999999999998</v>
      </c>
      <c r="AD70" s="22">
        <v>0</v>
      </c>
      <c r="AE70" s="22"/>
      <c r="AF70" s="22" t="s">
        <v>122</v>
      </c>
      <c r="AG70" s="22" t="s">
        <v>123</v>
      </c>
      <c r="AH70" s="22"/>
      <c r="AI70" s="22"/>
      <c r="AJ70" s="22"/>
      <c r="AK70" s="22"/>
      <c r="AL70" s="22"/>
      <c r="AM70" s="22"/>
      <c r="AN70" s="22"/>
      <c r="AO70" s="22"/>
      <c r="AP70" s="22"/>
      <c r="AQ70" s="22"/>
      <c r="AR70" s="22"/>
      <c r="AS70" s="22"/>
      <c r="AT70" s="22"/>
      <c r="AU70" s="22"/>
      <c r="AV70" s="22" t="s">
        <v>110</v>
      </c>
      <c r="AW70" s="22" t="s">
        <v>124</v>
      </c>
      <c r="AX70" s="22" t="s">
        <v>113</v>
      </c>
      <c r="AY70" s="22" t="s">
        <v>116</v>
      </c>
      <c r="AZ70" s="22" t="s">
        <v>127</v>
      </c>
      <c r="BA70" s="22" t="s">
        <v>127</v>
      </c>
      <c r="BB70" s="22" t="s">
        <v>131</v>
      </c>
      <c r="BC70" s="22" t="s">
        <v>114</v>
      </c>
      <c r="BD70" s="22" t="s">
        <v>127</v>
      </c>
      <c r="BE70" s="22" t="s">
        <v>116</v>
      </c>
      <c r="BF70" s="22" t="s">
        <v>131</v>
      </c>
      <c r="BG70" s="22" t="s">
        <v>113</v>
      </c>
      <c r="BH70" s="22" t="s">
        <v>172</v>
      </c>
      <c r="BI70" s="22">
        <v>2</v>
      </c>
      <c r="BJ70" s="22">
        <v>3</v>
      </c>
      <c r="BK70" s="22">
        <v>1</v>
      </c>
      <c r="BL70" s="22">
        <v>1</v>
      </c>
      <c r="BM70" s="22">
        <v>1</v>
      </c>
      <c r="BN70" s="22">
        <v>4</v>
      </c>
      <c r="BO70" s="22">
        <v>1</v>
      </c>
      <c r="BP70" s="22">
        <v>3</v>
      </c>
      <c r="BQ70" s="22">
        <v>1</v>
      </c>
      <c r="BR70" s="22">
        <v>2</v>
      </c>
      <c r="BS70" s="22">
        <v>19</v>
      </c>
    </row>
    <row r="71" spans="1:71" x14ac:dyDescent="0.3">
      <c r="A71" s="20">
        <v>43186.840879629628</v>
      </c>
      <c r="B71" s="20">
        <v>43186.841180555559</v>
      </c>
      <c r="C71" s="21" t="s">
        <v>62</v>
      </c>
      <c r="D71" s="21" t="s">
        <v>276</v>
      </c>
      <c r="E71" s="21">
        <v>100</v>
      </c>
      <c r="F71" s="21">
        <v>26</v>
      </c>
      <c r="G71" s="21" t="b">
        <v>1</v>
      </c>
      <c r="H71" s="20">
        <v>43186.841192129628</v>
      </c>
      <c r="I71" s="21" t="s">
        <v>277</v>
      </c>
      <c r="J71" s="21"/>
      <c r="K71" s="21"/>
      <c r="L71" s="21"/>
      <c r="M71" s="21"/>
      <c r="N71" s="21">
        <v>42.215896606445</v>
      </c>
      <c r="O71" s="21">
        <v>-70.879302978515994</v>
      </c>
      <c r="P71" s="21" t="s">
        <v>102</v>
      </c>
      <c r="Q71" s="21" t="s">
        <v>103</v>
      </c>
      <c r="R71" s="21" t="s">
        <v>278</v>
      </c>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t="s">
        <v>471</v>
      </c>
      <c r="BI71" s="21" t="e">
        <v>#N/A</v>
      </c>
      <c r="BJ71" s="21" t="e">
        <v>#N/A</v>
      </c>
      <c r="BK71" s="21" t="e">
        <v>#N/A</v>
      </c>
      <c r="BL71" s="21" t="e">
        <v>#N/A</v>
      </c>
      <c r="BM71" s="21" t="e">
        <v>#N/A</v>
      </c>
      <c r="BN71" s="21" t="e">
        <v>#N/A</v>
      </c>
      <c r="BO71" s="21" t="e">
        <v>#N/A</v>
      </c>
      <c r="BP71" s="21" t="e">
        <v>#N/A</v>
      </c>
      <c r="BQ71" s="21" t="e">
        <v>#N/A</v>
      </c>
      <c r="BR71" s="21" t="e">
        <v>#N/A</v>
      </c>
      <c r="BS71" s="21" t="e">
        <v>#N/A</v>
      </c>
    </row>
    <row r="72" spans="1:71" x14ac:dyDescent="0.3">
      <c r="A72" s="20">
        <v>43186.841319444444</v>
      </c>
      <c r="B72" s="20">
        <v>43186.841446759259</v>
      </c>
      <c r="C72" s="21" t="s">
        <v>279</v>
      </c>
      <c r="D72" s="21" t="s">
        <v>276</v>
      </c>
      <c r="E72" s="21">
        <v>100</v>
      </c>
      <c r="F72" s="21">
        <v>11</v>
      </c>
      <c r="G72" s="21" t="b">
        <v>1</v>
      </c>
      <c r="H72" s="20">
        <v>43186.841458333336</v>
      </c>
      <c r="I72" s="21" t="s">
        <v>280</v>
      </c>
      <c r="J72" s="21"/>
      <c r="K72" s="21"/>
      <c r="L72" s="21"/>
      <c r="M72" s="21"/>
      <c r="N72" s="21">
        <v>42.215896606445</v>
      </c>
      <c r="O72" s="21">
        <v>-70.879302978515994</v>
      </c>
      <c r="P72" s="21" t="s">
        <v>102</v>
      </c>
      <c r="Q72" s="21" t="s">
        <v>103</v>
      </c>
      <c r="R72" s="21" t="s">
        <v>278</v>
      </c>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t="s">
        <v>471</v>
      </c>
      <c r="BI72" s="21" t="e">
        <v>#N/A</v>
      </c>
      <c r="BJ72" s="21" t="e">
        <v>#N/A</v>
      </c>
      <c r="BK72" s="21" t="e">
        <v>#N/A</v>
      </c>
      <c r="BL72" s="21" t="e">
        <v>#N/A</v>
      </c>
      <c r="BM72" s="21" t="e">
        <v>#N/A</v>
      </c>
      <c r="BN72" s="21" t="e">
        <v>#N/A</v>
      </c>
      <c r="BO72" s="21" t="e">
        <v>#N/A</v>
      </c>
      <c r="BP72" s="21" t="e">
        <v>#N/A</v>
      </c>
      <c r="BQ72" s="21" t="e">
        <v>#N/A</v>
      </c>
      <c r="BR72" s="21" t="e">
        <v>#N/A</v>
      </c>
      <c r="BS72" s="21" t="e">
        <v>#N/A</v>
      </c>
    </row>
    <row r="73" spans="1:71" x14ac:dyDescent="0.3">
      <c r="A73" s="29">
        <v>43186.842129629629</v>
      </c>
      <c r="B73" s="29">
        <v>43186.844629629632</v>
      </c>
      <c r="C73" s="22" t="s">
        <v>62</v>
      </c>
      <c r="D73" s="22" t="s">
        <v>283</v>
      </c>
      <c r="E73" s="22">
        <v>100</v>
      </c>
      <c r="F73" s="22">
        <v>215</v>
      </c>
      <c r="G73" s="22" t="b">
        <v>1</v>
      </c>
      <c r="H73" s="29">
        <v>43186.844629629632</v>
      </c>
      <c r="I73" s="22" t="s">
        <v>284</v>
      </c>
      <c r="J73" s="22"/>
      <c r="K73" s="22"/>
      <c r="L73" s="22"/>
      <c r="M73" s="22"/>
      <c r="N73" s="22">
        <v>38.811996459961001</v>
      </c>
      <c r="O73" s="22">
        <v>-94.531898498535</v>
      </c>
      <c r="P73" s="22" t="s">
        <v>102</v>
      </c>
      <c r="Q73" s="22" t="s">
        <v>103</v>
      </c>
      <c r="R73" s="22" t="s">
        <v>205</v>
      </c>
      <c r="S73" s="22" t="s">
        <v>129</v>
      </c>
      <c r="T73" s="22"/>
      <c r="U73" s="22"/>
      <c r="V73" s="22"/>
      <c r="W73" s="22"/>
      <c r="X73" s="22"/>
      <c r="Y73" s="22"/>
      <c r="Z73" s="22"/>
      <c r="AA73" s="22"/>
      <c r="AB73" s="22"/>
      <c r="AC73" s="22"/>
      <c r="AD73" s="22"/>
      <c r="AE73" s="22"/>
      <c r="AF73" s="22"/>
      <c r="AG73" s="22"/>
      <c r="AH73" s="22">
        <v>0</v>
      </c>
      <c r="AI73" s="22">
        <v>0</v>
      </c>
      <c r="AJ73" s="22">
        <v>47.558</v>
      </c>
      <c r="AK73" s="22">
        <v>0</v>
      </c>
      <c r="AL73" s="22"/>
      <c r="AM73" s="22" t="s">
        <v>106</v>
      </c>
      <c r="AN73" s="22" t="s">
        <v>107</v>
      </c>
      <c r="AO73" s="22">
        <v>0</v>
      </c>
      <c r="AP73" s="22">
        <v>0</v>
      </c>
      <c r="AQ73" s="22">
        <v>40.975000000000001</v>
      </c>
      <c r="AR73" s="22">
        <v>0</v>
      </c>
      <c r="AS73" s="22"/>
      <c r="AT73" s="22" t="s">
        <v>108</v>
      </c>
      <c r="AU73" s="22" t="s">
        <v>109</v>
      </c>
      <c r="AV73" s="22" t="s">
        <v>195</v>
      </c>
      <c r="AW73" s="22" t="s">
        <v>214</v>
      </c>
      <c r="AX73" s="22" t="s">
        <v>127</v>
      </c>
      <c r="AY73" s="22" t="s">
        <v>131</v>
      </c>
      <c r="AZ73" s="22" t="s">
        <v>127</v>
      </c>
      <c r="BA73" s="22" t="s">
        <v>113</v>
      </c>
      <c r="BB73" s="22" t="s">
        <v>131</v>
      </c>
      <c r="BC73" s="22" t="s">
        <v>112</v>
      </c>
      <c r="BD73" s="22" t="s">
        <v>127</v>
      </c>
      <c r="BE73" s="22" t="s">
        <v>131</v>
      </c>
      <c r="BF73" s="22" t="s">
        <v>131</v>
      </c>
      <c r="BG73" s="22" t="s">
        <v>127</v>
      </c>
      <c r="BH73" s="22" t="s">
        <v>489</v>
      </c>
      <c r="BI73" s="22">
        <v>1</v>
      </c>
      <c r="BJ73" s="22">
        <v>1</v>
      </c>
      <c r="BK73" s="22">
        <v>1</v>
      </c>
      <c r="BL73" s="22">
        <v>2</v>
      </c>
      <c r="BM73" s="22">
        <v>1</v>
      </c>
      <c r="BN73" s="22">
        <v>2</v>
      </c>
      <c r="BO73" s="22">
        <v>1</v>
      </c>
      <c r="BP73" s="22">
        <v>1</v>
      </c>
      <c r="BQ73" s="22">
        <v>1</v>
      </c>
      <c r="BR73" s="22">
        <v>1</v>
      </c>
      <c r="BS73" s="22">
        <v>12</v>
      </c>
    </row>
    <row r="74" spans="1:71" x14ac:dyDescent="0.3">
      <c r="A74" s="29">
        <v>43186.843449074076</v>
      </c>
      <c r="B74" s="29">
        <v>43186.848587962966</v>
      </c>
      <c r="C74" s="22" t="s">
        <v>62</v>
      </c>
      <c r="D74" s="22" t="s">
        <v>287</v>
      </c>
      <c r="E74" s="22">
        <v>100</v>
      </c>
      <c r="F74" s="22">
        <v>443</v>
      </c>
      <c r="G74" s="22" t="b">
        <v>1</v>
      </c>
      <c r="H74" s="29">
        <v>43186.848587962966</v>
      </c>
      <c r="I74" s="22" t="s">
        <v>288</v>
      </c>
      <c r="J74" s="22"/>
      <c r="K74" s="22"/>
      <c r="L74" s="22"/>
      <c r="M74" s="22"/>
      <c r="N74" s="22">
        <v>38.914505004882997</v>
      </c>
      <c r="O74" s="22">
        <v>-94.300598144530994</v>
      </c>
      <c r="P74" s="22" t="s">
        <v>102</v>
      </c>
      <c r="Q74" s="22" t="s">
        <v>103</v>
      </c>
      <c r="R74" s="22" t="s">
        <v>192</v>
      </c>
      <c r="S74" s="22" t="s">
        <v>129</v>
      </c>
      <c r="T74" s="22"/>
      <c r="U74" s="22"/>
      <c r="V74" s="22"/>
      <c r="W74" s="22"/>
      <c r="X74" s="22"/>
      <c r="Y74" s="22"/>
      <c r="Z74" s="22"/>
      <c r="AA74" s="22"/>
      <c r="AB74" s="22"/>
      <c r="AC74" s="22"/>
      <c r="AD74" s="22"/>
      <c r="AE74" s="22"/>
      <c r="AF74" s="22"/>
      <c r="AG74" s="22"/>
      <c r="AH74" s="22">
        <v>0</v>
      </c>
      <c r="AI74" s="22">
        <v>0</v>
      </c>
      <c r="AJ74" s="22">
        <v>55.658000000000001</v>
      </c>
      <c r="AK74" s="22">
        <v>0</v>
      </c>
      <c r="AL74" s="22"/>
      <c r="AM74" s="22" t="s">
        <v>106</v>
      </c>
      <c r="AN74" s="22" t="s">
        <v>107</v>
      </c>
      <c r="AO74" s="22">
        <v>0</v>
      </c>
      <c r="AP74" s="22">
        <v>0</v>
      </c>
      <c r="AQ74" s="22">
        <v>40.279000000000003</v>
      </c>
      <c r="AR74" s="22">
        <v>0</v>
      </c>
      <c r="AS74" s="22"/>
      <c r="AT74" s="22" t="s">
        <v>108</v>
      </c>
      <c r="AU74" s="22" t="s">
        <v>109</v>
      </c>
      <c r="AV74" s="22" t="s">
        <v>136</v>
      </c>
      <c r="AW74" s="22" t="s">
        <v>214</v>
      </c>
      <c r="AX74" s="22" t="s">
        <v>113</v>
      </c>
      <c r="AY74" s="22" t="s">
        <v>131</v>
      </c>
      <c r="AZ74" s="22" t="s">
        <v>127</v>
      </c>
      <c r="BA74" s="22" t="s">
        <v>127</v>
      </c>
      <c r="BB74" s="22" t="s">
        <v>131</v>
      </c>
      <c r="BC74" s="22" t="s">
        <v>115</v>
      </c>
      <c r="BD74" s="22" t="s">
        <v>113</v>
      </c>
      <c r="BE74" s="22" t="s">
        <v>131</v>
      </c>
      <c r="BF74" s="22" t="s">
        <v>131</v>
      </c>
      <c r="BG74" s="22" t="s">
        <v>113</v>
      </c>
      <c r="BH74" s="22" t="s">
        <v>489</v>
      </c>
      <c r="BI74" s="22">
        <v>2</v>
      </c>
      <c r="BJ74" s="22">
        <v>1</v>
      </c>
      <c r="BK74" s="22">
        <v>1</v>
      </c>
      <c r="BL74" s="22">
        <v>1</v>
      </c>
      <c r="BM74" s="22">
        <v>1</v>
      </c>
      <c r="BN74" s="22">
        <v>5</v>
      </c>
      <c r="BO74" s="22">
        <v>2</v>
      </c>
      <c r="BP74" s="22">
        <v>1</v>
      </c>
      <c r="BQ74" s="22">
        <v>1</v>
      </c>
      <c r="BR74" s="22">
        <v>2</v>
      </c>
      <c r="BS74" s="22">
        <v>17</v>
      </c>
    </row>
    <row r="75" spans="1:71" x14ac:dyDescent="0.3">
      <c r="A75" s="29">
        <v>43186.844282407408</v>
      </c>
      <c r="B75" s="29">
        <v>43186.846273148149</v>
      </c>
      <c r="C75" s="22" t="s">
        <v>62</v>
      </c>
      <c r="D75" s="22" t="s">
        <v>285</v>
      </c>
      <c r="E75" s="22">
        <v>100</v>
      </c>
      <c r="F75" s="22">
        <v>171</v>
      </c>
      <c r="G75" s="22" t="b">
        <v>1</v>
      </c>
      <c r="H75" s="29">
        <v>43186.846273148149</v>
      </c>
      <c r="I75" s="22" t="s">
        <v>286</v>
      </c>
      <c r="J75" s="22"/>
      <c r="K75" s="22"/>
      <c r="L75" s="22"/>
      <c r="M75" s="22"/>
      <c r="N75" s="22">
        <v>40.745803833007997</v>
      </c>
      <c r="O75" s="22">
        <v>-74.032096862792997</v>
      </c>
      <c r="P75" s="22" t="s">
        <v>102</v>
      </c>
      <c r="Q75" s="22" t="s">
        <v>103</v>
      </c>
      <c r="R75" s="22" t="s">
        <v>119</v>
      </c>
      <c r="S75" s="22" t="s">
        <v>129</v>
      </c>
      <c r="T75" s="22">
        <v>0</v>
      </c>
      <c r="U75" s="22">
        <v>0</v>
      </c>
      <c r="V75" s="22">
        <v>34.972999999999999</v>
      </c>
      <c r="W75" s="22">
        <v>0</v>
      </c>
      <c r="X75" s="22"/>
      <c r="Y75" s="22" t="s">
        <v>120</v>
      </c>
      <c r="Z75" s="22" t="s">
        <v>121</v>
      </c>
      <c r="AA75" s="22">
        <v>0</v>
      </c>
      <c r="AB75" s="22">
        <v>0</v>
      </c>
      <c r="AC75" s="22">
        <v>32.783000000000001</v>
      </c>
      <c r="AD75" s="22">
        <v>0</v>
      </c>
      <c r="AE75" s="22"/>
      <c r="AF75" s="22" t="s">
        <v>122</v>
      </c>
      <c r="AG75" s="22" t="s">
        <v>123</v>
      </c>
      <c r="AH75" s="22"/>
      <c r="AI75" s="22"/>
      <c r="AJ75" s="22"/>
      <c r="AK75" s="22"/>
      <c r="AL75" s="22"/>
      <c r="AM75" s="22"/>
      <c r="AN75" s="22"/>
      <c r="AO75" s="22"/>
      <c r="AP75" s="22"/>
      <c r="AQ75" s="22"/>
      <c r="AR75" s="22"/>
      <c r="AS75" s="22"/>
      <c r="AT75" s="22"/>
      <c r="AU75" s="22"/>
      <c r="AV75" s="22" t="s">
        <v>110</v>
      </c>
      <c r="AW75" s="22" t="s">
        <v>130</v>
      </c>
      <c r="AX75" s="22" t="s">
        <v>113</v>
      </c>
      <c r="AY75" s="22" t="s">
        <v>112</v>
      </c>
      <c r="AZ75" s="22" t="s">
        <v>113</v>
      </c>
      <c r="BA75" s="22" t="s">
        <v>113</v>
      </c>
      <c r="BB75" s="22" t="s">
        <v>112</v>
      </c>
      <c r="BC75" s="22" t="s">
        <v>112</v>
      </c>
      <c r="BD75" s="22" t="s">
        <v>113</v>
      </c>
      <c r="BE75" s="22" t="s">
        <v>114</v>
      </c>
      <c r="BF75" s="22" t="s">
        <v>112</v>
      </c>
      <c r="BG75" s="22" t="s">
        <v>113</v>
      </c>
      <c r="BH75" s="22" t="s">
        <v>172</v>
      </c>
      <c r="BI75" s="22">
        <v>2</v>
      </c>
      <c r="BJ75" s="22">
        <v>2</v>
      </c>
      <c r="BK75" s="22">
        <v>2</v>
      </c>
      <c r="BL75" s="22">
        <v>2</v>
      </c>
      <c r="BM75" s="22">
        <v>2</v>
      </c>
      <c r="BN75" s="22">
        <v>2</v>
      </c>
      <c r="BO75" s="22">
        <v>2</v>
      </c>
      <c r="BP75" s="22">
        <v>4</v>
      </c>
      <c r="BQ75" s="22">
        <v>2</v>
      </c>
      <c r="BR75" s="22">
        <v>2</v>
      </c>
      <c r="BS75" s="22">
        <v>22</v>
      </c>
    </row>
    <row r="76" spans="1:71" x14ac:dyDescent="0.3">
      <c r="A76" s="29">
        <v>43186.850717592592</v>
      </c>
      <c r="B76" s="29">
        <v>43186.856249999997</v>
      </c>
      <c r="C76" s="22" t="s">
        <v>62</v>
      </c>
      <c r="D76" s="22" t="s">
        <v>289</v>
      </c>
      <c r="E76" s="22">
        <v>100</v>
      </c>
      <c r="F76" s="22">
        <v>477</v>
      </c>
      <c r="G76" s="22" t="b">
        <v>1</v>
      </c>
      <c r="H76" s="29">
        <v>43186.856249999997</v>
      </c>
      <c r="I76" s="22" t="s">
        <v>290</v>
      </c>
      <c r="J76" s="22"/>
      <c r="K76" s="22"/>
      <c r="L76" s="22"/>
      <c r="M76" s="22"/>
      <c r="N76" s="22">
        <v>37.54020690918</v>
      </c>
      <c r="O76" s="22">
        <v>-122.30410003662</v>
      </c>
      <c r="P76" s="22" t="s">
        <v>102</v>
      </c>
      <c r="Q76" s="22" t="s">
        <v>103</v>
      </c>
      <c r="R76" s="22" t="s">
        <v>119</v>
      </c>
      <c r="S76" s="22" t="s">
        <v>105</v>
      </c>
      <c r="T76" s="22"/>
      <c r="U76" s="22"/>
      <c r="V76" s="22"/>
      <c r="W76" s="22"/>
      <c r="X76" s="22"/>
      <c r="Y76" s="22"/>
      <c r="Z76" s="22"/>
      <c r="AA76" s="22"/>
      <c r="AB76" s="22"/>
      <c r="AC76" s="22"/>
      <c r="AD76" s="22"/>
      <c r="AE76" s="22"/>
      <c r="AF76" s="22"/>
      <c r="AG76" s="22"/>
      <c r="AH76" s="22">
        <v>0</v>
      </c>
      <c r="AI76" s="22">
        <v>0</v>
      </c>
      <c r="AJ76" s="22">
        <v>363.79199999999997</v>
      </c>
      <c r="AK76" s="22">
        <v>0</v>
      </c>
      <c r="AL76" s="22"/>
      <c r="AM76" s="22" t="s">
        <v>106</v>
      </c>
      <c r="AN76" s="22" t="s">
        <v>107</v>
      </c>
      <c r="AO76" s="22">
        <v>37.017000000000003</v>
      </c>
      <c r="AP76" s="22">
        <v>37.017000000000003</v>
      </c>
      <c r="AQ76" s="22">
        <v>37.484999999999999</v>
      </c>
      <c r="AR76" s="22">
        <v>1</v>
      </c>
      <c r="AS76" s="22"/>
      <c r="AT76" s="22" t="s">
        <v>108</v>
      </c>
      <c r="AU76" s="22" t="s">
        <v>109</v>
      </c>
      <c r="AV76" s="22" t="s">
        <v>110</v>
      </c>
      <c r="AW76" s="22" t="s">
        <v>124</v>
      </c>
      <c r="AX76" s="22" t="s">
        <v>127</v>
      </c>
      <c r="AY76" s="22" t="s">
        <v>131</v>
      </c>
      <c r="AZ76" s="22" t="s">
        <v>127</v>
      </c>
      <c r="BA76" s="22" t="s">
        <v>113</v>
      </c>
      <c r="BB76" s="22" t="s">
        <v>131</v>
      </c>
      <c r="BC76" s="22" t="s">
        <v>131</v>
      </c>
      <c r="BD76" s="22" t="s">
        <v>127</v>
      </c>
      <c r="BE76" s="22" t="s">
        <v>115</v>
      </c>
      <c r="BF76" s="22" t="s">
        <v>131</v>
      </c>
      <c r="BG76" s="22" t="s">
        <v>127</v>
      </c>
      <c r="BH76" s="22" t="s">
        <v>489</v>
      </c>
      <c r="BI76" s="22">
        <v>1</v>
      </c>
      <c r="BJ76" s="22">
        <v>1</v>
      </c>
      <c r="BK76" s="22">
        <v>1</v>
      </c>
      <c r="BL76" s="22">
        <v>2</v>
      </c>
      <c r="BM76" s="22">
        <v>1</v>
      </c>
      <c r="BN76" s="22">
        <v>1</v>
      </c>
      <c r="BO76" s="22">
        <v>1</v>
      </c>
      <c r="BP76" s="22">
        <v>5</v>
      </c>
      <c r="BQ76" s="22">
        <v>1</v>
      </c>
      <c r="BR76" s="22">
        <v>1</v>
      </c>
      <c r="BS76" s="22">
        <v>15</v>
      </c>
    </row>
    <row r="77" spans="1:71" x14ac:dyDescent="0.3">
      <c r="A77" s="29">
        <v>43186.85769675926</v>
      </c>
      <c r="B77" s="29">
        <v>43186.860243055555</v>
      </c>
      <c r="C77" s="22" t="s">
        <v>62</v>
      </c>
      <c r="D77" s="22" t="s">
        <v>291</v>
      </c>
      <c r="E77" s="22">
        <v>100</v>
      </c>
      <c r="F77" s="22">
        <v>220</v>
      </c>
      <c r="G77" s="22" t="b">
        <v>1</v>
      </c>
      <c r="H77" s="29">
        <v>43186.860243055555</v>
      </c>
      <c r="I77" s="22" t="s">
        <v>292</v>
      </c>
      <c r="J77" s="22"/>
      <c r="K77" s="22"/>
      <c r="L77" s="22"/>
      <c r="M77" s="22"/>
      <c r="N77" s="22">
        <v>42.20930480957</v>
      </c>
      <c r="O77" s="22">
        <v>-70.932601928710994</v>
      </c>
      <c r="P77" s="22" t="s">
        <v>102</v>
      </c>
      <c r="Q77" s="22" t="s">
        <v>103</v>
      </c>
      <c r="R77" s="22" t="s">
        <v>119</v>
      </c>
      <c r="S77" s="22" t="s">
        <v>129</v>
      </c>
      <c r="T77" s="22"/>
      <c r="U77" s="22"/>
      <c r="V77" s="22"/>
      <c r="W77" s="22"/>
      <c r="X77" s="22"/>
      <c r="Y77" s="22"/>
      <c r="Z77" s="22"/>
      <c r="AA77" s="22"/>
      <c r="AB77" s="22"/>
      <c r="AC77" s="22"/>
      <c r="AD77" s="22"/>
      <c r="AE77" s="22"/>
      <c r="AF77" s="22"/>
      <c r="AG77" s="22"/>
      <c r="AH77" s="22">
        <v>0</v>
      </c>
      <c r="AI77" s="22">
        <v>0</v>
      </c>
      <c r="AJ77" s="22">
        <v>70.456000000000003</v>
      </c>
      <c r="AK77" s="22">
        <v>0</v>
      </c>
      <c r="AL77" s="22"/>
      <c r="AM77" s="22" t="s">
        <v>106</v>
      </c>
      <c r="AN77" s="22" t="s">
        <v>107</v>
      </c>
      <c r="AO77" s="22">
        <v>13.936999999999999</v>
      </c>
      <c r="AP77" s="22">
        <v>15.164999999999999</v>
      </c>
      <c r="AQ77" s="22">
        <v>31.119</v>
      </c>
      <c r="AR77" s="22">
        <v>2</v>
      </c>
      <c r="AS77" s="22"/>
      <c r="AT77" s="22" t="s">
        <v>108</v>
      </c>
      <c r="AU77" s="22" t="s">
        <v>109</v>
      </c>
      <c r="AV77" s="22" t="s">
        <v>110</v>
      </c>
      <c r="AW77" s="22" t="s">
        <v>130</v>
      </c>
      <c r="AX77" s="22" t="s">
        <v>115</v>
      </c>
      <c r="AY77" s="22" t="s">
        <v>115</v>
      </c>
      <c r="AZ77" s="22" t="s">
        <v>113</v>
      </c>
      <c r="BA77" s="22" t="s">
        <v>113</v>
      </c>
      <c r="BB77" s="22" t="s">
        <v>116</v>
      </c>
      <c r="BC77" s="22" t="s">
        <v>113</v>
      </c>
      <c r="BD77" s="22" t="s">
        <v>113</v>
      </c>
      <c r="BE77" s="22" t="s">
        <v>113</v>
      </c>
      <c r="BF77" s="22" t="s">
        <v>112</v>
      </c>
      <c r="BG77" s="22" t="s">
        <v>113</v>
      </c>
      <c r="BH77" s="22" t="s">
        <v>489</v>
      </c>
      <c r="BI77" s="22">
        <v>3</v>
      </c>
      <c r="BJ77" s="22">
        <v>5</v>
      </c>
      <c r="BK77" s="22">
        <v>2</v>
      </c>
      <c r="BL77" s="22">
        <v>2</v>
      </c>
      <c r="BM77" s="22">
        <v>3</v>
      </c>
      <c r="BN77" s="22">
        <v>6</v>
      </c>
      <c r="BO77" s="22">
        <v>2</v>
      </c>
      <c r="BP77" s="22">
        <v>6</v>
      </c>
      <c r="BQ77" s="22">
        <v>2</v>
      </c>
      <c r="BR77" s="22">
        <v>2</v>
      </c>
      <c r="BS77" s="22">
        <v>33</v>
      </c>
    </row>
    <row r="78" spans="1:71" x14ac:dyDescent="0.3">
      <c r="A78" s="29">
        <v>43186.860150462962</v>
      </c>
      <c r="B78" s="29">
        <v>43186.861284722225</v>
      </c>
      <c r="C78" s="22" t="s">
        <v>62</v>
      </c>
      <c r="D78" s="22" t="s">
        <v>293</v>
      </c>
      <c r="E78" s="22">
        <v>100</v>
      </c>
      <c r="F78" s="22">
        <v>97</v>
      </c>
      <c r="G78" s="22" t="b">
        <v>1</v>
      </c>
      <c r="H78" s="29">
        <v>43186.861296296294</v>
      </c>
      <c r="I78" s="22" t="s">
        <v>294</v>
      </c>
      <c r="J78" s="22"/>
      <c r="K78" s="22"/>
      <c r="L78" s="22"/>
      <c r="M78" s="22"/>
      <c r="N78" s="22">
        <v>38.95930480957</v>
      </c>
      <c r="O78" s="22">
        <v>-94.681098937987997</v>
      </c>
      <c r="P78" s="22" t="s">
        <v>102</v>
      </c>
      <c r="Q78" s="22" t="s">
        <v>103</v>
      </c>
      <c r="R78" s="22" t="s">
        <v>205</v>
      </c>
      <c r="S78" s="22" t="s">
        <v>129</v>
      </c>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t="s">
        <v>113</v>
      </c>
      <c r="AY78" s="22" t="s">
        <v>131</v>
      </c>
      <c r="AZ78" s="22" t="s">
        <v>127</v>
      </c>
      <c r="BA78" s="22" t="s">
        <v>115</v>
      </c>
      <c r="BB78" s="22" t="s">
        <v>114</v>
      </c>
      <c r="BC78" s="22" t="s">
        <v>131</v>
      </c>
      <c r="BD78" s="22" t="s">
        <v>127</v>
      </c>
      <c r="BE78" s="22" t="s">
        <v>112</v>
      </c>
      <c r="BF78" s="22" t="s">
        <v>131</v>
      </c>
      <c r="BG78" s="22" t="s">
        <v>127</v>
      </c>
      <c r="BH78" s="22" t="s">
        <v>376</v>
      </c>
      <c r="BI78" s="22">
        <v>2</v>
      </c>
      <c r="BJ78" s="22">
        <v>1</v>
      </c>
      <c r="BK78" s="22">
        <v>1</v>
      </c>
      <c r="BL78" s="22">
        <v>3</v>
      </c>
      <c r="BM78" s="22">
        <v>4</v>
      </c>
      <c r="BN78" s="22">
        <v>1</v>
      </c>
      <c r="BO78" s="22">
        <v>1</v>
      </c>
      <c r="BP78" s="22">
        <v>2</v>
      </c>
      <c r="BQ78" s="22">
        <v>1</v>
      </c>
      <c r="BR78" s="22">
        <v>1</v>
      </c>
      <c r="BS78" s="22">
        <v>17</v>
      </c>
    </row>
    <row r="79" spans="1:71" x14ac:dyDescent="0.3">
      <c r="A79" s="29">
        <v>43186.863356481481</v>
      </c>
      <c r="B79" s="29">
        <v>43186.866956018515</v>
      </c>
      <c r="C79" s="22" t="s">
        <v>62</v>
      </c>
      <c r="D79" s="22" t="s">
        <v>295</v>
      </c>
      <c r="E79" s="22">
        <v>100</v>
      </c>
      <c r="F79" s="22">
        <v>311</v>
      </c>
      <c r="G79" s="22" t="b">
        <v>1</v>
      </c>
      <c r="H79" s="29">
        <v>43186.866967592592</v>
      </c>
      <c r="I79" s="22" t="s">
        <v>296</v>
      </c>
      <c r="J79" s="22"/>
      <c r="K79" s="22"/>
      <c r="L79" s="22"/>
      <c r="M79" s="22"/>
      <c r="N79" s="22">
        <v>39.066696166992003</v>
      </c>
      <c r="O79" s="22">
        <v>-94.566902160645</v>
      </c>
      <c r="P79" s="22" t="s">
        <v>102</v>
      </c>
      <c r="Q79" s="22" t="s">
        <v>103</v>
      </c>
      <c r="R79" s="22" t="s">
        <v>119</v>
      </c>
      <c r="S79" s="22" t="s">
        <v>105</v>
      </c>
      <c r="T79" s="22"/>
      <c r="U79" s="22"/>
      <c r="V79" s="22"/>
      <c r="W79" s="22"/>
      <c r="X79" s="22"/>
      <c r="Y79" s="22"/>
      <c r="Z79" s="22"/>
      <c r="AA79" s="22"/>
      <c r="AB79" s="22"/>
      <c r="AC79" s="22"/>
      <c r="AD79" s="22"/>
      <c r="AE79" s="22"/>
      <c r="AF79" s="22"/>
      <c r="AG79" s="22"/>
      <c r="AH79" s="22">
        <v>2.9630000000000001</v>
      </c>
      <c r="AI79" s="22">
        <v>2.9630000000000001</v>
      </c>
      <c r="AJ79" s="22">
        <v>38.479999999999997</v>
      </c>
      <c r="AK79" s="22">
        <v>1</v>
      </c>
      <c r="AL79" s="22"/>
      <c r="AM79" s="22" t="s">
        <v>106</v>
      </c>
      <c r="AN79" s="22" t="s">
        <v>107</v>
      </c>
      <c r="AO79" s="22">
        <v>1.6160000000000001</v>
      </c>
      <c r="AP79" s="22">
        <v>1.6160000000000001</v>
      </c>
      <c r="AQ79" s="22">
        <v>97.543000000000006</v>
      </c>
      <c r="AR79" s="22">
        <v>1</v>
      </c>
      <c r="AS79" s="22"/>
      <c r="AT79" s="22" t="s">
        <v>108</v>
      </c>
      <c r="AU79" s="22" t="s">
        <v>109</v>
      </c>
      <c r="AV79" s="22" t="s">
        <v>110</v>
      </c>
      <c r="AW79" s="22" t="s">
        <v>130</v>
      </c>
      <c r="AX79" s="22" t="s">
        <v>113</v>
      </c>
      <c r="AY79" s="22" t="s">
        <v>116</v>
      </c>
      <c r="AZ79" s="22" t="s">
        <v>113</v>
      </c>
      <c r="BA79" s="22" t="s">
        <v>113</v>
      </c>
      <c r="BB79" s="22" t="s">
        <v>131</v>
      </c>
      <c r="BC79" s="22" t="s">
        <v>112</v>
      </c>
      <c r="BD79" s="22" t="s">
        <v>113</v>
      </c>
      <c r="BE79" s="22" t="s">
        <v>116</v>
      </c>
      <c r="BF79" s="22" t="s">
        <v>116</v>
      </c>
      <c r="BG79" s="22" t="s">
        <v>113</v>
      </c>
      <c r="BH79" s="22" t="s">
        <v>489</v>
      </c>
      <c r="BI79" s="22">
        <v>2</v>
      </c>
      <c r="BJ79" s="22">
        <v>3</v>
      </c>
      <c r="BK79" s="22">
        <v>2</v>
      </c>
      <c r="BL79" s="22">
        <v>2</v>
      </c>
      <c r="BM79" s="22">
        <v>1</v>
      </c>
      <c r="BN79" s="22">
        <v>2</v>
      </c>
      <c r="BO79" s="22">
        <v>2</v>
      </c>
      <c r="BP79" s="22">
        <v>3</v>
      </c>
      <c r="BQ79" s="22">
        <v>3</v>
      </c>
      <c r="BR79" s="22">
        <v>2</v>
      </c>
      <c r="BS79" s="22">
        <v>22</v>
      </c>
    </row>
    <row r="80" spans="1:71" x14ac:dyDescent="0.3">
      <c r="A80" s="20">
        <v>43186.877627314818</v>
      </c>
      <c r="B80" s="20">
        <v>43186.877696759257</v>
      </c>
      <c r="C80" s="21" t="s">
        <v>62</v>
      </c>
      <c r="D80" s="21" t="s">
        <v>297</v>
      </c>
      <c r="E80" s="21">
        <v>100</v>
      </c>
      <c r="F80" s="21">
        <v>5</v>
      </c>
      <c r="G80" s="21" t="b">
        <v>1</v>
      </c>
      <c r="H80" s="20">
        <v>43186.877696759257</v>
      </c>
      <c r="I80" s="21" t="s">
        <v>299</v>
      </c>
      <c r="J80" s="21"/>
      <c r="K80" s="21"/>
      <c r="L80" s="21"/>
      <c r="M80" s="21"/>
      <c r="N80" s="21">
        <v>32.958801269531001</v>
      </c>
      <c r="O80" s="21">
        <v>-96.981201171875</v>
      </c>
      <c r="P80" s="21" t="s">
        <v>102</v>
      </c>
      <c r="Q80" s="21" t="s">
        <v>103</v>
      </c>
      <c r="R80" s="21" t="s">
        <v>278</v>
      </c>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t="s">
        <v>471</v>
      </c>
      <c r="BI80" s="21" t="e">
        <v>#N/A</v>
      </c>
      <c r="BJ80" s="21" t="e">
        <v>#N/A</v>
      </c>
      <c r="BK80" s="21" t="e">
        <v>#N/A</v>
      </c>
      <c r="BL80" s="21" t="e">
        <v>#N/A</v>
      </c>
      <c r="BM80" s="21" t="e">
        <v>#N/A</v>
      </c>
      <c r="BN80" s="21" t="e">
        <v>#N/A</v>
      </c>
      <c r="BO80" s="21" t="e">
        <v>#N/A</v>
      </c>
      <c r="BP80" s="21" t="e">
        <v>#N/A</v>
      </c>
      <c r="BQ80" s="21" t="e">
        <v>#N/A</v>
      </c>
      <c r="BR80" s="21" t="e">
        <v>#N/A</v>
      </c>
      <c r="BS80" s="21" t="e">
        <v>#N/A</v>
      </c>
    </row>
    <row r="81" spans="1:71" x14ac:dyDescent="0.3">
      <c r="A81" s="20">
        <v>43186.878738425927</v>
      </c>
      <c r="B81" s="20">
        <v>43186.878819444442</v>
      </c>
      <c r="C81" s="21" t="s">
        <v>279</v>
      </c>
      <c r="D81" s="21" t="s">
        <v>297</v>
      </c>
      <c r="E81" s="21">
        <v>100</v>
      </c>
      <c r="F81" s="21">
        <v>6</v>
      </c>
      <c r="G81" s="21" t="b">
        <v>1</v>
      </c>
      <c r="H81" s="20">
        <v>43186.878819444442</v>
      </c>
      <c r="I81" s="21" t="s">
        <v>300</v>
      </c>
      <c r="J81" s="21"/>
      <c r="K81" s="21"/>
      <c r="L81" s="21"/>
      <c r="M81" s="21"/>
      <c r="N81" s="21">
        <v>32.958801269531001</v>
      </c>
      <c r="O81" s="21">
        <v>-96.981201171875</v>
      </c>
      <c r="P81" s="21" t="s">
        <v>102</v>
      </c>
      <c r="Q81" s="21" t="s">
        <v>103</v>
      </c>
      <c r="R81" s="21" t="s">
        <v>278</v>
      </c>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t="s">
        <v>471</v>
      </c>
      <c r="BI81" s="21" t="e">
        <v>#N/A</v>
      </c>
      <c r="BJ81" s="21" t="e">
        <v>#N/A</v>
      </c>
      <c r="BK81" s="21" t="e">
        <v>#N/A</v>
      </c>
      <c r="BL81" s="21" t="e">
        <v>#N/A</v>
      </c>
      <c r="BM81" s="21" t="e">
        <v>#N/A</v>
      </c>
      <c r="BN81" s="21" t="e">
        <v>#N/A</v>
      </c>
      <c r="BO81" s="21" t="e">
        <v>#N/A</v>
      </c>
      <c r="BP81" s="21" t="e">
        <v>#N/A</v>
      </c>
      <c r="BQ81" s="21" t="e">
        <v>#N/A</v>
      </c>
      <c r="BR81" s="21" t="e">
        <v>#N/A</v>
      </c>
      <c r="BS81" s="21" t="e">
        <v>#N/A</v>
      </c>
    </row>
    <row r="82" spans="1:71" x14ac:dyDescent="0.3">
      <c r="A82" s="20">
        <v>43186.878969907404</v>
      </c>
      <c r="B82" s="20">
        <v>43186.879062499997</v>
      </c>
      <c r="C82" s="21" t="s">
        <v>62</v>
      </c>
      <c r="D82" s="21" t="s">
        <v>297</v>
      </c>
      <c r="E82" s="21">
        <v>6</v>
      </c>
      <c r="F82" s="21">
        <v>7</v>
      </c>
      <c r="G82" s="21" t="b">
        <v>0</v>
      </c>
      <c r="H82" s="20">
        <v>43193.87909722222</v>
      </c>
      <c r="I82" s="21" t="s">
        <v>436</v>
      </c>
      <c r="J82" s="21"/>
      <c r="K82" s="21"/>
      <c r="L82" s="21"/>
      <c r="M82" s="21"/>
      <c r="N82" s="21"/>
      <c r="O82" s="21"/>
      <c r="P82" s="21" t="s">
        <v>102</v>
      </c>
      <c r="Q82" s="21" t="s">
        <v>103</v>
      </c>
      <c r="R82" s="21" t="s">
        <v>437</v>
      </c>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t="s">
        <v>470</v>
      </c>
      <c r="BI82" s="21" t="e">
        <v>#N/A</v>
      </c>
      <c r="BJ82" s="21" t="e">
        <v>#N/A</v>
      </c>
      <c r="BK82" s="21" t="e">
        <v>#N/A</v>
      </c>
      <c r="BL82" s="21" t="e">
        <v>#N/A</v>
      </c>
      <c r="BM82" s="21" t="e">
        <v>#N/A</v>
      </c>
      <c r="BN82" s="21" t="e">
        <v>#N/A</v>
      </c>
      <c r="BO82" s="21" t="e">
        <v>#N/A</v>
      </c>
      <c r="BP82" s="21" t="e">
        <v>#N/A</v>
      </c>
      <c r="BQ82" s="21" t="e">
        <v>#N/A</v>
      </c>
      <c r="BR82" s="21" t="e">
        <v>#N/A</v>
      </c>
      <c r="BS82" s="21" t="e">
        <v>#N/A</v>
      </c>
    </row>
    <row r="83" spans="1:71" x14ac:dyDescent="0.3">
      <c r="A83" s="29">
        <v>43186.897824074076</v>
      </c>
      <c r="B83" s="29">
        <v>43186.901087962964</v>
      </c>
      <c r="C83" s="22" t="s">
        <v>62</v>
      </c>
      <c r="D83" s="22" t="s">
        <v>301</v>
      </c>
      <c r="E83" s="22">
        <v>100</v>
      </c>
      <c r="F83" s="22">
        <v>281</v>
      </c>
      <c r="G83" s="22" t="b">
        <v>1</v>
      </c>
      <c r="H83" s="29">
        <v>43186.901099537034</v>
      </c>
      <c r="I83" s="22" t="s">
        <v>302</v>
      </c>
      <c r="J83" s="22"/>
      <c r="K83" s="22"/>
      <c r="L83" s="22"/>
      <c r="M83" s="22"/>
      <c r="N83" s="22">
        <v>39.039306640625</v>
      </c>
      <c r="O83" s="22">
        <v>-95.208702087402003</v>
      </c>
      <c r="P83" s="22" t="s">
        <v>102</v>
      </c>
      <c r="Q83" s="22" t="s">
        <v>103</v>
      </c>
      <c r="R83" s="22" t="s">
        <v>205</v>
      </c>
      <c r="S83" s="22" t="s">
        <v>129</v>
      </c>
      <c r="T83" s="22">
        <v>5.8490000000000002</v>
      </c>
      <c r="U83" s="22">
        <v>6.7210000000000001</v>
      </c>
      <c r="V83" s="22">
        <v>46.075000000000003</v>
      </c>
      <c r="W83" s="22">
        <v>2</v>
      </c>
      <c r="X83" s="22"/>
      <c r="Y83" s="22" t="s">
        <v>228</v>
      </c>
      <c r="Z83" s="22" t="s">
        <v>135</v>
      </c>
      <c r="AA83" s="22">
        <v>1.6759999999999999</v>
      </c>
      <c r="AB83" s="22">
        <v>48.738</v>
      </c>
      <c r="AC83" s="22">
        <v>49.744</v>
      </c>
      <c r="AD83" s="22">
        <v>2</v>
      </c>
      <c r="AE83" s="22"/>
      <c r="AF83" s="22" t="s">
        <v>122</v>
      </c>
      <c r="AG83" s="22" t="s">
        <v>123</v>
      </c>
      <c r="AH83" s="22"/>
      <c r="AI83" s="22"/>
      <c r="AJ83" s="22"/>
      <c r="AK83" s="22"/>
      <c r="AL83" s="22"/>
      <c r="AM83" s="22"/>
      <c r="AN83" s="22"/>
      <c r="AO83" s="22"/>
      <c r="AP83" s="22"/>
      <c r="AQ83" s="22"/>
      <c r="AR83" s="22"/>
      <c r="AS83" s="22"/>
      <c r="AT83" s="22"/>
      <c r="AU83" s="22"/>
      <c r="AV83" s="22" t="s">
        <v>195</v>
      </c>
      <c r="AW83" s="22" t="s">
        <v>196</v>
      </c>
      <c r="AX83" s="22" t="s">
        <v>127</v>
      </c>
      <c r="AY83" s="22" t="s">
        <v>131</v>
      </c>
      <c r="AZ83" s="22" t="s">
        <v>127</v>
      </c>
      <c r="BA83" s="22" t="s">
        <v>113</v>
      </c>
      <c r="BB83" s="22" t="s">
        <v>131</v>
      </c>
      <c r="BC83" s="22" t="s">
        <v>131</v>
      </c>
      <c r="BD83" s="22" t="s">
        <v>127</v>
      </c>
      <c r="BE83" s="22" t="s">
        <v>131</v>
      </c>
      <c r="BF83" s="22" t="s">
        <v>131</v>
      </c>
      <c r="BG83" s="22" t="s">
        <v>113</v>
      </c>
      <c r="BH83" s="22" t="s">
        <v>172</v>
      </c>
      <c r="BI83" s="22">
        <v>1</v>
      </c>
      <c r="BJ83" s="22">
        <v>1</v>
      </c>
      <c r="BK83" s="22">
        <v>1</v>
      </c>
      <c r="BL83" s="22">
        <v>2</v>
      </c>
      <c r="BM83" s="22">
        <v>1</v>
      </c>
      <c r="BN83" s="22">
        <v>1</v>
      </c>
      <c r="BO83" s="22">
        <v>1</v>
      </c>
      <c r="BP83" s="22">
        <v>1</v>
      </c>
      <c r="BQ83" s="22">
        <v>1</v>
      </c>
      <c r="BR83" s="22">
        <v>2</v>
      </c>
      <c r="BS83" s="22">
        <v>12</v>
      </c>
    </row>
    <row r="84" spans="1:71" x14ac:dyDescent="0.3">
      <c r="A84" s="20">
        <v>43186.929675925923</v>
      </c>
      <c r="B84" s="20">
        <v>43186.930902777778</v>
      </c>
      <c r="C84" s="21" t="s">
        <v>62</v>
      </c>
      <c r="D84" s="21" t="s">
        <v>440</v>
      </c>
      <c r="E84" s="21">
        <v>67</v>
      </c>
      <c r="F84" s="21">
        <v>105</v>
      </c>
      <c r="G84" s="21" t="b">
        <v>0</v>
      </c>
      <c r="H84" s="20">
        <v>43193.930914351855</v>
      </c>
      <c r="I84" s="21" t="s">
        <v>441</v>
      </c>
      <c r="J84" s="21"/>
      <c r="K84" s="21"/>
      <c r="L84" s="21"/>
      <c r="M84" s="21"/>
      <c r="N84" s="21"/>
      <c r="O84" s="21"/>
      <c r="P84" s="21" t="s">
        <v>102</v>
      </c>
      <c r="Q84" s="21" t="s">
        <v>103</v>
      </c>
      <c r="R84" s="21" t="s">
        <v>205</v>
      </c>
      <c r="S84" s="21" t="s">
        <v>129</v>
      </c>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t="s">
        <v>470</v>
      </c>
      <c r="BI84" s="21" t="e">
        <v>#N/A</v>
      </c>
      <c r="BJ84" s="21" t="e">
        <v>#N/A</v>
      </c>
      <c r="BK84" s="21" t="e">
        <v>#N/A</v>
      </c>
      <c r="BL84" s="21" t="e">
        <v>#N/A</v>
      </c>
      <c r="BM84" s="21" t="e">
        <v>#N/A</v>
      </c>
      <c r="BN84" s="21" t="e">
        <v>#N/A</v>
      </c>
      <c r="BO84" s="21" t="e">
        <v>#N/A</v>
      </c>
      <c r="BP84" s="21" t="e">
        <v>#N/A</v>
      </c>
      <c r="BQ84" s="21" t="e">
        <v>#N/A</v>
      </c>
      <c r="BR84" s="21" t="e">
        <v>#N/A</v>
      </c>
      <c r="BS84" s="21" t="e">
        <v>#N/A</v>
      </c>
    </row>
    <row r="85" spans="1:71" x14ac:dyDescent="0.3">
      <c r="A85" s="29">
        <v>43186.97451388889</v>
      </c>
      <c r="B85" s="29">
        <v>43186.976550925923</v>
      </c>
      <c r="C85" s="22" t="s">
        <v>62</v>
      </c>
      <c r="D85" s="22" t="s">
        <v>305</v>
      </c>
      <c r="E85" s="22">
        <v>100</v>
      </c>
      <c r="F85" s="22">
        <v>175</v>
      </c>
      <c r="G85" s="22" t="b">
        <v>1</v>
      </c>
      <c r="H85" s="29">
        <v>43186.976550925923</v>
      </c>
      <c r="I85" s="22" t="s">
        <v>306</v>
      </c>
      <c r="J85" s="22"/>
      <c r="K85" s="22"/>
      <c r="L85" s="22"/>
      <c r="M85" s="22"/>
      <c r="N85" s="22">
        <v>38.857406616211001</v>
      </c>
      <c r="O85" s="22">
        <v>-94.410202026367003</v>
      </c>
      <c r="P85" s="22" t="s">
        <v>102</v>
      </c>
      <c r="Q85" s="22" t="s">
        <v>103</v>
      </c>
      <c r="R85" s="22" t="s">
        <v>192</v>
      </c>
      <c r="S85" s="22" t="s">
        <v>105</v>
      </c>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t="s">
        <v>115</v>
      </c>
      <c r="AY85" s="22" t="s">
        <v>115</v>
      </c>
      <c r="AZ85" s="22" t="s">
        <v>113</v>
      </c>
      <c r="BA85" s="22" t="s">
        <v>113</v>
      </c>
      <c r="BB85" s="22" t="s">
        <v>131</v>
      </c>
      <c r="BC85" s="22" t="s">
        <v>112</v>
      </c>
      <c r="BD85" s="22" t="s">
        <v>127</v>
      </c>
      <c r="BE85" s="22" t="s">
        <v>113</v>
      </c>
      <c r="BF85" s="22" t="s">
        <v>112</v>
      </c>
      <c r="BG85" s="22" t="s">
        <v>115</v>
      </c>
      <c r="BH85" s="22" t="s">
        <v>376</v>
      </c>
      <c r="BI85" s="22">
        <v>3</v>
      </c>
      <c r="BJ85" s="22">
        <v>5</v>
      </c>
      <c r="BK85" s="22">
        <v>2</v>
      </c>
      <c r="BL85" s="22">
        <v>2</v>
      </c>
      <c r="BM85" s="22">
        <v>1</v>
      </c>
      <c r="BN85" s="22">
        <v>2</v>
      </c>
      <c r="BO85" s="22">
        <v>1</v>
      </c>
      <c r="BP85" s="22">
        <v>6</v>
      </c>
      <c r="BQ85" s="22">
        <v>2</v>
      </c>
      <c r="BR85" s="22">
        <v>3</v>
      </c>
      <c r="BS85" s="22">
        <v>27</v>
      </c>
    </row>
    <row r="86" spans="1:71" x14ac:dyDescent="0.3">
      <c r="A86" s="29">
        <v>43186.985682870371</v>
      </c>
      <c r="B86" s="29">
        <v>43186.98878472222</v>
      </c>
      <c r="C86" s="22" t="s">
        <v>62</v>
      </c>
      <c r="D86" s="22" t="s">
        <v>307</v>
      </c>
      <c r="E86" s="22">
        <v>100</v>
      </c>
      <c r="F86" s="22">
        <v>268</v>
      </c>
      <c r="G86" s="22" t="b">
        <v>1</v>
      </c>
      <c r="H86" s="29">
        <v>43186.988796296297</v>
      </c>
      <c r="I86" s="22" t="s">
        <v>308</v>
      </c>
      <c r="J86" s="22"/>
      <c r="K86" s="22"/>
      <c r="L86" s="22"/>
      <c r="M86" s="22"/>
      <c r="N86" s="22">
        <v>38.627304077147997</v>
      </c>
      <c r="O86" s="22">
        <v>-90.197898864745994</v>
      </c>
      <c r="P86" s="22" t="s">
        <v>102</v>
      </c>
      <c r="Q86" s="22" t="s">
        <v>103</v>
      </c>
      <c r="R86" s="22" t="s">
        <v>192</v>
      </c>
      <c r="S86" s="22" t="s">
        <v>129</v>
      </c>
      <c r="T86" s="22">
        <v>5.76</v>
      </c>
      <c r="U86" s="22">
        <v>45.87</v>
      </c>
      <c r="V86" s="22">
        <v>47.725999999999999</v>
      </c>
      <c r="W86" s="22">
        <v>2</v>
      </c>
      <c r="X86" s="22"/>
      <c r="Y86" s="22" t="s">
        <v>120</v>
      </c>
      <c r="Z86" s="22" t="s">
        <v>121</v>
      </c>
      <c r="AA86" s="22">
        <v>3.5470000000000002</v>
      </c>
      <c r="AB86" s="22">
        <v>3.5470000000000002</v>
      </c>
      <c r="AC86" s="22">
        <v>50.639000000000003</v>
      </c>
      <c r="AD86" s="22">
        <v>1</v>
      </c>
      <c r="AE86" s="22"/>
      <c r="AF86" s="22" t="s">
        <v>122</v>
      </c>
      <c r="AG86" s="22" t="s">
        <v>123</v>
      </c>
      <c r="AH86" s="22"/>
      <c r="AI86" s="22"/>
      <c r="AJ86" s="22"/>
      <c r="AK86" s="22"/>
      <c r="AL86" s="22"/>
      <c r="AM86" s="22"/>
      <c r="AN86" s="22"/>
      <c r="AO86" s="22"/>
      <c r="AP86" s="22"/>
      <c r="AQ86" s="22"/>
      <c r="AR86" s="22"/>
      <c r="AS86" s="22"/>
      <c r="AT86" s="22"/>
      <c r="AU86" s="22"/>
      <c r="AV86" s="22" t="s">
        <v>195</v>
      </c>
      <c r="AW86" s="22" t="s">
        <v>196</v>
      </c>
      <c r="AX86" s="22" t="s">
        <v>113</v>
      </c>
      <c r="AY86" s="22" t="s">
        <v>131</v>
      </c>
      <c r="AZ86" s="22" t="s">
        <v>127</v>
      </c>
      <c r="BA86" s="22" t="s">
        <v>113</v>
      </c>
      <c r="BB86" s="22" t="s">
        <v>131</v>
      </c>
      <c r="BC86" s="22" t="s">
        <v>112</v>
      </c>
      <c r="BD86" s="22" t="s">
        <v>127</v>
      </c>
      <c r="BE86" s="22" t="s">
        <v>114</v>
      </c>
      <c r="BF86" s="22" t="s">
        <v>131</v>
      </c>
      <c r="BG86" s="22" t="s">
        <v>127</v>
      </c>
      <c r="BH86" s="22" t="s">
        <v>172</v>
      </c>
      <c r="BI86" s="22">
        <v>2</v>
      </c>
      <c r="BJ86" s="22">
        <v>1</v>
      </c>
      <c r="BK86" s="22">
        <v>1</v>
      </c>
      <c r="BL86" s="22">
        <v>2</v>
      </c>
      <c r="BM86" s="22">
        <v>1</v>
      </c>
      <c r="BN86" s="22">
        <v>2</v>
      </c>
      <c r="BO86" s="22">
        <v>1</v>
      </c>
      <c r="BP86" s="22">
        <v>4</v>
      </c>
      <c r="BQ86" s="22">
        <v>1</v>
      </c>
      <c r="BR86" s="22">
        <v>1</v>
      </c>
      <c r="BS86" s="22">
        <v>16</v>
      </c>
    </row>
    <row r="87" spans="1:71" x14ac:dyDescent="0.3">
      <c r="A87" s="29">
        <v>43186.989120370374</v>
      </c>
      <c r="B87" s="29">
        <v>43186.992048611108</v>
      </c>
      <c r="C87" s="22" t="s">
        <v>62</v>
      </c>
      <c r="D87" s="22" t="s">
        <v>309</v>
      </c>
      <c r="E87" s="22">
        <v>100</v>
      </c>
      <c r="F87" s="22">
        <v>253</v>
      </c>
      <c r="G87" s="22" t="b">
        <v>1</v>
      </c>
      <c r="H87" s="29">
        <v>43186.992060185185</v>
      </c>
      <c r="I87" s="22" t="s">
        <v>310</v>
      </c>
      <c r="J87" s="22"/>
      <c r="K87" s="22"/>
      <c r="L87" s="22"/>
      <c r="M87" s="22"/>
      <c r="N87" s="22">
        <v>38.992095947266002</v>
      </c>
      <c r="O87" s="22">
        <v>-94.677101135254006</v>
      </c>
      <c r="P87" s="22" t="s">
        <v>102</v>
      </c>
      <c r="Q87" s="22" t="s">
        <v>103</v>
      </c>
      <c r="R87" s="22" t="s">
        <v>210</v>
      </c>
      <c r="S87" s="22" t="s">
        <v>105</v>
      </c>
      <c r="T87" s="22"/>
      <c r="U87" s="22"/>
      <c r="V87" s="22"/>
      <c r="W87" s="22"/>
      <c r="X87" s="22"/>
      <c r="Y87" s="22"/>
      <c r="Z87" s="22"/>
      <c r="AA87" s="22"/>
      <c r="AB87" s="22"/>
      <c r="AC87" s="22"/>
      <c r="AD87" s="22"/>
      <c r="AE87" s="22"/>
      <c r="AF87" s="22"/>
      <c r="AG87" s="22"/>
      <c r="AH87" s="22">
        <v>0</v>
      </c>
      <c r="AI87" s="22">
        <v>0</v>
      </c>
      <c r="AJ87" s="22">
        <v>37.573999999999998</v>
      </c>
      <c r="AK87" s="22">
        <v>0</v>
      </c>
      <c r="AL87" s="22"/>
      <c r="AM87" s="22" t="s">
        <v>106</v>
      </c>
      <c r="AN87" s="22" t="s">
        <v>311</v>
      </c>
      <c r="AO87" s="22">
        <v>0</v>
      </c>
      <c r="AP87" s="22">
        <v>0</v>
      </c>
      <c r="AQ87" s="22">
        <v>36.704000000000001</v>
      </c>
      <c r="AR87" s="22">
        <v>0</v>
      </c>
      <c r="AS87" s="22"/>
      <c r="AT87" s="22" t="s">
        <v>140</v>
      </c>
      <c r="AU87" s="22" t="s">
        <v>109</v>
      </c>
      <c r="AV87" s="22" t="s">
        <v>195</v>
      </c>
      <c r="AW87" s="22" t="s">
        <v>196</v>
      </c>
      <c r="AX87" s="22" t="s">
        <v>127</v>
      </c>
      <c r="AY87" s="22" t="s">
        <v>131</v>
      </c>
      <c r="AZ87" s="22" t="s">
        <v>127</v>
      </c>
      <c r="BA87" s="22" t="s">
        <v>127</v>
      </c>
      <c r="BB87" s="22" t="s">
        <v>127</v>
      </c>
      <c r="BC87" s="22" t="s">
        <v>127</v>
      </c>
      <c r="BD87" s="22" t="s">
        <v>127</v>
      </c>
      <c r="BE87" s="22" t="s">
        <v>131</v>
      </c>
      <c r="BF87" s="22" t="s">
        <v>131</v>
      </c>
      <c r="BG87" s="22" t="s">
        <v>127</v>
      </c>
      <c r="BH87" s="22" t="s">
        <v>489</v>
      </c>
      <c r="BI87" s="22">
        <v>1</v>
      </c>
      <c r="BJ87" s="22">
        <v>1</v>
      </c>
      <c r="BK87" s="22">
        <v>1</v>
      </c>
      <c r="BL87" s="22">
        <v>1</v>
      </c>
      <c r="BM87" s="22">
        <v>7</v>
      </c>
      <c r="BN87" s="22">
        <v>7</v>
      </c>
      <c r="BO87" s="22">
        <v>1</v>
      </c>
      <c r="BP87" s="22">
        <v>1</v>
      </c>
      <c r="BQ87" s="22">
        <v>1</v>
      </c>
      <c r="BR87" s="22">
        <v>1</v>
      </c>
      <c r="BS87" s="22">
        <v>22</v>
      </c>
    </row>
    <row r="88" spans="1:71" x14ac:dyDescent="0.3">
      <c r="A88" s="29">
        <v>43187.126307870371</v>
      </c>
      <c r="B88" s="29">
        <v>43187.12871527778</v>
      </c>
      <c r="C88" s="22" t="s">
        <v>62</v>
      </c>
      <c r="D88" s="22" t="s">
        <v>312</v>
      </c>
      <c r="E88" s="22">
        <v>100</v>
      </c>
      <c r="F88" s="22">
        <v>208</v>
      </c>
      <c r="G88" s="22" t="b">
        <v>1</v>
      </c>
      <c r="H88" s="29">
        <v>43187.12872685185</v>
      </c>
      <c r="I88" s="22" t="s">
        <v>313</v>
      </c>
      <c r="J88" s="22"/>
      <c r="K88" s="22"/>
      <c r="L88" s="22"/>
      <c r="M88" s="22"/>
      <c r="N88" s="22">
        <v>34.031097412108998</v>
      </c>
      <c r="O88" s="22">
        <v>-118.49000549316</v>
      </c>
      <c r="P88" s="22" t="s">
        <v>102</v>
      </c>
      <c r="Q88" s="22" t="s">
        <v>103</v>
      </c>
      <c r="R88" s="22" t="s">
        <v>119</v>
      </c>
      <c r="S88" s="22" t="s">
        <v>129</v>
      </c>
      <c r="T88" s="22"/>
      <c r="U88" s="22"/>
      <c r="V88" s="22"/>
      <c r="W88" s="22"/>
      <c r="X88" s="22"/>
      <c r="Y88" s="22"/>
      <c r="Z88" s="22"/>
      <c r="AA88" s="22"/>
      <c r="AB88" s="22"/>
      <c r="AC88" s="22"/>
      <c r="AD88" s="22"/>
      <c r="AE88" s="22"/>
      <c r="AF88" s="22"/>
      <c r="AG88" s="22"/>
      <c r="AH88" s="22">
        <v>1.7789999999999999</v>
      </c>
      <c r="AI88" s="22">
        <v>1.7789999999999999</v>
      </c>
      <c r="AJ88" s="22">
        <v>43.826999999999998</v>
      </c>
      <c r="AK88" s="22">
        <v>1</v>
      </c>
      <c r="AL88" s="22"/>
      <c r="AM88" s="22" t="s">
        <v>106</v>
      </c>
      <c r="AN88" s="22" t="s">
        <v>107</v>
      </c>
      <c r="AO88" s="22">
        <v>0</v>
      </c>
      <c r="AP88" s="22">
        <v>0</v>
      </c>
      <c r="AQ88" s="22">
        <v>41.780999999999999</v>
      </c>
      <c r="AR88" s="22">
        <v>0</v>
      </c>
      <c r="AS88" s="22"/>
      <c r="AT88" s="22" t="s">
        <v>108</v>
      </c>
      <c r="AU88" s="22" t="s">
        <v>109</v>
      </c>
      <c r="AV88" s="22" t="s">
        <v>110</v>
      </c>
      <c r="AW88" s="22" t="s">
        <v>130</v>
      </c>
      <c r="AX88" s="22" t="s">
        <v>115</v>
      </c>
      <c r="AY88" s="22" t="s">
        <v>112</v>
      </c>
      <c r="AZ88" s="22" t="s">
        <v>115</v>
      </c>
      <c r="BA88" s="22" t="s">
        <v>114</v>
      </c>
      <c r="BB88" s="22" t="s">
        <v>112</v>
      </c>
      <c r="BC88" s="22" t="s">
        <v>116</v>
      </c>
      <c r="BD88" s="22" t="s">
        <v>115</v>
      </c>
      <c r="BE88" s="22" t="s">
        <v>115</v>
      </c>
      <c r="BF88" s="22" t="s">
        <v>112</v>
      </c>
      <c r="BG88" s="22" t="s">
        <v>115</v>
      </c>
      <c r="BH88" s="22" t="s">
        <v>489</v>
      </c>
      <c r="BI88" s="22">
        <v>3</v>
      </c>
      <c r="BJ88" s="22">
        <v>2</v>
      </c>
      <c r="BK88" s="22">
        <v>3</v>
      </c>
      <c r="BL88" s="22">
        <v>4</v>
      </c>
      <c r="BM88" s="22">
        <v>2</v>
      </c>
      <c r="BN88" s="22">
        <v>3</v>
      </c>
      <c r="BO88" s="22">
        <v>3</v>
      </c>
      <c r="BP88" s="22">
        <v>5</v>
      </c>
      <c r="BQ88" s="22">
        <v>2</v>
      </c>
      <c r="BR88" s="22">
        <v>3</v>
      </c>
      <c r="BS88" s="22">
        <v>30</v>
      </c>
    </row>
    <row r="89" spans="1:71" x14ac:dyDescent="0.3">
      <c r="A89" s="29">
        <v>43187.215520833335</v>
      </c>
      <c r="B89" s="29">
        <v>43187.225393518522</v>
      </c>
      <c r="C89" s="22" t="s">
        <v>62</v>
      </c>
      <c r="D89" s="22" t="s">
        <v>314</v>
      </c>
      <c r="E89" s="22">
        <v>100</v>
      </c>
      <c r="F89" s="22">
        <v>853</v>
      </c>
      <c r="G89" s="22" t="b">
        <v>1</v>
      </c>
      <c r="H89" s="29">
        <v>43187.225393518522</v>
      </c>
      <c r="I89" s="22" t="s">
        <v>315</v>
      </c>
      <c r="J89" s="22"/>
      <c r="K89" s="22"/>
      <c r="L89" s="22"/>
      <c r="M89" s="22"/>
      <c r="N89" s="22">
        <v>41.262893676757997</v>
      </c>
      <c r="O89" s="22">
        <v>-96.000900268555</v>
      </c>
      <c r="P89" s="22" t="s">
        <v>102</v>
      </c>
      <c r="Q89" s="22" t="s">
        <v>103</v>
      </c>
      <c r="R89" s="22" t="s">
        <v>210</v>
      </c>
      <c r="S89" s="22" t="s">
        <v>129</v>
      </c>
      <c r="T89" s="22"/>
      <c r="U89" s="22"/>
      <c r="V89" s="22"/>
      <c r="W89" s="22"/>
      <c r="X89" s="22"/>
      <c r="Y89" s="22"/>
      <c r="Z89" s="22"/>
      <c r="AA89" s="22"/>
      <c r="AB89" s="22"/>
      <c r="AC89" s="22"/>
      <c r="AD89" s="22"/>
      <c r="AE89" s="22"/>
      <c r="AF89" s="22"/>
      <c r="AG89" s="22"/>
      <c r="AH89" s="22">
        <v>3.8119999999999998</v>
      </c>
      <c r="AI89" s="22">
        <v>3.8119999999999998</v>
      </c>
      <c r="AJ89" s="22">
        <v>48.656999999999996</v>
      </c>
      <c r="AK89" s="22">
        <v>1</v>
      </c>
      <c r="AL89" s="22"/>
      <c r="AM89" s="22" t="s">
        <v>106</v>
      </c>
      <c r="AN89" s="22" t="s">
        <v>107</v>
      </c>
      <c r="AO89" s="22">
        <v>0</v>
      </c>
      <c r="AP89" s="22">
        <v>0</v>
      </c>
      <c r="AQ89" s="22">
        <v>41.064999999999998</v>
      </c>
      <c r="AR89" s="22">
        <v>0</v>
      </c>
      <c r="AS89" s="22"/>
      <c r="AT89" s="22" t="s">
        <v>108</v>
      </c>
      <c r="AU89" s="22" t="s">
        <v>109</v>
      </c>
      <c r="AV89" s="22" t="s">
        <v>110</v>
      </c>
      <c r="AW89" s="22" t="s">
        <v>130</v>
      </c>
      <c r="AX89" s="22" t="s">
        <v>113</v>
      </c>
      <c r="AY89" s="22" t="s">
        <v>131</v>
      </c>
      <c r="AZ89" s="22" t="s">
        <v>113</v>
      </c>
      <c r="BA89" s="22" t="s">
        <v>113</v>
      </c>
      <c r="BB89" s="22" t="s">
        <v>131</v>
      </c>
      <c r="BC89" s="22" t="s">
        <v>131</v>
      </c>
      <c r="BD89" s="22" t="s">
        <v>113</v>
      </c>
      <c r="BE89" s="22" t="s">
        <v>112</v>
      </c>
      <c r="BF89" s="22" t="s">
        <v>131</v>
      </c>
      <c r="BG89" s="22" t="s">
        <v>113</v>
      </c>
      <c r="BH89" s="22" t="s">
        <v>489</v>
      </c>
      <c r="BI89" s="22">
        <v>2</v>
      </c>
      <c r="BJ89" s="22">
        <v>1</v>
      </c>
      <c r="BK89" s="22">
        <v>2</v>
      </c>
      <c r="BL89" s="22">
        <v>2</v>
      </c>
      <c r="BM89" s="22">
        <v>1</v>
      </c>
      <c r="BN89" s="22">
        <v>1</v>
      </c>
      <c r="BO89" s="22">
        <v>2</v>
      </c>
      <c r="BP89" s="22">
        <v>2</v>
      </c>
      <c r="BQ89" s="22">
        <v>1</v>
      </c>
      <c r="BR89" s="22">
        <v>2</v>
      </c>
      <c r="BS89" s="22">
        <v>16</v>
      </c>
    </row>
    <row r="90" spans="1:71" x14ac:dyDescent="0.3">
      <c r="A90" s="29">
        <v>43187.305439814816</v>
      </c>
      <c r="B90" s="29">
        <v>43187.307824074072</v>
      </c>
      <c r="C90" s="22" t="s">
        <v>62</v>
      </c>
      <c r="D90" s="22" t="s">
        <v>316</v>
      </c>
      <c r="E90" s="22">
        <v>100</v>
      </c>
      <c r="F90" s="22">
        <v>206</v>
      </c>
      <c r="G90" s="22" t="b">
        <v>1</v>
      </c>
      <c r="H90" s="29">
        <v>43187.307835648149</v>
      </c>
      <c r="I90" s="22" t="s">
        <v>317</v>
      </c>
      <c r="J90" s="22"/>
      <c r="K90" s="22"/>
      <c r="L90" s="22"/>
      <c r="M90" s="22"/>
      <c r="N90" s="22">
        <v>40.731704711913999</v>
      </c>
      <c r="O90" s="22">
        <v>-73.988502502440994</v>
      </c>
      <c r="P90" s="22" t="s">
        <v>102</v>
      </c>
      <c r="Q90" s="22" t="s">
        <v>103</v>
      </c>
      <c r="R90" s="22" t="s">
        <v>119</v>
      </c>
      <c r="S90" s="22" t="s">
        <v>105</v>
      </c>
      <c r="T90" s="22"/>
      <c r="U90" s="22"/>
      <c r="V90" s="22"/>
      <c r="W90" s="22"/>
      <c r="X90" s="22"/>
      <c r="Y90" s="22"/>
      <c r="Z90" s="22"/>
      <c r="AA90" s="22"/>
      <c r="AB90" s="22"/>
      <c r="AC90" s="22"/>
      <c r="AD90" s="22"/>
      <c r="AE90" s="22"/>
      <c r="AF90" s="22"/>
      <c r="AG90" s="22"/>
      <c r="AH90" s="22">
        <v>0</v>
      </c>
      <c r="AI90" s="22">
        <v>0</v>
      </c>
      <c r="AJ90" s="22">
        <v>44.122999999999998</v>
      </c>
      <c r="AK90" s="22">
        <v>0</v>
      </c>
      <c r="AL90" s="22"/>
      <c r="AM90" s="22" t="s">
        <v>106</v>
      </c>
      <c r="AN90" s="22" t="s">
        <v>107</v>
      </c>
      <c r="AO90" s="22">
        <v>0</v>
      </c>
      <c r="AP90" s="22">
        <v>0</v>
      </c>
      <c r="AQ90" s="22">
        <v>42.6</v>
      </c>
      <c r="AR90" s="22">
        <v>0</v>
      </c>
      <c r="AS90" s="22"/>
      <c r="AT90" s="22" t="s">
        <v>108</v>
      </c>
      <c r="AU90" s="22" t="s">
        <v>109</v>
      </c>
      <c r="AV90" s="22" t="s">
        <v>110</v>
      </c>
      <c r="AW90" s="22" t="s">
        <v>124</v>
      </c>
      <c r="AX90" s="22" t="s">
        <v>114</v>
      </c>
      <c r="AY90" s="22" t="s">
        <v>131</v>
      </c>
      <c r="AZ90" s="22" t="s">
        <v>115</v>
      </c>
      <c r="BA90" s="22" t="s">
        <v>113</v>
      </c>
      <c r="BB90" s="22" t="s">
        <v>115</v>
      </c>
      <c r="BC90" s="22" t="s">
        <v>112</v>
      </c>
      <c r="BD90" s="22" t="s">
        <v>113</v>
      </c>
      <c r="BE90" s="22" t="s">
        <v>127</v>
      </c>
      <c r="BF90" s="22" t="s">
        <v>113</v>
      </c>
      <c r="BG90" s="22" t="s">
        <v>112</v>
      </c>
      <c r="BH90" s="22" t="s">
        <v>489</v>
      </c>
      <c r="BI90" s="22">
        <v>4</v>
      </c>
      <c r="BJ90" s="22">
        <v>1</v>
      </c>
      <c r="BK90" s="22">
        <v>3</v>
      </c>
      <c r="BL90" s="22">
        <v>2</v>
      </c>
      <c r="BM90" s="22">
        <v>5</v>
      </c>
      <c r="BN90" s="22">
        <v>2</v>
      </c>
      <c r="BO90" s="22">
        <v>2</v>
      </c>
      <c r="BP90" s="22">
        <v>7</v>
      </c>
      <c r="BQ90" s="22">
        <v>6</v>
      </c>
      <c r="BR90" s="22">
        <v>6</v>
      </c>
      <c r="BS90" s="22">
        <v>38</v>
      </c>
    </row>
    <row r="91" spans="1:71" x14ac:dyDescent="0.3">
      <c r="A91" s="29">
        <v>43187.306215277778</v>
      </c>
      <c r="B91" s="29">
        <v>43187.30841435185</v>
      </c>
      <c r="C91" s="22" t="s">
        <v>62</v>
      </c>
      <c r="D91" s="22" t="s">
        <v>318</v>
      </c>
      <c r="E91" s="22">
        <v>100</v>
      </c>
      <c r="F91" s="22">
        <v>189</v>
      </c>
      <c r="G91" s="22" t="b">
        <v>1</v>
      </c>
      <c r="H91" s="29">
        <v>43187.308425925927</v>
      </c>
      <c r="I91" s="22" t="s">
        <v>319</v>
      </c>
      <c r="J91" s="22"/>
      <c r="K91" s="22"/>
      <c r="L91" s="22"/>
      <c r="M91" s="22"/>
      <c r="N91" s="22">
        <v>41.844604492187997</v>
      </c>
      <c r="O91" s="22">
        <v>-87.717102050780994</v>
      </c>
      <c r="P91" s="22" t="s">
        <v>102</v>
      </c>
      <c r="Q91" s="22" t="s">
        <v>103</v>
      </c>
      <c r="R91" s="22" t="s">
        <v>210</v>
      </c>
      <c r="S91" s="22" t="s">
        <v>105</v>
      </c>
      <c r="T91" s="22">
        <v>0</v>
      </c>
      <c r="U91" s="22">
        <v>0</v>
      </c>
      <c r="V91" s="22">
        <v>39.851999999999997</v>
      </c>
      <c r="W91" s="22">
        <v>0</v>
      </c>
      <c r="X91" s="22"/>
      <c r="Y91" s="22" t="s">
        <v>228</v>
      </c>
      <c r="Z91" s="22" t="s">
        <v>121</v>
      </c>
      <c r="AA91" s="22">
        <v>0</v>
      </c>
      <c r="AB91" s="22">
        <v>0</v>
      </c>
      <c r="AC91" s="22">
        <v>53.738</v>
      </c>
      <c r="AD91" s="22">
        <v>0</v>
      </c>
      <c r="AE91" s="22"/>
      <c r="AF91" s="22" t="s">
        <v>122</v>
      </c>
      <c r="AG91" s="22" t="s">
        <v>123</v>
      </c>
      <c r="AH91" s="22"/>
      <c r="AI91" s="22"/>
      <c r="AJ91" s="22"/>
      <c r="AK91" s="22"/>
      <c r="AL91" s="22"/>
      <c r="AM91" s="22"/>
      <c r="AN91" s="22"/>
      <c r="AO91" s="22"/>
      <c r="AP91" s="22"/>
      <c r="AQ91" s="22"/>
      <c r="AR91" s="22"/>
      <c r="AS91" s="22"/>
      <c r="AT91" s="22"/>
      <c r="AU91" s="22"/>
      <c r="AV91" s="22" t="s">
        <v>195</v>
      </c>
      <c r="AW91" s="22" t="s">
        <v>196</v>
      </c>
      <c r="AX91" s="22" t="s">
        <v>116</v>
      </c>
      <c r="AY91" s="22" t="s">
        <v>113</v>
      </c>
      <c r="AZ91" s="22" t="s">
        <v>116</v>
      </c>
      <c r="BA91" s="22" t="s">
        <v>116</v>
      </c>
      <c r="BB91" s="22" t="s">
        <v>113</v>
      </c>
      <c r="BC91" s="22" t="s">
        <v>113</v>
      </c>
      <c r="BD91" s="22" t="s">
        <v>116</v>
      </c>
      <c r="BE91" s="22" t="s">
        <v>113</v>
      </c>
      <c r="BF91" s="22" t="s">
        <v>113</v>
      </c>
      <c r="BG91" s="22" t="s">
        <v>116</v>
      </c>
      <c r="BH91" s="22" t="s">
        <v>172</v>
      </c>
      <c r="BI91" s="22">
        <v>5</v>
      </c>
      <c r="BJ91" s="22">
        <v>6</v>
      </c>
      <c r="BK91" s="22">
        <v>5</v>
      </c>
      <c r="BL91" s="22">
        <v>5</v>
      </c>
      <c r="BM91" s="22">
        <v>6</v>
      </c>
      <c r="BN91" s="22">
        <v>6</v>
      </c>
      <c r="BO91" s="22">
        <v>5</v>
      </c>
      <c r="BP91" s="22">
        <v>6</v>
      </c>
      <c r="BQ91" s="22">
        <v>6</v>
      </c>
      <c r="BR91" s="22">
        <v>5</v>
      </c>
      <c r="BS91" s="22">
        <v>55</v>
      </c>
    </row>
    <row r="92" spans="1:71" x14ac:dyDescent="0.3">
      <c r="A92" s="29">
        <v>43187.597118055557</v>
      </c>
      <c r="B92" s="29">
        <v>43187.599930555552</v>
      </c>
      <c r="C92" s="22" t="s">
        <v>62</v>
      </c>
      <c r="D92" s="22" t="s">
        <v>117</v>
      </c>
      <c r="E92" s="22">
        <v>100</v>
      </c>
      <c r="F92" s="22">
        <v>243</v>
      </c>
      <c r="G92" s="22" t="b">
        <v>1</v>
      </c>
      <c r="H92" s="29">
        <v>43187.599942129629</v>
      </c>
      <c r="I92" s="22" t="s">
        <v>320</v>
      </c>
      <c r="J92" s="22"/>
      <c r="K92" s="22"/>
      <c r="L92" s="22"/>
      <c r="M92" s="22"/>
      <c r="N92" s="22">
        <v>42.294097900391002</v>
      </c>
      <c r="O92" s="22">
        <v>-71.054298400879006</v>
      </c>
      <c r="P92" s="22" t="s">
        <v>102</v>
      </c>
      <c r="Q92" s="22" t="s">
        <v>103</v>
      </c>
      <c r="R92" s="22" t="s">
        <v>104</v>
      </c>
      <c r="S92" s="22" t="s">
        <v>129</v>
      </c>
      <c r="T92" s="22">
        <v>0</v>
      </c>
      <c r="U92" s="22">
        <v>0</v>
      </c>
      <c r="V92" s="22">
        <v>31.994</v>
      </c>
      <c r="W92" s="22">
        <v>0</v>
      </c>
      <c r="X92" s="22"/>
      <c r="Y92" s="22" t="s">
        <v>120</v>
      </c>
      <c r="Z92" s="22" t="s">
        <v>121</v>
      </c>
      <c r="AA92" s="22">
        <v>0</v>
      </c>
      <c r="AB92" s="22">
        <v>0</v>
      </c>
      <c r="AC92" s="22">
        <v>31.053000000000001</v>
      </c>
      <c r="AD92" s="22">
        <v>0</v>
      </c>
      <c r="AE92" s="22"/>
      <c r="AF92" s="22" t="s">
        <v>122</v>
      </c>
      <c r="AG92" s="22" t="s">
        <v>123</v>
      </c>
      <c r="AH92" s="22"/>
      <c r="AI92" s="22"/>
      <c r="AJ92" s="22"/>
      <c r="AK92" s="22"/>
      <c r="AL92" s="22"/>
      <c r="AM92" s="22"/>
      <c r="AN92" s="22"/>
      <c r="AO92" s="22"/>
      <c r="AP92" s="22"/>
      <c r="AQ92" s="22"/>
      <c r="AR92" s="22"/>
      <c r="AS92" s="22"/>
      <c r="AT92" s="22"/>
      <c r="AU92" s="22"/>
      <c r="AV92" s="22" t="s">
        <v>110</v>
      </c>
      <c r="AW92" s="22" t="s">
        <v>130</v>
      </c>
      <c r="AX92" s="22" t="s">
        <v>113</v>
      </c>
      <c r="AY92" s="22" t="s">
        <v>112</v>
      </c>
      <c r="AZ92" s="22" t="s">
        <v>113</v>
      </c>
      <c r="BA92" s="22" t="s">
        <v>113</v>
      </c>
      <c r="BB92" s="22" t="s">
        <v>112</v>
      </c>
      <c r="BC92" s="22" t="s">
        <v>115</v>
      </c>
      <c r="BD92" s="22" t="s">
        <v>113</v>
      </c>
      <c r="BE92" s="22" t="s">
        <v>114</v>
      </c>
      <c r="BF92" s="22" t="s">
        <v>112</v>
      </c>
      <c r="BG92" s="22" t="s">
        <v>115</v>
      </c>
      <c r="BH92" s="22" t="s">
        <v>172</v>
      </c>
      <c r="BI92" s="22">
        <v>2</v>
      </c>
      <c r="BJ92" s="22">
        <v>2</v>
      </c>
      <c r="BK92" s="22">
        <v>2</v>
      </c>
      <c r="BL92" s="22">
        <v>2</v>
      </c>
      <c r="BM92" s="22">
        <v>2</v>
      </c>
      <c r="BN92" s="22">
        <v>5</v>
      </c>
      <c r="BO92" s="22">
        <v>2</v>
      </c>
      <c r="BP92" s="22">
        <v>4</v>
      </c>
      <c r="BQ92" s="22">
        <v>2</v>
      </c>
      <c r="BR92" s="22">
        <v>3</v>
      </c>
      <c r="BS92" s="22">
        <v>26</v>
      </c>
    </row>
    <row r="93" spans="1:71" x14ac:dyDescent="0.3">
      <c r="A93" s="29">
        <v>43187.608749999999</v>
      </c>
      <c r="B93" s="29">
        <v>43187.611192129632</v>
      </c>
      <c r="C93" s="22" t="s">
        <v>62</v>
      </c>
      <c r="D93" s="22" t="s">
        <v>117</v>
      </c>
      <c r="E93" s="22">
        <v>100</v>
      </c>
      <c r="F93" s="22">
        <v>211</v>
      </c>
      <c r="G93" s="22" t="b">
        <v>1</v>
      </c>
      <c r="H93" s="29">
        <v>43187.611203703702</v>
      </c>
      <c r="I93" s="22" t="s">
        <v>321</v>
      </c>
      <c r="J93" s="22"/>
      <c r="K93" s="22"/>
      <c r="L93" s="22"/>
      <c r="M93" s="22"/>
      <c r="N93" s="22">
        <v>42.294097900391002</v>
      </c>
      <c r="O93" s="22">
        <v>-71.054298400879006</v>
      </c>
      <c r="P93" s="22" t="s">
        <v>102</v>
      </c>
      <c r="Q93" s="22" t="s">
        <v>103</v>
      </c>
      <c r="R93" s="22" t="s">
        <v>104</v>
      </c>
      <c r="S93" s="22" t="s">
        <v>105</v>
      </c>
      <c r="T93" s="22"/>
      <c r="U93" s="22"/>
      <c r="V93" s="22"/>
      <c r="W93" s="22"/>
      <c r="X93" s="22"/>
      <c r="Y93" s="22"/>
      <c r="Z93" s="22"/>
      <c r="AA93" s="22"/>
      <c r="AB93" s="22"/>
      <c r="AC93" s="22"/>
      <c r="AD93" s="22"/>
      <c r="AE93" s="22"/>
      <c r="AF93" s="22"/>
      <c r="AG93" s="22"/>
      <c r="AH93" s="22">
        <v>7.92</v>
      </c>
      <c r="AI93" s="22">
        <v>43.006</v>
      </c>
      <c r="AJ93" s="22">
        <v>43.5</v>
      </c>
      <c r="AK93" s="22">
        <v>2</v>
      </c>
      <c r="AL93" s="22"/>
      <c r="AM93" s="22" t="s">
        <v>106</v>
      </c>
      <c r="AN93" s="22" t="s">
        <v>107</v>
      </c>
      <c r="AO93" s="22">
        <v>0</v>
      </c>
      <c r="AP93" s="22">
        <v>0</v>
      </c>
      <c r="AQ93" s="22">
        <v>36.356000000000002</v>
      </c>
      <c r="AR93" s="22">
        <v>0</v>
      </c>
      <c r="AS93" s="22"/>
      <c r="AT93" s="22" t="s">
        <v>108</v>
      </c>
      <c r="AU93" s="22" t="s">
        <v>109</v>
      </c>
      <c r="AV93" s="22" t="s">
        <v>110</v>
      </c>
      <c r="AW93" s="22" t="s">
        <v>214</v>
      </c>
      <c r="AX93" s="22" t="s">
        <v>113</v>
      </c>
      <c r="AY93" s="22" t="s">
        <v>131</v>
      </c>
      <c r="AZ93" s="22" t="s">
        <v>113</v>
      </c>
      <c r="BA93" s="22" t="s">
        <v>127</v>
      </c>
      <c r="BB93" s="22" t="s">
        <v>112</v>
      </c>
      <c r="BC93" s="22" t="s">
        <v>112</v>
      </c>
      <c r="BD93" s="22" t="s">
        <v>113</v>
      </c>
      <c r="BE93" s="22" t="s">
        <v>131</v>
      </c>
      <c r="BF93" s="22" t="s">
        <v>131</v>
      </c>
      <c r="BG93" s="22" t="s">
        <v>127</v>
      </c>
      <c r="BH93" s="22" t="s">
        <v>489</v>
      </c>
      <c r="BI93" s="22">
        <v>2</v>
      </c>
      <c r="BJ93" s="22">
        <v>1</v>
      </c>
      <c r="BK93" s="22">
        <v>2</v>
      </c>
      <c r="BL93" s="22">
        <v>1</v>
      </c>
      <c r="BM93" s="22">
        <v>2</v>
      </c>
      <c r="BN93" s="22">
        <v>2</v>
      </c>
      <c r="BO93" s="22">
        <v>2</v>
      </c>
      <c r="BP93" s="22">
        <v>1</v>
      </c>
      <c r="BQ93" s="22">
        <v>1</v>
      </c>
      <c r="BR93" s="22">
        <v>1</v>
      </c>
      <c r="BS93" s="22">
        <v>15</v>
      </c>
    </row>
    <row r="94" spans="1:71" x14ac:dyDescent="0.3">
      <c r="A94" s="29">
        <v>43187.610775462963</v>
      </c>
      <c r="B94" s="29">
        <v>43187.616168981483</v>
      </c>
      <c r="C94" s="22" t="s">
        <v>62</v>
      </c>
      <c r="D94" s="22" t="s">
        <v>117</v>
      </c>
      <c r="E94" s="22">
        <v>100</v>
      </c>
      <c r="F94" s="22">
        <v>465</v>
      </c>
      <c r="G94" s="22" t="b">
        <v>1</v>
      </c>
      <c r="H94" s="29">
        <v>43187.616168981483</v>
      </c>
      <c r="I94" s="22" t="s">
        <v>322</v>
      </c>
      <c r="J94" s="22"/>
      <c r="K94" s="22"/>
      <c r="L94" s="22"/>
      <c r="M94" s="22"/>
      <c r="N94" s="22">
        <v>42.294097900391002</v>
      </c>
      <c r="O94" s="22">
        <v>-71.054298400879006</v>
      </c>
      <c r="P94" s="22" t="s">
        <v>102</v>
      </c>
      <c r="Q94" s="22" t="s">
        <v>103</v>
      </c>
      <c r="R94" s="22" t="s">
        <v>119</v>
      </c>
      <c r="S94" s="22" t="s">
        <v>129</v>
      </c>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t="s">
        <v>113</v>
      </c>
      <c r="AY94" s="22" t="s">
        <v>112</v>
      </c>
      <c r="AZ94" s="22" t="s">
        <v>113</v>
      </c>
      <c r="BA94" s="22" t="s">
        <v>113</v>
      </c>
      <c r="BB94" s="22" t="s">
        <v>112</v>
      </c>
      <c r="BC94" s="22" t="s">
        <v>116</v>
      </c>
      <c r="BD94" s="22" t="s">
        <v>113</v>
      </c>
      <c r="BE94" s="22" t="s">
        <v>116</v>
      </c>
      <c r="BF94" s="22" t="s">
        <v>112</v>
      </c>
      <c r="BG94" s="22" t="s">
        <v>115</v>
      </c>
      <c r="BH94" s="22" t="s">
        <v>376</v>
      </c>
      <c r="BI94" s="22">
        <v>2</v>
      </c>
      <c r="BJ94" s="22">
        <v>2</v>
      </c>
      <c r="BK94" s="22">
        <v>2</v>
      </c>
      <c r="BL94" s="22">
        <v>2</v>
      </c>
      <c r="BM94" s="22">
        <v>2</v>
      </c>
      <c r="BN94" s="22">
        <v>3</v>
      </c>
      <c r="BO94" s="22">
        <v>2</v>
      </c>
      <c r="BP94" s="22">
        <v>3</v>
      </c>
      <c r="BQ94" s="22">
        <v>2</v>
      </c>
      <c r="BR94" s="22">
        <v>3</v>
      </c>
      <c r="BS94" s="22">
        <v>23</v>
      </c>
    </row>
    <row r="95" spans="1:71" x14ac:dyDescent="0.3">
      <c r="A95" s="29">
        <v>43187.651898148149</v>
      </c>
      <c r="B95" s="29">
        <v>43187.654745370368</v>
      </c>
      <c r="C95" s="22" t="s">
        <v>62</v>
      </c>
      <c r="D95" s="22" t="s">
        <v>117</v>
      </c>
      <c r="E95" s="22">
        <v>100</v>
      </c>
      <c r="F95" s="22">
        <v>245</v>
      </c>
      <c r="G95" s="22" t="b">
        <v>1</v>
      </c>
      <c r="H95" s="29">
        <v>43187.654756944445</v>
      </c>
      <c r="I95" s="22" t="s">
        <v>323</v>
      </c>
      <c r="J95" s="22"/>
      <c r="K95" s="22"/>
      <c r="L95" s="22"/>
      <c r="M95" s="22"/>
      <c r="N95" s="22">
        <v>42.294097900391002</v>
      </c>
      <c r="O95" s="22">
        <v>-71.054298400879006</v>
      </c>
      <c r="P95" s="22" t="s">
        <v>102</v>
      </c>
      <c r="Q95" s="22" t="s">
        <v>103</v>
      </c>
      <c r="R95" s="22" t="s">
        <v>210</v>
      </c>
      <c r="S95" s="22" t="s">
        <v>105</v>
      </c>
      <c r="T95" s="22"/>
      <c r="U95" s="22"/>
      <c r="V95" s="22"/>
      <c r="W95" s="22"/>
      <c r="X95" s="22"/>
      <c r="Y95" s="22"/>
      <c r="Z95" s="22"/>
      <c r="AA95" s="22"/>
      <c r="AB95" s="22"/>
      <c r="AC95" s="22"/>
      <c r="AD95" s="22"/>
      <c r="AE95" s="22"/>
      <c r="AF95" s="22"/>
      <c r="AG95" s="22"/>
      <c r="AH95" s="22">
        <v>0</v>
      </c>
      <c r="AI95" s="22">
        <v>0</v>
      </c>
      <c r="AJ95" s="22">
        <v>48.085000000000001</v>
      </c>
      <c r="AK95" s="22">
        <v>0</v>
      </c>
      <c r="AL95" s="22"/>
      <c r="AM95" s="22" t="s">
        <v>106</v>
      </c>
      <c r="AN95" s="22" t="s">
        <v>107</v>
      </c>
      <c r="AO95" s="22">
        <v>0</v>
      </c>
      <c r="AP95" s="22">
        <v>0</v>
      </c>
      <c r="AQ95" s="22">
        <v>41.314999999999998</v>
      </c>
      <c r="AR95" s="22">
        <v>0</v>
      </c>
      <c r="AS95" s="22"/>
      <c r="AT95" s="22" t="s">
        <v>108</v>
      </c>
      <c r="AU95" s="22" t="s">
        <v>109</v>
      </c>
      <c r="AV95" s="22" t="s">
        <v>110</v>
      </c>
      <c r="AW95" s="22" t="s">
        <v>214</v>
      </c>
      <c r="AX95" s="22" t="s">
        <v>113</v>
      </c>
      <c r="AY95" s="22" t="s">
        <v>116</v>
      </c>
      <c r="AZ95" s="22" t="s">
        <v>127</v>
      </c>
      <c r="BA95" s="22" t="s">
        <v>113</v>
      </c>
      <c r="BB95" s="22" t="s">
        <v>131</v>
      </c>
      <c r="BC95" s="22" t="s">
        <v>131</v>
      </c>
      <c r="BD95" s="22" t="s">
        <v>127</v>
      </c>
      <c r="BE95" s="22" t="s">
        <v>131</v>
      </c>
      <c r="BF95" s="22" t="s">
        <v>131</v>
      </c>
      <c r="BG95" s="22" t="s">
        <v>113</v>
      </c>
      <c r="BH95" s="22" t="s">
        <v>489</v>
      </c>
      <c r="BI95" s="22">
        <v>2</v>
      </c>
      <c r="BJ95" s="22">
        <v>3</v>
      </c>
      <c r="BK95" s="22">
        <v>1</v>
      </c>
      <c r="BL95" s="22">
        <v>2</v>
      </c>
      <c r="BM95" s="22">
        <v>1</v>
      </c>
      <c r="BN95" s="22">
        <v>1</v>
      </c>
      <c r="BO95" s="22">
        <v>1</v>
      </c>
      <c r="BP95" s="22">
        <v>1</v>
      </c>
      <c r="BQ95" s="22">
        <v>1</v>
      </c>
      <c r="BR95" s="22">
        <v>2</v>
      </c>
      <c r="BS95" s="22">
        <v>15</v>
      </c>
    </row>
    <row r="96" spans="1:71" x14ac:dyDescent="0.3">
      <c r="A96" s="29">
        <v>43187.706701388888</v>
      </c>
      <c r="B96" s="29">
        <v>43187.710104166668</v>
      </c>
      <c r="C96" s="22" t="s">
        <v>62</v>
      </c>
      <c r="D96" s="22" t="s">
        <v>324</v>
      </c>
      <c r="E96" s="22">
        <v>100</v>
      </c>
      <c r="F96" s="22">
        <v>294</v>
      </c>
      <c r="G96" s="22" t="b">
        <v>1</v>
      </c>
      <c r="H96" s="29">
        <v>43187.710115740738</v>
      </c>
      <c r="I96" s="22" t="s">
        <v>325</v>
      </c>
      <c r="J96" s="22"/>
      <c r="K96" s="22"/>
      <c r="L96" s="22"/>
      <c r="M96" s="22"/>
      <c r="N96" s="22">
        <v>39.833099365233998</v>
      </c>
      <c r="O96" s="22">
        <v>-86.174697875977003</v>
      </c>
      <c r="P96" s="22" t="s">
        <v>102</v>
      </c>
      <c r="Q96" s="22" t="s">
        <v>103</v>
      </c>
      <c r="R96" s="22" t="s">
        <v>210</v>
      </c>
      <c r="S96" s="22" t="s">
        <v>129</v>
      </c>
      <c r="T96" s="22"/>
      <c r="U96" s="22"/>
      <c r="V96" s="22"/>
      <c r="W96" s="22"/>
      <c r="X96" s="22"/>
      <c r="Y96" s="22"/>
      <c r="Z96" s="22"/>
      <c r="AA96" s="22"/>
      <c r="AB96" s="22"/>
      <c r="AC96" s="22"/>
      <c r="AD96" s="22"/>
      <c r="AE96" s="22"/>
      <c r="AF96" s="22"/>
      <c r="AG96" s="22"/>
      <c r="AH96" s="22">
        <v>2.714</v>
      </c>
      <c r="AI96" s="22">
        <v>30.167999999999999</v>
      </c>
      <c r="AJ96" s="22">
        <v>75.197000000000003</v>
      </c>
      <c r="AK96" s="22">
        <v>3</v>
      </c>
      <c r="AL96" s="22"/>
      <c r="AM96" s="22" t="s">
        <v>106</v>
      </c>
      <c r="AN96" s="22" t="s">
        <v>107</v>
      </c>
      <c r="AO96" s="22">
        <v>41.387</v>
      </c>
      <c r="AP96" s="22">
        <v>41.387</v>
      </c>
      <c r="AQ96" s="22">
        <v>42.34</v>
      </c>
      <c r="AR96" s="22">
        <v>1</v>
      </c>
      <c r="AS96" s="22"/>
      <c r="AT96" s="22" t="s">
        <v>108</v>
      </c>
      <c r="AU96" s="22" t="s">
        <v>109</v>
      </c>
      <c r="AV96" s="22" t="s">
        <v>110</v>
      </c>
      <c r="AW96" s="22" t="s">
        <v>214</v>
      </c>
      <c r="AX96" s="22" t="s">
        <v>127</v>
      </c>
      <c r="AY96" s="22" t="s">
        <v>115</v>
      </c>
      <c r="AZ96" s="22" t="s">
        <v>127</v>
      </c>
      <c r="BA96" s="22" t="s">
        <v>115</v>
      </c>
      <c r="BB96" s="22" t="s">
        <v>112</v>
      </c>
      <c r="BC96" s="22" t="s">
        <v>113</v>
      </c>
      <c r="BD96" s="22" t="s">
        <v>115</v>
      </c>
      <c r="BE96" s="22" t="s">
        <v>112</v>
      </c>
      <c r="BF96" s="22" t="s">
        <v>112</v>
      </c>
      <c r="BG96" s="22" t="s">
        <v>127</v>
      </c>
      <c r="BH96" s="22" t="s">
        <v>489</v>
      </c>
      <c r="BI96" s="22">
        <v>1</v>
      </c>
      <c r="BJ96" s="22">
        <v>5</v>
      </c>
      <c r="BK96" s="22">
        <v>1</v>
      </c>
      <c r="BL96" s="22">
        <v>3</v>
      </c>
      <c r="BM96" s="22">
        <v>2</v>
      </c>
      <c r="BN96" s="22">
        <v>6</v>
      </c>
      <c r="BO96" s="22">
        <v>3</v>
      </c>
      <c r="BP96" s="22">
        <v>2</v>
      </c>
      <c r="BQ96" s="22">
        <v>2</v>
      </c>
      <c r="BR96" s="22">
        <v>1</v>
      </c>
      <c r="BS96" s="22">
        <v>26</v>
      </c>
    </row>
    <row r="97" spans="1:71" x14ac:dyDescent="0.3">
      <c r="A97" s="29">
        <v>43187.732175925928</v>
      </c>
      <c r="B97" s="29">
        <v>43187.734918981485</v>
      </c>
      <c r="C97" s="22" t="s">
        <v>62</v>
      </c>
      <c r="D97" s="22" t="s">
        <v>326</v>
      </c>
      <c r="E97" s="22">
        <v>100</v>
      </c>
      <c r="F97" s="22">
        <v>236</v>
      </c>
      <c r="G97" s="22" t="b">
        <v>1</v>
      </c>
      <c r="H97" s="29">
        <v>43187.734918981485</v>
      </c>
      <c r="I97" s="22" t="s">
        <v>327</v>
      </c>
      <c r="J97" s="22"/>
      <c r="K97" s="22"/>
      <c r="L97" s="22"/>
      <c r="M97" s="22"/>
      <c r="N97" s="22">
        <v>42.197296142577997</v>
      </c>
      <c r="O97" s="22">
        <v>-71.44100189209</v>
      </c>
      <c r="P97" s="22" t="s">
        <v>102</v>
      </c>
      <c r="Q97" s="22" t="s">
        <v>103</v>
      </c>
      <c r="R97" s="22" t="s">
        <v>192</v>
      </c>
      <c r="S97" s="22" t="s">
        <v>129</v>
      </c>
      <c r="T97" s="22"/>
      <c r="U97" s="22"/>
      <c r="V97" s="22"/>
      <c r="W97" s="22"/>
      <c r="X97" s="22"/>
      <c r="Y97" s="22"/>
      <c r="Z97" s="22"/>
      <c r="AA97" s="22"/>
      <c r="AB97" s="22"/>
      <c r="AC97" s="22"/>
      <c r="AD97" s="22"/>
      <c r="AE97" s="22"/>
      <c r="AF97" s="22"/>
      <c r="AG97" s="22"/>
      <c r="AH97" s="22">
        <v>0</v>
      </c>
      <c r="AI97" s="22">
        <v>0</v>
      </c>
      <c r="AJ97" s="22">
        <v>49.552</v>
      </c>
      <c r="AK97" s="22">
        <v>0</v>
      </c>
      <c r="AL97" s="22"/>
      <c r="AM97" s="22" t="s">
        <v>106</v>
      </c>
      <c r="AN97" s="22" t="s">
        <v>107</v>
      </c>
      <c r="AO97" s="22">
        <v>0</v>
      </c>
      <c r="AP97" s="22">
        <v>0</v>
      </c>
      <c r="AQ97" s="22">
        <v>44.301000000000002</v>
      </c>
      <c r="AR97" s="22">
        <v>0</v>
      </c>
      <c r="AS97" s="22"/>
      <c r="AT97" s="22" t="s">
        <v>108</v>
      </c>
      <c r="AU97" s="22" t="s">
        <v>109</v>
      </c>
      <c r="AV97" s="22" t="s">
        <v>195</v>
      </c>
      <c r="AW97" s="22" t="s">
        <v>111</v>
      </c>
      <c r="AX97" s="22" t="s">
        <v>113</v>
      </c>
      <c r="AY97" s="22" t="s">
        <v>112</v>
      </c>
      <c r="AZ97" s="22" t="s">
        <v>113</v>
      </c>
      <c r="BA97" s="22" t="s">
        <v>113</v>
      </c>
      <c r="BB97" s="22" t="s">
        <v>112</v>
      </c>
      <c r="BC97" s="22" t="s">
        <v>112</v>
      </c>
      <c r="BD97" s="22" t="s">
        <v>113</v>
      </c>
      <c r="BE97" s="22" t="s">
        <v>116</v>
      </c>
      <c r="BF97" s="22" t="s">
        <v>112</v>
      </c>
      <c r="BG97" s="22" t="s">
        <v>113</v>
      </c>
      <c r="BH97" s="22" t="s">
        <v>489</v>
      </c>
      <c r="BI97" s="22">
        <v>2</v>
      </c>
      <c r="BJ97" s="22">
        <v>2</v>
      </c>
      <c r="BK97" s="22">
        <v>2</v>
      </c>
      <c r="BL97" s="22">
        <v>2</v>
      </c>
      <c r="BM97" s="22">
        <v>2</v>
      </c>
      <c r="BN97" s="22">
        <v>2</v>
      </c>
      <c r="BO97" s="22">
        <v>2</v>
      </c>
      <c r="BP97" s="22">
        <v>3</v>
      </c>
      <c r="BQ97" s="22">
        <v>2</v>
      </c>
      <c r="BR97" s="22">
        <v>2</v>
      </c>
      <c r="BS97" s="22">
        <v>21</v>
      </c>
    </row>
    <row r="98" spans="1:71" x14ac:dyDescent="0.3">
      <c r="A98" s="29">
        <v>43187.753055555557</v>
      </c>
      <c r="B98" s="29">
        <v>43187.753981481481</v>
      </c>
      <c r="C98" s="22" t="s">
        <v>62</v>
      </c>
      <c r="D98" s="22" t="s">
        <v>328</v>
      </c>
      <c r="E98" s="22">
        <v>100</v>
      </c>
      <c r="F98" s="22">
        <v>80</v>
      </c>
      <c r="G98" s="22" t="b">
        <v>1</v>
      </c>
      <c r="H98" s="29">
        <v>43187.753981481481</v>
      </c>
      <c r="I98" s="22" t="s">
        <v>329</v>
      </c>
      <c r="J98" s="22"/>
      <c r="K98" s="22"/>
      <c r="L98" s="22"/>
      <c r="M98" s="22"/>
      <c r="N98" s="22">
        <v>47.494400024413999</v>
      </c>
      <c r="O98" s="22">
        <v>-122.10070037842</v>
      </c>
      <c r="P98" s="22" t="s">
        <v>102</v>
      </c>
      <c r="Q98" s="22" t="s">
        <v>103</v>
      </c>
      <c r="R98" s="22" t="s">
        <v>119</v>
      </c>
      <c r="S98" s="22" t="s">
        <v>129</v>
      </c>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t="s">
        <v>115</v>
      </c>
      <c r="AY98" s="22" t="s">
        <v>112</v>
      </c>
      <c r="AZ98" s="22" t="s">
        <v>113</v>
      </c>
      <c r="BA98" s="22" t="s">
        <v>115</v>
      </c>
      <c r="BB98" s="22" t="s">
        <v>112</v>
      </c>
      <c r="BC98" s="22" t="s">
        <v>113</v>
      </c>
      <c r="BD98" s="22" t="s">
        <v>113</v>
      </c>
      <c r="BE98" s="22" t="s">
        <v>116</v>
      </c>
      <c r="BF98" s="22" t="s">
        <v>112</v>
      </c>
      <c r="BG98" s="22" t="s">
        <v>113</v>
      </c>
      <c r="BH98" s="22" t="s">
        <v>376</v>
      </c>
      <c r="BI98" s="22">
        <v>3</v>
      </c>
      <c r="BJ98" s="22">
        <v>2</v>
      </c>
      <c r="BK98" s="22">
        <v>2</v>
      </c>
      <c r="BL98" s="22">
        <v>3</v>
      </c>
      <c r="BM98" s="22">
        <v>2</v>
      </c>
      <c r="BN98" s="22">
        <v>6</v>
      </c>
      <c r="BO98" s="22">
        <v>2</v>
      </c>
      <c r="BP98" s="22">
        <v>3</v>
      </c>
      <c r="BQ98" s="22">
        <v>2</v>
      </c>
      <c r="BR98" s="22">
        <v>2</v>
      </c>
      <c r="BS98" s="22">
        <v>27</v>
      </c>
    </row>
    <row r="99" spans="1:71" x14ac:dyDescent="0.3">
      <c r="A99" s="29">
        <v>43187.765405092592</v>
      </c>
      <c r="B99" s="29">
        <v>43187.76771990741</v>
      </c>
      <c r="C99" s="22" t="s">
        <v>62</v>
      </c>
      <c r="D99" s="22" t="s">
        <v>330</v>
      </c>
      <c r="E99" s="22">
        <v>100</v>
      </c>
      <c r="F99" s="22">
        <v>199</v>
      </c>
      <c r="G99" s="22" t="b">
        <v>1</v>
      </c>
      <c r="H99" s="29">
        <v>43187.76771990741</v>
      </c>
      <c r="I99" s="22" t="s">
        <v>331</v>
      </c>
      <c r="J99" s="22"/>
      <c r="K99" s="22"/>
      <c r="L99" s="22"/>
      <c r="M99" s="22"/>
      <c r="N99" s="22">
        <v>47.663604736327997</v>
      </c>
      <c r="O99" s="22">
        <v>-122.38040161133</v>
      </c>
      <c r="P99" s="22" t="s">
        <v>102</v>
      </c>
      <c r="Q99" s="22" t="s">
        <v>103</v>
      </c>
      <c r="R99" s="22" t="s">
        <v>104</v>
      </c>
      <c r="S99" s="22" t="s">
        <v>129</v>
      </c>
      <c r="T99" s="22"/>
      <c r="U99" s="22"/>
      <c r="V99" s="22"/>
      <c r="W99" s="22"/>
      <c r="X99" s="22"/>
      <c r="Y99" s="22"/>
      <c r="Z99" s="22"/>
      <c r="AA99" s="22"/>
      <c r="AB99" s="22"/>
      <c r="AC99" s="22"/>
      <c r="AD99" s="22"/>
      <c r="AE99" s="22"/>
      <c r="AF99" s="22"/>
      <c r="AG99" s="22"/>
      <c r="AH99" s="22">
        <v>0</v>
      </c>
      <c r="AI99" s="22">
        <v>0</v>
      </c>
      <c r="AJ99" s="22">
        <v>45.933999999999997</v>
      </c>
      <c r="AK99" s="22">
        <v>0</v>
      </c>
      <c r="AL99" s="22"/>
      <c r="AM99" s="22" t="s">
        <v>106</v>
      </c>
      <c r="AN99" s="22" t="s">
        <v>107</v>
      </c>
      <c r="AO99" s="22">
        <v>0</v>
      </c>
      <c r="AP99" s="22">
        <v>0</v>
      </c>
      <c r="AQ99" s="22">
        <v>36.631</v>
      </c>
      <c r="AR99" s="22">
        <v>0</v>
      </c>
      <c r="AS99" s="22"/>
      <c r="AT99" s="22" t="s">
        <v>108</v>
      </c>
      <c r="AU99" s="22" t="s">
        <v>109</v>
      </c>
      <c r="AV99" s="22" t="s">
        <v>126</v>
      </c>
      <c r="AW99" s="22" t="s">
        <v>130</v>
      </c>
      <c r="AX99" s="22" t="s">
        <v>113</v>
      </c>
      <c r="AY99" s="22" t="s">
        <v>112</v>
      </c>
      <c r="AZ99" s="22" t="s">
        <v>113</v>
      </c>
      <c r="BA99" s="22" t="s">
        <v>113</v>
      </c>
      <c r="BB99" s="22" t="s">
        <v>112</v>
      </c>
      <c r="BC99" s="22" t="s">
        <v>131</v>
      </c>
      <c r="BD99" s="22" t="s">
        <v>113</v>
      </c>
      <c r="BE99" s="22" t="s">
        <v>116</v>
      </c>
      <c r="BF99" s="22" t="s">
        <v>112</v>
      </c>
      <c r="BG99" s="22" t="s">
        <v>113</v>
      </c>
      <c r="BH99" s="22" t="s">
        <v>489</v>
      </c>
      <c r="BI99" s="22">
        <v>2</v>
      </c>
      <c r="BJ99" s="22">
        <v>2</v>
      </c>
      <c r="BK99" s="22">
        <v>2</v>
      </c>
      <c r="BL99" s="22">
        <v>2</v>
      </c>
      <c r="BM99" s="22">
        <v>2</v>
      </c>
      <c r="BN99" s="22">
        <v>1</v>
      </c>
      <c r="BO99" s="22">
        <v>2</v>
      </c>
      <c r="BP99" s="22">
        <v>3</v>
      </c>
      <c r="BQ99" s="22">
        <v>2</v>
      </c>
      <c r="BR99" s="22">
        <v>2</v>
      </c>
      <c r="BS99" s="22">
        <v>20</v>
      </c>
    </row>
    <row r="100" spans="1:71" x14ac:dyDescent="0.3">
      <c r="A100" s="29">
        <v>43187.76939814815</v>
      </c>
      <c r="B100" s="29">
        <v>43187.771238425928</v>
      </c>
      <c r="C100" s="22" t="s">
        <v>62</v>
      </c>
      <c r="D100" s="22" t="s">
        <v>332</v>
      </c>
      <c r="E100" s="22">
        <v>100</v>
      </c>
      <c r="F100" s="22">
        <v>158</v>
      </c>
      <c r="G100" s="22" t="b">
        <v>1</v>
      </c>
      <c r="H100" s="29">
        <v>43187.771249999998</v>
      </c>
      <c r="I100" s="22" t="s">
        <v>333</v>
      </c>
      <c r="J100" s="22"/>
      <c r="K100" s="22"/>
      <c r="L100" s="22"/>
      <c r="M100" s="22"/>
      <c r="N100" s="22">
        <v>47.638107299805</v>
      </c>
      <c r="O100" s="22">
        <v>-122.37149810791</v>
      </c>
      <c r="P100" s="22" t="s">
        <v>102</v>
      </c>
      <c r="Q100" s="22" t="s">
        <v>103</v>
      </c>
      <c r="R100" s="22" t="s">
        <v>119</v>
      </c>
      <c r="S100" s="22" t="s">
        <v>129</v>
      </c>
      <c r="T100" s="22"/>
      <c r="U100" s="22"/>
      <c r="V100" s="22"/>
      <c r="W100" s="22"/>
      <c r="X100" s="22"/>
      <c r="Y100" s="22"/>
      <c r="Z100" s="22"/>
      <c r="AA100" s="22"/>
      <c r="AB100" s="22"/>
      <c r="AC100" s="22"/>
      <c r="AD100" s="22"/>
      <c r="AE100" s="22"/>
      <c r="AF100" s="22"/>
      <c r="AG100" s="22"/>
      <c r="AH100" s="22">
        <v>29.92</v>
      </c>
      <c r="AI100" s="22">
        <v>29.92</v>
      </c>
      <c r="AJ100" s="22">
        <v>30.797999999999998</v>
      </c>
      <c r="AK100" s="22">
        <v>1</v>
      </c>
      <c r="AL100" s="22"/>
      <c r="AM100" s="22" t="s">
        <v>106</v>
      </c>
      <c r="AN100" s="22" t="s">
        <v>107</v>
      </c>
      <c r="AO100" s="22">
        <v>0</v>
      </c>
      <c r="AP100" s="22">
        <v>0</v>
      </c>
      <c r="AQ100" s="22">
        <v>41.985999999999997</v>
      </c>
      <c r="AR100" s="22">
        <v>0</v>
      </c>
      <c r="AS100" s="22"/>
      <c r="AT100" s="22" t="s">
        <v>108</v>
      </c>
      <c r="AU100" s="22" t="s">
        <v>109</v>
      </c>
      <c r="AV100" s="22" t="s">
        <v>110</v>
      </c>
      <c r="AW100" s="22" t="s">
        <v>130</v>
      </c>
      <c r="AX100" s="22" t="s">
        <v>127</v>
      </c>
      <c r="AY100" s="22" t="s">
        <v>112</v>
      </c>
      <c r="AZ100" s="22" t="s">
        <v>127</v>
      </c>
      <c r="BA100" s="22" t="s">
        <v>113</v>
      </c>
      <c r="BB100" s="22" t="s">
        <v>131</v>
      </c>
      <c r="BC100" s="22" t="s">
        <v>112</v>
      </c>
      <c r="BD100" s="22" t="s">
        <v>127</v>
      </c>
      <c r="BE100" s="22" t="s">
        <v>112</v>
      </c>
      <c r="BF100" s="22" t="s">
        <v>131</v>
      </c>
      <c r="BG100" s="22" t="s">
        <v>127</v>
      </c>
      <c r="BH100" s="22" t="s">
        <v>489</v>
      </c>
      <c r="BI100" s="22">
        <v>1</v>
      </c>
      <c r="BJ100" s="22">
        <v>2</v>
      </c>
      <c r="BK100" s="22">
        <v>1</v>
      </c>
      <c r="BL100" s="22">
        <v>2</v>
      </c>
      <c r="BM100" s="22">
        <v>1</v>
      </c>
      <c r="BN100" s="22">
        <v>2</v>
      </c>
      <c r="BO100" s="22">
        <v>1</v>
      </c>
      <c r="BP100" s="22">
        <v>2</v>
      </c>
      <c r="BQ100" s="22">
        <v>1</v>
      </c>
      <c r="BR100" s="22">
        <v>1</v>
      </c>
      <c r="BS100" s="22">
        <v>14</v>
      </c>
    </row>
    <row r="101" spans="1:71" x14ac:dyDescent="0.3">
      <c r="A101" s="29">
        <v>43187.783194444448</v>
      </c>
      <c r="B101" s="29">
        <v>43187.785752314812</v>
      </c>
      <c r="C101" s="22" t="s">
        <v>62</v>
      </c>
      <c r="D101" s="22" t="s">
        <v>334</v>
      </c>
      <c r="E101" s="22">
        <v>100</v>
      </c>
      <c r="F101" s="22">
        <v>221</v>
      </c>
      <c r="G101" s="22" t="b">
        <v>1</v>
      </c>
      <c r="H101" s="29">
        <v>43187.785763888889</v>
      </c>
      <c r="I101" s="22" t="s">
        <v>335</v>
      </c>
      <c r="J101" s="22"/>
      <c r="K101" s="22"/>
      <c r="L101" s="22"/>
      <c r="M101" s="22"/>
      <c r="N101" s="22">
        <v>38.908493041992003</v>
      </c>
      <c r="O101" s="22">
        <v>-77.017700195312003</v>
      </c>
      <c r="P101" s="22" t="s">
        <v>102</v>
      </c>
      <c r="Q101" s="22" t="s">
        <v>103</v>
      </c>
      <c r="R101" s="22" t="s">
        <v>119</v>
      </c>
      <c r="S101" s="22" t="s">
        <v>129</v>
      </c>
      <c r="T101" s="22">
        <v>0</v>
      </c>
      <c r="U101" s="22">
        <v>0</v>
      </c>
      <c r="V101" s="22">
        <v>39.343000000000004</v>
      </c>
      <c r="W101" s="22">
        <v>0</v>
      </c>
      <c r="X101" s="22"/>
      <c r="Y101" s="22" t="s">
        <v>120</v>
      </c>
      <c r="Z101" s="22" t="s">
        <v>121</v>
      </c>
      <c r="AA101" s="22">
        <v>0</v>
      </c>
      <c r="AB101" s="22">
        <v>0</v>
      </c>
      <c r="AC101" s="22">
        <v>46.101999999999997</v>
      </c>
      <c r="AD101" s="22">
        <v>0</v>
      </c>
      <c r="AE101" s="22"/>
      <c r="AF101" s="22" t="s">
        <v>122</v>
      </c>
      <c r="AG101" s="22" t="s">
        <v>123</v>
      </c>
      <c r="AH101" s="22"/>
      <c r="AI101" s="22"/>
      <c r="AJ101" s="22"/>
      <c r="AK101" s="22"/>
      <c r="AL101" s="22"/>
      <c r="AM101" s="22"/>
      <c r="AN101" s="22"/>
      <c r="AO101" s="22"/>
      <c r="AP101" s="22"/>
      <c r="AQ101" s="22"/>
      <c r="AR101" s="22"/>
      <c r="AS101" s="22"/>
      <c r="AT101" s="22"/>
      <c r="AU101" s="22"/>
      <c r="AV101" s="22" t="s">
        <v>126</v>
      </c>
      <c r="AW101" s="22" t="s">
        <v>130</v>
      </c>
      <c r="AX101" s="22" t="s">
        <v>116</v>
      </c>
      <c r="AY101" s="22" t="s">
        <v>115</v>
      </c>
      <c r="AZ101" s="22" t="s">
        <v>113</v>
      </c>
      <c r="BA101" s="22" t="s">
        <v>115</v>
      </c>
      <c r="BB101" s="22" t="s">
        <v>115</v>
      </c>
      <c r="BC101" s="22" t="s">
        <v>113</v>
      </c>
      <c r="BD101" s="22" t="s">
        <v>113</v>
      </c>
      <c r="BE101" s="22" t="s">
        <v>113</v>
      </c>
      <c r="BF101" s="22" t="s">
        <v>115</v>
      </c>
      <c r="BG101" s="22" t="s">
        <v>116</v>
      </c>
      <c r="BH101" s="22" t="s">
        <v>172</v>
      </c>
      <c r="BI101" s="22">
        <v>5</v>
      </c>
      <c r="BJ101" s="22">
        <v>5</v>
      </c>
      <c r="BK101" s="22">
        <v>2</v>
      </c>
      <c r="BL101" s="22">
        <v>3</v>
      </c>
      <c r="BM101" s="22">
        <v>5</v>
      </c>
      <c r="BN101" s="22">
        <v>6</v>
      </c>
      <c r="BO101" s="22">
        <v>2</v>
      </c>
      <c r="BP101" s="22">
        <v>6</v>
      </c>
      <c r="BQ101" s="22">
        <v>5</v>
      </c>
      <c r="BR101" s="22">
        <v>5</v>
      </c>
      <c r="BS101" s="22">
        <v>44</v>
      </c>
    </row>
    <row r="102" spans="1:71" x14ac:dyDescent="0.3">
      <c r="A102" s="29">
        <v>43187.802812499998</v>
      </c>
      <c r="B102" s="29">
        <v>43187.805023148147</v>
      </c>
      <c r="C102" s="22" t="s">
        <v>62</v>
      </c>
      <c r="D102" s="22" t="s">
        <v>336</v>
      </c>
      <c r="E102" s="22">
        <v>100</v>
      </c>
      <c r="F102" s="22">
        <v>190</v>
      </c>
      <c r="G102" s="22" t="b">
        <v>1</v>
      </c>
      <c r="H102" s="29">
        <v>43187.805034722223</v>
      </c>
      <c r="I102" s="22" t="s">
        <v>337</v>
      </c>
      <c r="J102" s="22"/>
      <c r="K102" s="22"/>
      <c r="L102" s="22"/>
      <c r="M102" s="22"/>
      <c r="N102" s="22">
        <v>41.174102783202997</v>
      </c>
      <c r="O102" s="22">
        <v>-81.438903808594006</v>
      </c>
      <c r="P102" s="22" t="s">
        <v>102</v>
      </c>
      <c r="Q102" s="22" t="s">
        <v>103</v>
      </c>
      <c r="R102" s="22" t="s">
        <v>119</v>
      </c>
      <c r="S102" s="22" t="s">
        <v>129</v>
      </c>
      <c r="T102" s="22"/>
      <c r="U102" s="22"/>
      <c r="V102" s="22"/>
      <c r="W102" s="22"/>
      <c r="X102" s="22"/>
      <c r="Y102" s="22"/>
      <c r="Z102" s="22"/>
      <c r="AA102" s="22"/>
      <c r="AB102" s="22"/>
      <c r="AC102" s="22"/>
      <c r="AD102" s="22"/>
      <c r="AE102" s="22"/>
      <c r="AF102" s="22"/>
      <c r="AG102" s="22"/>
      <c r="AH102" s="22">
        <v>0</v>
      </c>
      <c r="AI102" s="22">
        <v>0</v>
      </c>
      <c r="AJ102" s="22">
        <v>39.058</v>
      </c>
      <c r="AK102" s="22">
        <v>0</v>
      </c>
      <c r="AL102" s="22"/>
      <c r="AM102" s="22" t="s">
        <v>106</v>
      </c>
      <c r="AN102" s="22" t="s">
        <v>107</v>
      </c>
      <c r="AO102" s="22">
        <v>0</v>
      </c>
      <c r="AP102" s="22">
        <v>0</v>
      </c>
      <c r="AQ102" s="22">
        <v>32.125999999999998</v>
      </c>
      <c r="AR102" s="22">
        <v>0</v>
      </c>
      <c r="AS102" s="22"/>
      <c r="AT102" s="22" t="s">
        <v>108</v>
      </c>
      <c r="AU102" s="22" t="s">
        <v>109</v>
      </c>
      <c r="AV102" s="22" t="s">
        <v>110</v>
      </c>
      <c r="AW102" s="22" t="s">
        <v>124</v>
      </c>
      <c r="AX102" s="22" t="s">
        <v>113</v>
      </c>
      <c r="AY102" s="22" t="s">
        <v>112</v>
      </c>
      <c r="AZ102" s="22" t="s">
        <v>127</v>
      </c>
      <c r="BA102" s="22" t="s">
        <v>127</v>
      </c>
      <c r="BB102" s="22" t="s">
        <v>131</v>
      </c>
      <c r="BC102" s="22" t="s">
        <v>112</v>
      </c>
      <c r="BD102" s="22" t="s">
        <v>113</v>
      </c>
      <c r="BE102" s="22" t="s">
        <v>114</v>
      </c>
      <c r="BF102" s="22" t="s">
        <v>131</v>
      </c>
      <c r="BG102" s="22" t="s">
        <v>113</v>
      </c>
      <c r="BH102" s="22" t="s">
        <v>489</v>
      </c>
      <c r="BI102" s="22">
        <v>2</v>
      </c>
      <c r="BJ102" s="22">
        <v>2</v>
      </c>
      <c r="BK102" s="22">
        <v>1</v>
      </c>
      <c r="BL102" s="22">
        <v>1</v>
      </c>
      <c r="BM102" s="22">
        <v>1</v>
      </c>
      <c r="BN102" s="22">
        <v>2</v>
      </c>
      <c r="BO102" s="22">
        <v>2</v>
      </c>
      <c r="BP102" s="22">
        <v>4</v>
      </c>
      <c r="BQ102" s="22">
        <v>1</v>
      </c>
      <c r="BR102" s="22">
        <v>2</v>
      </c>
      <c r="BS102" s="22">
        <v>18</v>
      </c>
    </row>
    <row r="103" spans="1:71" x14ac:dyDescent="0.3">
      <c r="A103" s="29">
        <v>43187.814791666664</v>
      </c>
      <c r="B103" s="29">
        <v>43187.818611111114</v>
      </c>
      <c r="C103" s="22" t="s">
        <v>62</v>
      </c>
      <c r="D103" s="22" t="s">
        <v>338</v>
      </c>
      <c r="E103" s="22">
        <v>100</v>
      </c>
      <c r="F103" s="22">
        <v>330</v>
      </c>
      <c r="G103" s="22" t="b">
        <v>1</v>
      </c>
      <c r="H103" s="29">
        <v>43187.818622685183</v>
      </c>
      <c r="I103" s="22" t="s">
        <v>339</v>
      </c>
      <c r="J103" s="22"/>
      <c r="K103" s="22"/>
      <c r="L103" s="22"/>
      <c r="M103" s="22"/>
      <c r="N103" s="22">
        <v>30.30419921875</v>
      </c>
      <c r="O103" s="22">
        <v>-97.685699462890994</v>
      </c>
      <c r="P103" s="22" t="s">
        <v>102</v>
      </c>
      <c r="Q103" s="22" t="s">
        <v>103</v>
      </c>
      <c r="R103" s="22" t="s">
        <v>119</v>
      </c>
      <c r="S103" s="22" t="s">
        <v>129</v>
      </c>
      <c r="T103" s="22">
        <v>3.5259999999999998</v>
      </c>
      <c r="U103" s="22">
        <v>3.5259999999999998</v>
      </c>
      <c r="V103" s="22">
        <v>42.76</v>
      </c>
      <c r="W103" s="22">
        <v>1</v>
      </c>
      <c r="X103" s="22"/>
      <c r="Y103" s="22" t="s">
        <v>120</v>
      </c>
      <c r="Z103" s="22" t="s">
        <v>121</v>
      </c>
      <c r="AA103" s="22">
        <v>0</v>
      </c>
      <c r="AB103" s="22">
        <v>0</v>
      </c>
      <c r="AC103" s="22">
        <v>47.761000000000003</v>
      </c>
      <c r="AD103" s="22">
        <v>0</v>
      </c>
      <c r="AE103" s="22"/>
      <c r="AF103" s="22" t="s">
        <v>122</v>
      </c>
      <c r="AG103" s="22" t="s">
        <v>123</v>
      </c>
      <c r="AH103" s="22"/>
      <c r="AI103" s="22"/>
      <c r="AJ103" s="22"/>
      <c r="AK103" s="22"/>
      <c r="AL103" s="22"/>
      <c r="AM103" s="22"/>
      <c r="AN103" s="22"/>
      <c r="AO103" s="22"/>
      <c r="AP103" s="22"/>
      <c r="AQ103" s="22"/>
      <c r="AR103" s="22"/>
      <c r="AS103" s="22"/>
      <c r="AT103" s="22"/>
      <c r="AU103" s="22"/>
      <c r="AV103" s="22" t="s">
        <v>126</v>
      </c>
      <c r="AW103" s="22" t="s">
        <v>214</v>
      </c>
      <c r="AX103" s="22" t="s">
        <v>115</v>
      </c>
      <c r="AY103" s="22" t="s">
        <v>112</v>
      </c>
      <c r="AZ103" s="22" t="s">
        <v>113</v>
      </c>
      <c r="BA103" s="22" t="s">
        <v>113</v>
      </c>
      <c r="BB103" s="22" t="s">
        <v>112</v>
      </c>
      <c r="BC103" s="22" t="s">
        <v>112</v>
      </c>
      <c r="BD103" s="22" t="s">
        <v>113</v>
      </c>
      <c r="BE103" s="22" t="s">
        <v>112</v>
      </c>
      <c r="BF103" s="22" t="s">
        <v>112</v>
      </c>
      <c r="BG103" s="22" t="s">
        <v>115</v>
      </c>
      <c r="BH103" s="22" t="s">
        <v>172</v>
      </c>
      <c r="BI103" s="22">
        <v>3</v>
      </c>
      <c r="BJ103" s="22">
        <v>2</v>
      </c>
      <c r="BK103" s="22">
        <v>2</v>
      </c>
      <c r="BL103" s="22">
        <v>2</v>
      </c>
      <c r="BM103" s="22">
        <v>2</v>
      </c>
      <c r="BN103" s="22">
        <v>2</v>
      </c>
      <c r="BO103" s="22">
        <v>2</v>
      </c>
      <c r="BP103" s="22">
        <v>2</v>
      </c>
      <c r="BQ103" s="22">
        <v>2</v>
      </c>
      <c r="BR103" s="22">
        <v>3</v>
      </c>
      <c r="BS103" s="22">
        <v>22</v>
      </c>
    </row>
    <row r="104" spans="1:71" x14ac:dyDescent="0.3">
      <c r="A104" s="29">
        <v>43187.820694444446</v>
      </c>
      <c r="B104" s="29">
        <v>43187.821469907409</v>
      </c>
      <c r="C104" s="22" t="s">
        <v>62</v>
      </c>
      <c r="D104" s="22" t="s">
        <v>340</v>
      </c>
      <c r="E104" s="22">
        <v>100</v>
      </c>
      <c r="F104" s="22">
        <v>66</v>
      </c>
      <c r="G104" s="22" t="b">
        <v>1</v>
      </c>
      <c r="H104" s="29">
        <v>43187.821469907409</v>
      </c>
      <c r="I104" s="22" t="s">
        <v>341</v>
      </c>
      <c r="J104" s="22"/>
      <c r="K104" s="22"/>
      <c r="L104" s="22"/>
      <c r="M104" s="22"/>
      <c r="N104" s="22">
        <v>41.848297119141002</v>
      </c>
      <c r="O104" s="22">
        <v>-87.651702880859006</v>
      </c>
      <c r="P104" s="22" t="s">
        <v>102</v>
      </c>
      <c r="Q104" s="22" t="s">
        <v>103</v>
      </c>
      <c r="R104" s="22" t="s">
        <v>119</v>
      </c>
      <c r="S104" s="22" t="s">
        <v>129</v>
      </c>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t="s">
        <v>127</v>
      </c>
      <c r="AY104" s="22" t="s">
        <v>131</v>
      </c>
      <c r="AZ104" s="22" t="s">
        <v>113</v>
      </c>
      <c r="BA104" s="22" t="s">
        <v>127</v>
      </c>
      <c r="BB104" s="22" t="s">
        <v>131</v>
      </c>
      <c r="BC104" s="22" t="s">
        <v>131</v>
      </c>
      <c r="BD104" s="22" t="s">
        <v>127</v>
      </c>
      <c r="BE104" s="22" t="s">
        <v>131</v>
      </c>
      <c r="BF104" s="22" t="s">
        <v>131</v>
      </c>
      <c r="BG104" s="22" t="s">
        <v>127</v>
      </c>
      <c r="BH104" s="22" t="s">
        <v>376</v>
      </c>
      <c r="BI104" s="22">
        <v>1</v>
      </c>
      <c r="BJ104" s="22">
        <v>1</v>
      </c>
      <c r="BK104" s="22">
        <v>2</v>
      </c>
      <c r="BL104" s="22">
        <v>1</v>
      </c>
      <c r="BM104" s="22">
        <v>1</v>
      </c>
      <c r="BN104" s="22">
        <v>1</v>
      </c>
      <c r="BO104" s="22">
        <v>1</v>
      </c>
      <c r="BP104" s="22">
        <v>1</v>
      </c>
      <c r="BQ104" s="22">
        <v>1</v>
      </c>
      <c r="BR104" s="22">
        <v>1</v>
      </c>
      <c r="BS104" s="22">
        <v>11</v>
      </c>
    </row>
    <row r="105" spans="1:71" x14ac:dyDescent="0.3">
      <c r="A105" s="20">
        <v>43187.826412037037</v>
      </c>
      <c r="B105" s="20">
        <v>43187.826736111114</v>
      </c>
      <c r="C105" s="21" t="s">
        <v>62</v>
      </c>
      <c r="D105" s="21" t="s">
        <v>444</v>
      </c>
      <c r="E105" s="21">
        <v>36</v>
      </c>
      <c r="F105" s="21">
        <v>27</v>
      </c>
      <c r="G105" s="21" t="b">
        <v>0</v>
      </c>
      <c r="H105" s="20">
        <v>43194.827118055553</v>
      </c>
      <c r="I105" s="21" t="s">
        <v>445</v>
      </c>
      <c r="J105" s="21"/>
      <c r="K105" s="21"/>
      <c r="L105" s="21"/>
      <c r="M105" s="21"/>
      <c r="N105" s="21"/>
      <c r="O105" s="21"/>
      <c r="P105" s="21" t="s">
        <v>102</v>
      </c>
      <c r="Q105" s="21" t="s">
        <v>103</v>
      </c>
      <c r="R105" s="21" t="s">
        <v>119</v>
      </c>
      <c r="S105" s="21" t="s">
        <v>129</v>
      </c>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t="s">
        <v>470</v>
      </c>
      <c r="BI105" s="21" t="e">
        <v>#N/A</v>
      </c>
      <c r="BJ105" s="21" t="e">
        <v>#N/A</v>
      </c>
      <c r="BK105" s="21" t="e">
        <v>#N/A</v>
      </c>
      <c r="BL105" s="21" t="e">
        <v>#N/A</v>
      </c>
      <c r="BM105" s="21" t="e">
        <v>#N/A</v>
      </c>
      <c r="BN105" s="21" t="e">
        <v>#N/A</v>
      </c>
      <c r="BO105" s="21" t="e">
        <v>#N/A</v>
      </c>
      <c r="BP105" s="21" t="e">
        <v>#N/A</v>
      </c>
      <c r="BQ105" s="21" t="e">
        <v>#N/A</v>
      </c>
      <c r="BR105" s="21" t="e">
        <v>#N/A</v>
      </c>
      <c r="BS105" s="21" t="e">
        <v>#N/A</v>
      </c>
    </row>
    <row r="106" spans="1:71" x14ac:dyDescent="0.3">
      <c r="A106" s="29">
        <v>43187.844039351854</v>
      </c>
      <c r="B106" s="29">
        <v>43187.846388888887</v>
      </c>
      <c r="C106" s="22" t="s">
        <v>62</v>
      </c>
      <c r="D106" s="22" t="s">
        <v>342</v>
      </c>
      <c r="E106" s="22">
        <v>100</v>
      </c>
      <c r="F106" s="22">
        <v>203</v>
      </c>
      <c r="G106" s="22" t="b">
        <v>1</v>
      </c>
      <c r="H106" s="29">
        <v>43187.846400462964</v>
      </c>
      <c r="I106" s="22" t="s">
        <v>343</v>
      </c>
      <c r="J106" s="22"/>
      <c r="K106" s="22"/>
      <c r="L106" s="22"/>
      <c r="M106" s="22"/>
      <c r="N106" s="22">
        <v>39.014694213867003</v>
      </c>
      <c r="O106" s="22">
        <v>-94.739501953125</v>
      </c>
      <c r="P106" s="22" t="s">
        <v>102</v>
      </c>
      <c r="Q106" s="22" t="s">
        <v>103</v>
      </c>
      <c r="R106" s="22" t="s">
        <v>210</v>
      </c>
      <c r="S106" s="22" t="s">
        <v>129</v>
      </c>
      <c r="T106" s="22"/>
      <c r="U106" s="22"/>
      <c r="V106" s="22"/>
      <c r="W106" s="22"/>
      <c r="X106" s="22"/>
      <c r="Y106" s="22"/>
      <c r="Z106" s="22"/>
      <c r="AA106" s="22"/>
      <c r="AB106" s="22"/>
      <c r="AC106" s="22"/>
      <c r="AD106" s="22"/>
      <c r="AE106" s="22"/>
      <c r="AF106" s="22"/>
      <c r="AG106" s="22"/>
      <c r="AH106" s="22">
        <v>1.2150000000000001</v>
      </c>
      <c r="AI106" s="22">
        <v>3.2669999999999999</v>
      </c>
      <c r="AJ106" s="22">
        <v>43.792999999999999</v>
      </c>
      <c r="AK106" s="22">
        <v>2</v>
      </c>
      <c r="AL106" s="22"/>
      <c r="AM106" s="22" t="s">
        <v>106</v>
      </c>
      <c r="AN106" s="22" t="s">
        <v>107</v>
      </c>
      <c r="AO106" s="22">
        <v>0</v>
      </c>
      <c r="AP106" s="22">
        <v>0</v>
      </c>
      <c r="AQ106" s="22">
        <v>40.158999999999999</v>
      </c>
      <c r="AR106" s="22">
        <v>0</v>
      </c>
      <c r="AS106" s="22"/>
      <c r="AT106" s="22" t="s">
        <v>140</v>
      </c>
      <c r="AU106" s="22" t="s">
        <v>109</v>
      </c>
      <c r="AV106" s="22" t="s">
        <v>110</v>
      </c>
      <c r="AW106" s="22" t="s">
        <v>130</v>
      </c>
      <c r="AX106" s="22" t="s">
        <v>113</v>
      </c>
      <c r="AY106" s="22" t="s">
        <v>114</v>
      </c>
      <c r="AZ106" s="22" t="s">
        <v>113</v>
      </c>
      <c r="BA106" s="22" t="s">
        <v>115</v>
      </c>
      <c r="BB106" s="22" t="s">
        <v>112</v>
      </c>
      <c r="BC106" s="22" t="s">
        <v>112</v>
      </c>
      <c r="BD106" s="22" t="s">
        <v>113</v>
      </c>
      <c r="BE106" s="22" t="s">
        <v>112</v>
      </c>
      <c r="BF106" s="22" t="s">
        <v>112</v>
      </c>
      <c r="BG106" s="22" t="s">
        <v>113</v>
      </c>
      <c r="BH106" s="22" t="s">
        <v>489</v>
      </c>
      <c r="BI106" s="22">
        <v>2</v>
      </c>
      <c r="BJ106" s="22">
        <v>4</v>
      </c>
      <c r="BK106" s="22">
        <v>2</v>
      </c>
      <c r="BL106" s="22">
        <v>3</v>
      </c>
      <c r="BM106" s="22">
        <v>2</v>
      </c>
      <c r="BN106" s="22">
        <v>2</v>
      </c>
      <c r="BO106" s="22">
        <v>2</v>
      </c>
      <c r="BP106" s="22">
        <v>2</v>
      </c>
      <c r="BQ106" s="22">
        <v>2</v>
      </c>
      <c r="BR106" s="22">
        <v>2</v>
      </c>
      <c r="BS106" s="22">
        <v>23</v>
      </c>
    </row>
    <row r="107" spans="1:71" x14ac:dyDescent="0.3">
      <c r="A107" s="20">
        <v>43187.874340277776</v>
      </c>
      <c r="B107" s="20">
        <v>43187.875289351854</v>
      </c>
      <c r="C107" s="21" t="s">
        <v>62</v>
      </c>
      <c r="D107" s="21" t="s">
        <v>446</v>
      </c>
      <c r="E107" s="21">
        <v>48</v>
      </c>
      <c r="F107" s="21">
        <v>82</v>
      </c>
      <c r="G107" s="21" t="b">
        <v>0</v>
      </c>
      <c r="H107" s="20">
        <v>43194.875428240739</v>
      </c>
      <c r="I107" s="21" t="s">
        <v>447</v>
      </c>
      <c r="J107" s="21"/>
      <c r="K107" s="21"/>
      <c r="L107" s="21"/>
      <c r="M107" s="21"/>
      <c r="N107" s="21"/>
      <c r="O107" s="21"/>
      <c r="P107" s="21" t="s">
        <v>102</v>
      </c>
      <c r="Q107" s="21" t="s">
        <v>103</v>
      </c>
      <c r="R107" s="21" t="s">
        <v>210</v>
      </c>
      <c r="S107" s="21" t="s">
        <v>129</v>
      </c>
      <c r="T107" s="21"/>
      <c r="U107" s="21"/>
      <c r="V107" s="21"/>
      <c r="W107" s="21"/>
      <c r="X107" s="21"/>
      <c r="Y107" s="21"/>
      <c r="Z107" s="21"/>
      <c r="AA107" s="21"/>
      <c r="AB107" s="21"/>
      <c r="AC107" s="21"/>
      <c r="AD107" s="21"/>
      <c r="AE107" s="21"/>
      <c r="AF107" s="21"/>
      <c r="AG107" s="21"/>
      <c r="AH107" s="21">
        <v>42.392000000000003</v>
      </c>
      <c r="AI107" s="21">
        <v>42.392000000000003</v>
      </c>
      <c r="AJ107" s="21">
        <v>47.09</v>
      </c>
      <c r="AK107" s="21">
        <v>1</v>
      </c>
      <c r="AL107" s="21"/>
      <c r="AM107" s="21" t="s">
        <v>106</v>
      </c>
      <c r="AN107" s="21" t="s">
        <v>107</v>
      </c>
      <c r="AO107" s="21"/>
      <c r="AP107" s="21"/>
      <c r="AQ107" s="21"/>
      <c r="AR107" s="21"/>
      <c r="AS107" s="21"/>
      <c r="AT107" s="21"/>
      <c r="AU107" s="21"/>
      <c r="AV107" s="21"/>
      <c r="AW107" s="21"/>
      <c r="AX107" s="21"/>
      <c r="AY107" s="21"/>
      <c r="AZ107" s="21"/>
      <c r="BA107" s="21"/>
      <c r="BB107" s="21"/>
      <c r="BC107" s="21"/>
      <c r="BD107" s="21"/>
      <c r="BE107" s="21"/>
      <c r="BF107" s="21"/>
      <c r="BG107" s="21"/>
      <c r="BH107" s="21" t="s">
        <v>470</v>
      </c>
      <c r="BI107" s="21" t="e">
        <v>#N/A</v>
      </c>
      <c r="BJ107" s="21" t="e">
        <v>#N/A</v>
      </c>
      <c r="BK107" s="21" t="e">
        <v>#N/A</v>
      </c>
      <c r="BL107" s="21" t="e">
        <v>#N/A</v>
      </c>
      <c r="BM107" s="21" t="e">
        <v>#N/A</v>
      </c>
      <c r="BN107" s="21" t="e">
        <v>#N/A</v>
      </c>
      <c r="BO107" s="21" t="e">
        <v>#N/A</v>
      </c>
      <c r="BP107" s="21" t="e">
        <v>#N/A</v>
      </c>
      <c r="BQ107" s="21" t="e">
        <v>#N/A</v>
      </c>
      <c r="BR107" s="21" t="e">
        <v>#N/A</v>
      </c>
      <c r="BS107" s="21" t="e">
        <v>#N/A</v>
      </c>
    </row>
    <row r="108" spans="1:71" x14ac:dyDescent="0.3">
      <c r="A108" s="20">
        <v>43187.880578703705</v>
      </c>
      <c r="B108" s="20">
        <v>43187.880706018521</v>
      </c>
      <c r="C108" s="21" t="s">
        <v>62</v>
      </c>
      <c r="D108" s="21" t="s">
        <v>344</v>
      </c>
      <c r="E108" s="21">
        <v>100</v>
      </c>
      <c r="F108" s="21">
        <v>10</v>
      </c>
      <c r="G108" s="21" t="b">
        <v>1</v>
      </c>
      <c r="H108" s="20">
        <v>43187.880706018521</v>
      </c>
      <c r="I108" s="21" t="s">
        <v>345</v>
      </c>
      <c r="J108" s="21"/>
      <c r="K108" s="21"/>
      <c r="L108" s="21"/>
      <c r="M108" s="21"/>
      <c r="N108" s="21">
        <v>40.045593261718999</v>
      </c>
      <c r="O108" s="21">
        <v>-86.008598327637003</v>
      </c>
      <c r="P108" s="21" t="s">
        <v>102</v>
      </c>
      <c r="Q108" s="21" t="s">
        <v>103</v>
      </c>
      <c r="R108" s="21" t="s">
        <v>278</v>
      </c>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t="s">
        <v>471</v>
      </c>
      <c r="BI108" s="21" t="e">
        <v>#N/A</v>
      </c>
      <c r="BJ108" s="21" t="e">
        <v>#N/A</v>
      </c>
      <c r="BK108" s="21" t="e">
        <v>#N/A</v>
      </c>
      <c r="BL108" s="21" t="e">
        <v>#N/A</v>
      </c>
      <c r="BM108" s="21" t="e">
        <v>#N/A</v>
      </c>
      <c r="BN108" s="21" t="e">
        <v>#N/A</v>
      </c>
      <c r="BO108" s="21" t="e">
        <v>#N/A</v>
      </c>
      <c r="BP108" s="21" t="e">
        <v>#N/A</v>
      </c>
      <c r="BQ108" s="21" t="e">
        <v>#N/A</v>
      </c>
      <c r="BR108" s="21" t="e">
        <v>#N/A</v>
      </c>
      <c r="BS108" s="21" t="e">
        <v>#N/A</v>
      </c>
    </row>
    <row r="109" spans="1:71" x14ac:dyDescent="0.3">
      <c r="A109" s="20">
        <v>43187.880856481483</v>
      </c>
      <c r="B109" s="20">
        <v>43187.881099537037</v>
      </c>
      <c r="C109" s="21" t="s">
        <v>279</v>
      </c>
      <c r="D109" s="21" t="s">
        <v>344</v>
      </c>
      <c r="E109" s="21">
        <v>100</v>
      </c>
      <c r="F109" s="21">
        <v>20</v>
      </c>
      <c r="G109" s="21" t="b">
        <v>1</v>
      </c>
      <c r="H109" s="20">
        <v>43187.881111111114</v>
      </c>
      <c r="I109" s="21" t="s">
        <v>346</v>
      </c>
      <c r="J109" s="21"/>
      <c r="K109" s="21"/>
      <c r="L109" s="21"/>
      <c r="M109" s="21"/>
      <c r="N109" s="21">
        <v>40.045593261718999</v>
      </c>
      <c r="O109" s="21">
        <v>-86.008598327637003</v>
      </c>
      <c r="P109" s="21" t="s">
        <v>102</v>
      </c>
      <c r="Q109" s="21" t="s">
        <v>103</v>
      </c>
      <c r="R109" s="21" t="s">
        <v>278</v>
      </c>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t="s">
        <v>471</v>
      </c>
      <c r="BI109" s="21" t="e">
        <v>#N/A</v>
      </c>
      <c r="BJ109" s="21" t="e">
        <v>#N/A</v>
      </c>
      <c r="BK109" s="21" t="e">
        <v>#N/A</v>
      </c>
      <c r="BL109" s="21" t="e">
        <v>#N/A</v>
      </c>
      <c r="BM109" s="21" t="e">
        <v>#N/A</v>
      </c>
      <c r="BN109" s="21" t="e">
        <v>#N/A</v>
      </c>
      <c r="BO109" s="21" t="e">
        <v>#N/A</v>
      </c>
      <c r="BP109" s="21" t="e">
        <v>#N/A</v>
      </c>
      <c r="BQ109" s="21" t="e">
        <v>#N/A</v>
      </c>
      <c r="BR109" s="21" t="e">
        <v>#N/A</v>
      </c>
      <c r="BS109" s="21" t="e">
        <v>#N/A</v>
      </c>
    </row>
    <row r="110" spans="1:71" x14ac:dyDescent="0.3">
      <c r="A110" s="29">
        <v>43187.895891203705</v>
      </c>
      <c r="B110" s="29">
        <v>43187.899467592593</v>
      </c>
      <c r="C110" s="22" t="s">
        <v>62</v>
      </c>
      <c r="D110" s="22" t="s">
        <v>347</v>
      </c>
      <c r="E110" s="22">
        <v>100</v>
      </c>
      <c r="F110" s="22">
        <v>309</v>
      </c>
      <c r="G110" s="22" t="b">
        <v>1</v>
      </c>
      <c r="H110" s="29">
        <v>43187.899467592593</v>
      </c>
      <c r="I110" s="22" t="s">
        <v>348</v>
      </c>
      <c r="J110" s="22"/>
      <c r="K110" s="22"/>
      <c r="L110" s="22"/>
      <c r="M110" s="22"/>
      <c r="N110" s="22">
        <v>-0.21670532226562</v>
      </c>
      <c r="O110" s="22">
        <v>-78.5</v>
      </c>
      <c r="P110" s="22" t="s">
        <v>102</v>
      </c>
      <c r="Q110" s="22" t="s">
        <v>103</v>
      </c>
      <c r="R110" s="22" t="s">
        <v>119</v>
      </c>
      <c r="S110" s="22" t="s">
        <v>105</v>
      </c>
      <c r="T110" s="22"/>
      <c r="U110" s="22"/>
      <c r="V110" s="22"/>
      <c r="W110" s="22"/>
      <c r="X110" s="22"/>
      <c r="Y110" s="22"/>
      <c r="Z110" s="22"/>
      <c r="AA110" s="22"/>
      <c r="AB110" s="22"/>
      <c r="AC110" s="22"/>
      <c r="AD110" s="22"/>
      <c r="AE110" s="22"/>
      <c r="AF110" s="22"/>
      <c r="AG110" s="22"/>
      <c r="AH110" s="22">
        <v>0</v>
      </c>
      <c r="AI110" s="22">
        <v>0</v>
      </c>
      <c r="AJ110" s="22">
        <v>48.271000000000001</v>
      </c>
      <c r="AK110" s="22">
        <v>0</v>
      </c>
      <c r="AL110" s="22"/>
      <c r="AM110" s="22" t="s">
        <v>106</v>
      </c>
      <c r="AN110" s="22" t="s">
        <v>107</v>
      </c>
      <c r="AO110" s="22">
        <v>0</v>
      </c>
      <c r="AP110" s="22">
        <v>0</v>
      </c>
      <c r="AQ110" s="22">
        <v>38.284999999999997</v>
      </c>
      <c r="AR110" s="22">
        <v>0</v>
      </c>
      <c r="AS110" s="22"/>
      <c r="AT110" s="22" t="s">
        <v>140</v>
      </c>
      <c r="AU110" s="22" t="s">
        <v>109</v>
      </c>
      <c r="AV110" s="22" t="s">
        <v>110</v>
      </c>
      <c r="AW110" s="22" t="s">
        <v>130</v>
      </c>
      <c r="AX110" s="22" t="s">
        <v>113</v>
      </c>
      <c r="AY110" s="22" t="s">
        <v>131</v>
      </c>
      <c r="AZ110" s="22" t="s">
        <v>127</v>
      </c>
      <c r="BA110" s="22" t="s">
        <v>127</v>
      </c>
      <c r="BB110" s="22" t="s">
        <v>131</v>
      </c>
      <c r="BC110" s="22" t="s">
        <v>131</v>
      </c>
      <c r="BD110" s="22" t="s">
        <v>127</v>
      </c>
      <c r="BE110" s="22" t="s">
        <v>114</v>
      </c>
      <c r="BF110" s="22" t="s">
        <v>131</v>
      </c>
      <c r="BG110" s="22" t="s">
        <v>113</v>
      </c>
      <c r="BH110" s="22" t="s">
        <v>489</v>
      </c>
      <c r="BI110" s="22">
        <v>2</v>
      </c>
      <c r="BJ110" s="22">
        <v>1</v>
      </c>
      <c r="BK110" s="22">
        <v>1</v>
      </c>
      <c r="BL110" s="22">
        <v>1</v>
      </c>
      <c r="BM110" s="22">
        <v>1</v>
      </c>
      <c r="BN110" s="22">
        <v>1</v>
      </c>
      <c r="BO110" s="22">
        <v>1</v>
      </c>
      <c r="BP110" s="22">
        <v>4</v>
      </c>
      <c r="BQ110" s="22">
        <v>1</v>
      </c>
      <c r="BR110" s="22">
        <v>2</v>
      </c>
      <c r="BS110" s="22">
        <v>15</v>
      </c>
    </row>
    <row r="111" spans="1:71" x14ac:dyDescent="0.3">
      <c r="A111" s="29">
        <v>43187.931620370371</v>
      </c>
      <c r="B111" s="29">
        <v>43187.937708333331</v>
      </c>
      <c r="C111" s="22" t="s">
        <v>62</v>
      </c>
      <c r="D111" s="22" t="s">
        <v>349</v>
      </c>
      <c r="E111" s="22">
        <v>100</v>
      </c>
      <c r="F111" s="22">
        <v>525</v>
      </c>
      <c r="G111" s="22" t="b">
        <v>1</v>
      </c>
      <c r="H111" s="29">
        <v>43187.937708333331</v>
      </c>
      <c r="I111" s="22" t="s">
        <v>350</v>
      </c>
      <c r="J111" s="22"/>
      <c r="K111" s="22"/>
      <c r="L111" s="22"/>
      <c r="M111" s="22"/>
      <c r="N111" s="22">
        <v>47.835403442382997</v>
      </c>
      <c r="O111" s="22">
        <v>-122.32789611816</v>
      </c>
      <c r="P111" s="22" t="s">
        <v>102</v>
      </c>
      <c r="Q111" s="22" t="s">
        <v>103</v>
      </c>
      <c r="R111" s="22" t="s">
        <v>119</v>
      </c>
      <c r="S111" s="22" t="s">
        <v>129</v>
      </c>
      <c r="T111" s="22"/>
      <c r="U111" s="22"/>
      <c r="V111" s="22"/>
      <c r="W111" s="22"/>
      <c r="X111" s="22"/>
      <c r="Y111" s="22"/>
      <c r="Z111" s="22"/>
      <c r="AA111" s="22"/>
      <c r="AB111" s="22"/>
      <c r="AC111" s="22"/>
      <c r="AD111" s="22"/>
      <c r="AE111" s="22"/>
      <c r="AF111" s="22"/>
      <c r="AG111" s="22"/>
      <c r="AH111" s="22">
        <v>5.327</v>
      </c>
      <c r="AI111" s="22">
        <v>5.327</v>
      </c>
      <c r="AJ111" s="22">
        <v>44.223999999999997</v>
      </c>
      <c r="AK111" s="22">
        <v>1</v>
      </c>
      <c r="AL111" s="22"/>
      <c r="AM111" s="22" t="s">
        <v>106</v>
      </c>
      <c r="AN111" s="22" t="s">
        <v>107</v>
      </c>
      <c r="AO111" s="22">
        <v>2.3090000000000002</v>
      </c>
      <c r="AP111" s="22">
        <v>2.3090000000000002</v>
      </c>
      <c r="AQ111" s="22">
        <v>51.226999999999997</v>
      </c>
      <c r="AR111" s="22">
        <v>1</v>
      </c>
      <c r="AS111" s="22"/>
      <c r="AT111" s="22" t="s">
        <v>108</v>
      </c>
      <c r="AU111" s="22" t="s">
        <v>109</v>
      </c>
      <c r="AV111" s="22" t="s">
        <v>110</v>
      </c>
      <c r="AW111" s="22" t="s">
        <v>124</v>
      </c>
      <c r="AX111" s="22" t="s">
        <v>113</v>
      </c>
      <c r="AY111" s="22" t="s">
        <v>114</v>
      </c>
      <c r="AZ111" s="22" t="s">
        <v>113</v>
      </c>
      <c r="BA111" s="22" t="s">
        <v>113</v>
      </c>
      <c r="BB111" s="22" t="s">
        <v>112</v>
      </c>
      <c r="BC111" s="22" t="s">
        <v>112</v>
      </c>
      <c r="BD111" s="22" t="s">
        <v>115</v>
      </c>
      <c r="BE111" s="22" t="s">
        <v>115</v>
      </c>
      <c r="BF111" s="22" t="s">
        <v>114</v>
      </c>
      <c r="BG111" s="22" t="s">
        <v>115</v>
      </c>
      <c r="BH111" s="22" t="s">
        <v>489</v>
      </c>
      <c r="BI111" s="22">
        <v>2</v>
      </c>
      <c r="BJ111" s="22">
        <v>4</v>
      </c>
      <c r="BK111" s="22">
        <v>2</v>
      </c>
      <c r="BL111" s="22">
        <v>2</v>
      </c>
      <c r="BM111" s="22">
        <v>2</v>
      </c>
      <c r="BN111" s="22">
        <v>2</v>
      </c>
      <c r="BO111" s="22">
        <v>3</v>
      </c>
      <c r="BP111" s="22">
        <v>5</v>
      </c>
      <c r="BQ111" s="22">
        <v>4</v>
      </c>
      <c r="BR111" s="22">
        <v>3</v>
      </c>
      <c r="BS111" s="22">
        <v>29</v>
      </c>
    </row>
    <row r="112" spans="1:71" x14ac:dyDescent="0.3">
      <c r="A112" s="29">
        <v>43188.294710648152</v>
      </c>
      <c r="B112" s="29">
        <v>43188.368877314817</v>
      </c>
      <c r="C112" s="22" t="s">
        <v>62</v>
      </c>
      <c r="D112" s="22" t="s">
        <v>117</v>
      </c>
      <c r="E112" s="22">
        <v>100</v>
      </c>
      <c r="F112" s="22">
        <v>6407</v>
      </c>
      <c r="G112" s="22" t="b">
        <v>1</v>
      </c>
      <c r="H112" s="29">
        <v>43188.368888888886</v>
      </c>
      <c r="I112" s="22" t="s">
        <v>360</v>
      </c>
      <c r="J112" s="22"/>
      <c r="K112" s="22"/>
      <c r="L112" s="22"/>
      <c r="M112" s="22"/>
      <c r="N112" s="22">
        <v>42.294097900391002</v>
      </c>
      <c r="O112" s="22">
        <v>-71.054298400879006</v>
      </c>
      <c r="P112" s="22" t="s">
        <v>102</v>
      </c>
      <c r="Q112" s="22" t="s">
        <v>103</v>
      </c>
      <c r="R112" s="22" t="s">
        <v>119</v>
      </c>
      <c r="S112" s="22" t="s">
        <v>105</v>
      </c>
      <c r="T112" s="22"/>
      <c r="U112" s="22"/>
      <c r="V112" s="22"/>
      <c r="W112" s="22"/>
      <c r="X112" s="22"/>
      <c r="Y112" s="22"/>
      <c r="Z112" s="22"/>
      <c r="AA112" s="22"/>
      <c r="AB112" s="22"/>
      <c r="AC112" s="22"/>
      <c r="AD112" s="22"/>
      <c r="AE112" s="22"/>
      <c r="AF112" s="22"/>
      <c r="AG112" s="22"/>
      <c r="AH112" s="22">
        <v>0</v>
      </c>
      <c r="AI112" s="22">
        <v>0</v>
      </c>
      <c r="AJ112" s="22">
        <v>44.862000000000002</v>
      </c>
      <c r="AK112" s="22">
        <v>0</v>
      </c>
      <c r="AL112" s="22"/>
      <c r="AM112" s="22" t="s">
        <v>106</v>
      </c>
      <c r="AN112" s="22" t="s">
        <v>107</v>
      </c>
      <c r="AO112" s="22">
        <v>0</v>
      </c>
      <c r="AP112" s="22">
        <v>0</v>
      </c>
      <c r="AQ112" s="22">
        <v>36.863999999999997</v>
      </c>
      <c r="AR112" s="22">
        <v>0</v>
      </c>
      <c r="AS112" s="22"/>
      <c r="AT112" s="22" t="s">
        <v>108</v>
      </c>
      <c r="AU112" s="22" t="s">
        <v>109</v>
      </c>
      <c r="AV112" s="22" t="s">
        <v>110</v>
      </c>
      <c r="AW112" s="22" t="s">
        <v>130</v>
      </c>
      <c r="AX112" s="22" t="s">
        <v>113</v>
      </c>
      <c r="AY112" s="22" t="s">
        <v>112</v>
      </c>
      <c r="AZ112" s="22" t="s">
        <v>127</v>
      </c>
      <c r="BA112" s="22" t="s">
        <v>113</v>
      </c>
      <c r="BB112" s="22" t="s">
        <v>131</v>
      </c>
      <c r="BC112" s="22" t="s">
        <v>112</v>
      </c>
      <c r="BD112" s="22" t="s">
        <v>127</v>
      </c>
      <c r="BE112" s="22" t="s">
        <v>112</v>
      </c>
      <c r="BF112" s="22" t="s">
        <v>131</v>
      </c>
      <c r="BG112" s="22" t="s">
        <v>113</v>
      </c>
      <c r="BH112" s="22" t="s">
        <v>489</v>
      </c>
      <c r="BI112" s="22">
        <v>2</v>
      </c>
      <c r="BJ112" s="22">
        <v>2</v>
      </c>
      <c r="BK112" s="22">
        <v>1</v>
      </c>
      <c r="BL112" s="22">
        <v>2</v>
      </c>
      <c r="BM112" s="22">
        <v>1</v>
      </c>
      <c r="BN112" s="22">
        <v>2</v>
      </c>
      <c r="BO112" s="22">
        <v>1</v>
      </c>
      <c r="BP112" s="22">
        <v>2</v>
      </c>
      <c r="BQ112" s="22">
        <v>1</v>
      </c>
      <c r="BR112" s="22">
        <v>2</v>
      </c>
      <c r="BS112" s="22">
        <v>16</v>
      </c>
    </row>
    <row r="113" spans="1:71" x14ac:dyDescent="0.3">
      <c r="A113" s="29">
        <v>43188.311261574076</v>
      </c>
      <c r="B113" s="29">
        <v>43188.313715277778</v>
      </c>
      <c r="C113" s="22" t="s">
        <v>62</v>
      </c>
      <c r="D113" s="22" t="s">
        <v>132</v>
      </c>
      <c r="E113" s="22">
        <v>100</v>
      </c>
      <c r="F113" s="22">
        <v>212</v>
      </c>
      <c r="G113" s="22" t="b">
        <v>1</v>
      </c>
      <c r="H113" s="29">
        <v>43188.313726851855</v>
      </c>
      <c r="I113" s="22" t="s">
        <v>353</v>
      </c>
      <c r="J113" s="22"/>
      <c r="K113" s="22"/>
      <c r="L113" s="22"/>
      <c r="M113" s="22"/>
      <c r="N113" s="22">
        <v>36.067901611327997</v>
      </c>
      <c r="O113" s="22">
        <v>-86.719398498535</v>
      </c>
      <c r="P113" s="22" t="s">
        <v>102</v>
      </c>
      <c r="Q113" s="22" t="s">
        <v>103</v>
      </c>
      <c r="R113" s="22" t="s">
        <v>192</v>
      </c>
      <c r="S113" s="22" t="s">
        <v>129</v>
      </c>
      <c r="T113" s="22">
        <v>0</v>
      </c>
      <c r="U113" s="22">
        <v>0</v>
      </c>
      <c r="V113" s="22">
        <v>39.329000000000001</v>
      </c>
      <c r="W113" s="22">
        <v>0</v>
      </c>
      <c r="X113" s="22"/>
      <c r="Y113" s="22" t="s">
        <v>134</v>
      </c>
      <c r="Z113" s="22" t="s">
        <v>261</v>
      </c>
      <c r="AA113" s="22">
        <v>0</v>
      </c>
      <c r="AB113" s="22">
        <v>0</v>
      </c>
      <c r="AC113" s="22">
        <v>31.733000000000001</v>
      </c>
      <c r="AD113" s="22">
        <v>0</v>
      </c>
      <c r="AE113" s="22"/>
      <c r="AF113" s="22" t="s">
        <v>122</v>
      </c>
      <c r="AG113" s="22" t="s">
        <v>123</v>
      </c>
      <c r="AH113" s="22"/>
      <c r="AI113" s="22"/>
      <c r="AJ113" s="22"/>
      <c r="AK113" s="22"/>
      <c r="AL113" s="22"/>
      <c r="AM113" s="22"/>
      <c r="AN113" s="22"/>
      <c r="AO113" s="22"/>
      <c r="AP113" s="22"/>
      <c r="AQ113" s="22"/>
      <c r="AR113" s="22"/>
      <c r="AS113" s="22"/>
      <c r="AT113" s="22"/>
      <c r="AU113" s="22"/>
      <c r="AV113" s="22" t="s">
        <v>195</v>
      </c>
      <c r="AW113" s="22" t="s">
        <v>214</v>
      </c>
      <c r="AX113" s="22" t="s">
        <v>127</v>
      </c>
      <c r="AY113" s="22" t="s">
        <v>131</v>
      </c>
      <c r="AZ113" s="22" t="s">
        <v>113</v>
      </c>
      <c r="BA113" s="22" t="s">
        <v>113</v>
      </c>
      <c r="BB113" s="22" t="s">
        <v>131</v>
      </c>
      <c r="BC113" s="22" t="s">
        <v>116</v>
      </c>
      <c r="BD113" s="22" t="s">
        <v>127</v>
      </c>
      <c r="BE113" s="22" t="s">
        <v>131</v>
      </c>
      <c r="BF113" s="22" t="s">
        <v>131</v>
      </c>
      <c r="BG113" s="22" t="s">
        <v>127</v>
      </c>
      <c r="BH113" s="22" t="s">
        <v>172</v>
      </c>
      <c r="BI113" s="22">
        <v>1</v>
      </c>
      <c r="BJ113" s="22">
        <v>1</v>
      </c>
      <c r="BK113" s="22">
        <v>2</v>
      </c>
      <c r="BL113" s="22">
        <v>2</v>
      </c>
      <c r="BM113" s="22">
        <v>1</v>
      </c>
      <c r="BN113" s="22">
        <v>3</v>
      </c>
      <c r="BO113" s="22">
        <v>1</v>
      </c>
      <c r="BP113" s="22">
        <v>1</v>
      </c>
      <c r="BQ113" s="22">
        <v>1</v>
      </c>
      <c r="BR113" s="22">
        <v>1</v>
      </c>
      <c r="BS113" s="22">
        <v>14</v>
      </c>
    </row>
    <row r="114" spans="1:71" x14ac:dyDescent="0.3">
      <c r="A114" s="29">
        <v>43188.311805555553</v>
      </c>
      <c r="B114" s="29">
        <v>43188.313344907408</v>
      </c>
      <c r="C114" s="22" t="s">
        <v>62</v>
      </c>
      <c r="D114" s="22" t="s">
        <v>351</v>
      </c>
      <c r="E114" s="22">
        <v>100</v>
      </c>
      <c r="F114" s="22">
        <v>132</v>
      </c>
      <c r="G114" s="22" t="b">
        <v>1</v>
      </c>
      <c r="H114" s="29">
        <v>43188.313344907408</v>
      </c>
      <c r="I114" s="22" t="s">
        <v>352</v>
      </c>
      <c r="J114" s="22"/>
      <c r="K114" s="22"/>
      <c r="L114" s="22"/>
      <c r="M114" s="22"/>
      <c r="N114" s="22">
        <v>36.347900390625</v>
      </c>
      <c r="O114" s="22">
        <v>-86.60050201416</v>
      </c>
      <c r="P114" s="22" t="s">
        <v>102</v>
      </c>
      <c r="Q114" s="22" t="s">
        <v>103</v>
      </c>
      <c r="R114" s="22" t="s">
        <v>210</v>
      </c>
      <c r="S114" s="22" t="s">
        <v>129</v>
      </c>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t="s">
        <v>113</v>
      </c>
      <c r="AY114" s="22" t="s">
        <v>112</v>
      </c>
      <c r="AZ114" s="22" t="s">
        <v>127</v>
      </c>
      <c r="BA114" s="22" t="s">
        <v>113</v>
      </c>
      <c r="BB114" s="22" t="s">
        <v>131</v>
      </c>
      <c r="BC114" s="22" t="s">
        <v>112</v>
      </c>
      <c r="BD114" s="22" t="s">
        <v>127</v>
      </c>
      <c r="BE114" s="22" t="s">
        <v>112</v>
      </c>
      <c r="BF114" s="22" t="s">
        <v>131</v>
      </c>
      <c r="BG114" s="22" t="s">
        <v>113</v>
      </c>
      <c r="BH114" s="22" t="s">
        <v>376</v>
      </c>
      <c r="BI114" s="22">
        <v>2</v>
      </c>
      <c r="BJ114" s="22">
        <v>2</v>
      </c>
      <c r="BK114" s="22">
        <v>1</v>
      </c>
      <c r="BL114" s="22">
        <v>2</v>
      </c>
      <c r="BM114" s="22">
        <v>1</v>
      </c>
      <c r="BN114" s="22">
        <v>2</v>
      </c>
      <c r="BO114" s="22">
        <v>1</v>
      </c>
      <c r="BP114" s="22">
        <v>2</v>
      </c>
      <c r="BQ114" s="22">
        <v>1</v>
      </c>
      <c r="BR114" s="22">
        <v>2</v>
      </c>
      <c r="BS114" s="22">
        <v>16</v>
      </c>
    </row>
    <row r="115" spans="1:71" x14ac:dyDescent="0.3">
      <c r="A115" s="29">
        <v>43188.31212962963</v>
      </c>
      <c r="B115" s="29">
        <v>43188.314305555556</v>
      </c>
      <c r="C115" s="22" t="s">
        <v>62</v>
      </c>
      <c r="D115" s="22" t="s">
        <v>132</v>
      </c>
      <c r="E115" s="22">
        <v>100</v>
      </c>
      <c r="F115" s="22">
        <v>188</v>
      </c>
      <c r="G115" s="22" t="b">
        <v>1</v>
      </c>
      <c r="H115" s="29">
        <v>43188.314317129632</v>
      </c>
      <c r="I115" s="22" t="s">
        <v>356</v>
      </c>
      <c r="J115" s="22"/>
      <c r="K115" s="22"/>
      <c r="L115" s="22"/>
      <c r="M115" s="22"/>
      <c r="N115" s="22">
        <v>36.067901611327997</v>
      </c>
      <c r="O115" s="22">
        <v>-86.719398498535</v>
      </c>
      <c r="P115" s="22" t="s">
        <v>102</v>
      </c>
      <c r="Q115" s="22" t="s">
        <v>103</v>
      </c>
      <c r="R115" s="22" t="s">
        <v>119</v>
      </c>
      <c r="S115" s="22" t="s">
        <v>129</v>
      </c>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t="s">
        <v>113</v>
      </c>
      <c r="AY115" s="22" t="s">
        <v>131</v>
      </c>
      <c r="AZ115" s="22" t="s">
        <v>127</v>
      </c>
      <c r="BA115" s="22" t="s">
        <v>113</v>
      </c>
      <c r="BB115" s="22" t="s">
        <v>131</v>
      </c>
      <c r="BC115" s="22" t="s">
        <v>131</v>
      </c>
      <c r="BD115" s="22" t="s">
        <v>113</v>
      </c>
      <c r="BE115" s="22" t="s">
        <v>131</v>
      </c>
      <c r="BF115" s="22" t="s">
        <v>131</v>
      </c>
      <c r="BG115" s="22" t="s">
        <v>113</v>
      </c>
      <c r="BH115" s="22" t="s">
        <v>376</v>
      </c>
      <c r="BI115" s="22">
        <v>2</v>
      </c>
      <c r="BJ115" s="22">
        <v>1</v>
      </c>
      <c r="BK115" s="22">
        <v>1</v>
      </c>
      <c r="BL115" s="22">
        <v>2</v>
      </c>
      <c r="BM115" s="22">
        <v>1</v>
      </c>
      <c r="BN115" s="22">
        <v>1</v>
      </c>
      <c r="BO115" s="22">
        <v>2</v>
      </c>
      <c r="BP115" s="22">
        <v>1</v>
      </c>
      <c r="BQ115" s="22">
        <v>1</v>
      </c>
      <c r="BR115" s="22">
        <v>2</v>
      </c>
      <c r="BS115" s="22">
        <v>14</v>
      </c>
    </row>
    <row r="116" spans="1:71" x14ac:dyDescent="0.3">
      <c r="A116" s="29">
        <v>43188.312962962962</v>
      </c>
      <c r="B116" s="29">
        <v>43188.319386574076</v>
      </c>
      <c r="C116" s="22" t="s">
        <v>62</v>
      </c>
      <c r="D116" s="22" t="s">
        <v>132</v>
      </c>
      <c r="E116" s="22">
        <v>100</v>
      </c>
      <c r="F116" s="22">
        <v>554</v>
      </c>
      <c r="G116" s="22" t="b">
        <v>1</v>
      </c>
      <c r="H116" s="29">
        <v>43188.319386574076</v>
      </c>
      <c r="I116" s="22" t="s">
        <v>357</v>
      </c>
      <c r="J116" s="22"/>
      <c r="K116" s="22"/>
      <c r="L116" s="22"/>
      <c r="M116" s="22"/>
      <c r="N116" s="22">
        <v>36.067901611327997</v>
      </c>
      <c r="O116" s="22">
        <v>-86.719398498535</v>
      </c>
      <c r="P116" s="22" t="s">
        <v>102</v>
      </c>
      <c r="Q116" s="22" t="s">
        <v>103</v>
      </c>
      <c r="R116" s="22" t="s">
        <v>210</v>
      </c>
      <c r="S116" s="22" t="s">
        <v>129</v>
      </c>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t="s">
        <v>127</v>
      </c>
      <c r="AY116" s="22" t="s">
        <v>131</v>
      </c>
      <c r="AZ116" s="22" t="s">
        <v>127</v>
      </c>
      <c r="BA116" s="22" t="s">
        <v>127</v>
      </c>
      <c r="BB116" s="22" t="s">
        <v>131</v>
      </c>
      <c r="BC116" s="22" t="s">
        <v>112</v>
      </c>
      <c r="BD116" s="22" t="s">
        <v>127</v>
      </c>
      <c r="BE116" s="22" t="s">
        <v>131</v>
      </c>
      <c r="BF116" s="22" t="s">
        <v>131</v>
      </c>
      <c r="BG116" s="22" t="s">
        <v>127</v>
      </c>
      <c r="BH116" s="22" t="s">
        <v>376</v>
      </c>
      <c r="BI116" s="22">
        <v>1</v>
      </c>
      <c r="BJ116" s="22">
        <v>1</v>
      </c>
      <c r="BK116" s="22">
        <v>1</v>
      </c>
      <c r="BL116" s="22">
        <v>1</v>
      </c>
      <c r="BM116" s="22">
        <v>1</v>
      </c>
      <c r="BN116" s="22">
        <v>2</v>
      </c>
      <c r="BO116" s="22">
        <v>1</v>
      </c>
      <c r="BP116" s="22">
        <v>1</v>
      </c>
      <c r="BQ116" s="22">
        <v>1</v>
      </c>
      <c r="BR116" s="22">
        <v>1</v>
      </c>
      <c r="BS116" s="22">
        <v>11</v>
      </c>
    </row>
    <row r="117" spans="1:71" x14ac:dyDescent="0.3">
      <c r="A117" s="29">
        <v>43188.313356481478</v>
      </c>
      <c r="B117" s="29">
        <v>43188.314247685186</v>
      </c>
      <c r="C117" s="22" t="s">
        <v>62</v>
      </c>
      <c r="D117" s="22" t="s">
        <v>354</v>
      </c>
      <c r="E117" s="22">
        <v>100</v>
      </c>
      <c r="F117" s="22">
        <v>76</v>
      </c>
      <c r="G117" s="22" t="b">
        <v>1</v>
      </c>
      <c r="H117" s="29">
        <v>43188.314247685186</v>
      </c>
      <c r="I117" s="22" t="s">
        <v>355</v>
      </c>
      <c r="J117" s="22"/>
      <c r="K117" s="22"/>
      <c r="L117" s="22"/>
      <c r="M117" s="22"/>
      <c r="N117" s="22">
        <v>35.929794311522997</v>
      </c>
      <c r="O117" s="22">
        <v>-86.460502624512003</v>
      </c>
      <c r="P117" s="22" t="s">
        <v>102</v>
      </c>
      <c r="Q117" s="22" t="s">
        <v>103</v>
      </c>
      <c r="R117" s="22" t="s">
        <v>119</v>
      </c>
      <c r="S117" s="22" t="s">
        <v>129</v>
      </c>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t="s">
        <v>127</v>
      </c>
      <c r="AY117" s="22" t="s">
        <v>131</v>
      </c>
      <c r="AZ117" s="22" t="s">
        <v>113</v>
      </c>
      <c r="BA117" s="22" t="s">
        <v>115</v>
      </c>
      <c r="BB117" s="22" t="s">
        <v>112</v>
      </c>
      <c r="BC117" s="22" t="s">
        <v>131</v>
      </c>
      <c r="BD117" s="22" t="s">
        <v>115</v>
      </c>
      <c r="BE117" s="22" t="s">
        <v>115</v>
      </c>
      <c r="BF117" s="22" t="s">
        <v>131</v>
      </c>
      <c r="BG117" s="22" t="s">
        <v>113</v>
      </c>
      <c r="BH117" s="22" t="s">
        <v>376</v>
      </c>
      <c r="BI117" s="22">
        <v>1</v>
      </c>
      <c r="BJ117" s="22">
        <v>1</v>
      </c>
      <c r="BK117" s="22">
        <v>2</v>
      </c>
      <c r="BL117" s="22">
        <v>3</v>
      </c>
      <c r="BM117" s="22">
        <v>2</v>
      </c>
      <c r="BN117" s="22">
        <v>1</v>
      </c>
      <c r="BO117" s="22">
        <v>3</v>
      </c>
      <c r="BP117" s="22">
        <v>5</v>
      </c>
      <c r="BQ117" s="22">
        <v>1</v>
      </c>
      <c r="BR117" s="22">
        <v>2</v>
      </c>
      <c r="BS117" s="22">
        <v>21</v>
      </c>
    </row>
    <row r="118" spans="1:71" x14ac:dyDescent="0.3">
      <c r="A118" s="29">
        <v>43188.313703703701</v>
      </c>
      <c r="B118" s="29">
        <v>43188.320277777777</v>
      </c>
      <c r="C118" s="22" t="s">
        <v>62</v>
      </c>
      <c r="D118" s="22" t="s">
        <v>358</v>
      </c>
      <c r="E118" s="22">
        <v>100</v>
      </c>
      <c r="F118" s="22">
        <v>567</v>
      </c>
      <c r="G118" s="22" t="b">
        <v>1</v>
      </c>
      <c r="H118" s="29">
        <v>43188.320277777777</v>
      </c>
      <c r="I118" s="22" t="s">
        <v>359</v>
      </c>
      <c r="J118" s="22"/>
      <c r="K118" s="22"/>
      <c r="L118" s="22"/>
      <c r="M118" s="22"/>
      <c r="N118" s="22">
        <v>36.037094116211001</v>
      </c>
      <c r="O118" s="22">
        <v>-86.637199401855</v>
      </c>
      <c r="P118" s="22" t="s">
        <v>102</v>
      </c>
      <c r="Q118" s="22" t="s">
        <v>103</v>
      </c>
      <c r="R118" s="22" t="s">
        <v>119</v>
      </c>
      <c r="S118" s="22" t="s">
        <v>105</v>
      </c>
      <c r="T118" s="22">
        <v>0</v>
      </c>
      <c r="U118" s="22">
        <v>0</v>
      </c>
      <c r="V118" s="22">
        <v>64.599999999999994</v>
      </c>
      <c r="W118" s="22">
        <v>0</v>
      </c>
      <c r="X118" s="22"/>
      <c r="Y118" s="22" t="s">
        <v>120</v>
      </c>
      <c r="Z118" s="22" t="s">
        <v>121</v>
      </c>
      <c r="AA118" s="22">
        <v>0</v>
      </c>
      <c r="AB118" s="22">
        <v>0</v>
      </c>
      <c r="AC118" s="22">
        <v>54.814</v>
      </c>
      <c r="AD118" s="22">
        <v>0</v>
      </c>
      <c r="AE118" s="22"/>
      <c r="AF118" s="22" t="s">
        <v>122</v>
      </c>
      <c r="AG118" s="22" t="s">
        <v>123</v>
      </c>
      <c r="AH118" s="22"/>
      <c r="AI118" s="22"/>
      <c r="AJ118" s="22"/>
      <c r="AK118" s="22"/>
      <c r="AL118" s="22"/>
      <c r="AM118" s="22"/>
      <c r="AN118" s="22"/>
      <c r="AO118" s="22"/>
      <c r="AP118" s="22"/>
      <c r="AQ118" s="22"/>
      <c r="AR118" s="22"/>
      <c r="AS118" s="22"/>
      <c r="AT118" s="22"/>
      <c r="AU118" s="22"/>
      <c r="AV118" s="22" t="s">
        <v>126</v>
      </c>
      <c r="AW118" s="22" t="s">
        <v>130</v>
      </c>
      <c r="AX118" s="22" t="s">
        <v>127</v>
      </c>
      <c r="AY118" s="22" t="s">
        <v>115</v>
      </c>
      <c r="AZ118" s="22" t="s">
        <v>127</v>
      </c>
      <c r="BA118" s="22" t="s">
        <v>127</v>
      </c>
      <c r="BB118" s="22" t="s">
        <v>112</v>
      </c>
      <c r="BC118" s="22" t="s">
        <v>115</v>
      </c>
      <c r="BD118" s="22" t="s">
        <v>127</v>
      </c>
      <c r="BE118" s="22" t="s">
        <v>115</v>
      </c>
      <c r="BF118" s="22" t="s">
        <v>131</v>
      </c>
      <c r="BG118" s="22" t="s">
        <v>127</v>
      </c>
      <c r="BH118" s="22" t="s">
        <v>172</v>
      </c>
      <c r="BI118" s="22">
        <v>1</v>
      </c>
      <c r="BJ118" s="22">
        <v>5</v>
      </c>
      <c r="BK118" s="22">
        <v>1</v>
      </c>
      <c r="BL118" s="22">
        <v>1</v>
      </c>
      <c r="BM118" s="22">
        <v>2</v>
      </c>
      <c r="BN118" s="22">
        <v>5</v>
      </c>
      <c r="BO118" s="22">
        <v>1</v>
      </c>
      <c r="BP118" s="22">
        <v>5</v>
      </c>
      <c r="BQ118" s="22">
        <v>1</v>
      </c>
      <c r="BR118" s="22">
        <v>1</v>
      </c>
      <c r="BS118" s="22">
        <v>23</v>
      </c>
    </row>
    <row r="119" spans="1:71" x14ac:dyDescent="0.3">
      <c r="A119" s="20">
        <v>43188.4375462963</v>
      </c>
      <c r="B119" s="20">
        <v>43188.437685185185</v>
      </c>
      <c r="C119" s="21" t="s">
        <v>62</v>
      </c>
      <c r="D119" s="21" t="s">
        <v>361</v>
      </c>
      <c r="E119" s="21">
        <v>100</v>
      </c>
      <c r="F119" s="21">
        <v>12</v>
      </c>
      <c r="G119" s="21" t="b">
        <v>1</v>
      </c>
      <c r="H119" s="20">
        <v>43188.437696759262</v>
      </c>
      <c r="I119" s="21" t="s">
        <v>362</v>
      </c>
      <c r="J119" s="21"/>
      <c r="K119" s="21"/>
      <c r="L119" s="21"/>
      <c r="M119" s="21"/>
      <c r="N119" s="21">
        <v>39.938598632812003</v>
      </c>
      <c r="O119" s="21">
        <v>-86.130500793457003</v>
      </c>
      <c r="P119" s="21" t="s">
        <v>102</v>
      </c>
      <c r="Q119" s="21" t="s">
        <v>103</v>
      </c>
      <c r="R119" s="21" t="s">
        <v>278</v>
      </c>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t="s">
        <v>471</v>
      </c>
      <c r="BI119" s="21" t="e">
        <v>#N/A</v>
      </c>
      <c r="BJ119" s="21" t="e">
        <v>#N/A</v>
      </c>
      <c r="BK119" s="21" t="e">
        <v>#N/A</v>
      </c>
      <c r="BL119" s="21" t="e">
        <v>#N/A</v>
      </c>
      <c r="BM119" s="21" t="e">
        <v>#N/A</v>
      </c>
      <c r="BN119" s="21" t="e">
        <v>#N/A</v>
      </c>
      <c r="BO119" s="21" t="e">
        <v>#N/A</v>
      </c>
      <c r="BP119" s="21" t="e">
        <v>#N/A</v>
      </c>
      <c r="BQ119" s="21" t="e">
        <v>#N/A</v>
      </c>
      <c r="BR119" s="21" t="e">
        <v>#N/A</v>
      </c>
      <c r="BS119" s="21" t="e">
        <v>#N/A</v>
      </c>
    </row>
    <row r="120" spans="1:71" x14ac:dyDescent="0.3">
      <c r="A120" s="20">
        <v>43188.437581018516</v>
      </c>
      <c r="B120" s="20">
        <v>43188.437696759262</v>
      </c>
      <c r="C120" s="21" t="s">
        <v>62</v>
      </c>
      <c r="D120" s="21" t="s">
        <v>363</v>
      </c>
      <c r="E120" s="21">
        <v>100</v>
      </c>
      <c r="F120" s="21">
        <v>10</v>
      </c>
      <c r="G120" s="21" t="b">
        <v>1</v>
      </c>
      <c r="H120" s="20">
        <v>43188.437696759262</v>
      </c>
      <c r="I120" s="21" t="s">
        <v>364</v>
      </c>
      <c r="J120" s="21"/>
      <c r="K120" s="21"/>
      <c r="L120" s="21"/>
      <c r="M120" s="21"/>
      <c r="N120" s="21">
        <v>40.035995483397997</v>
      </c>
      <c r="O120" s="21">
        <v>-86.170501708984006</v>
      </c>
      <c r="P120" s="21" t="s">
        <v>102</v>
      </c>
      <c r="Q120" s="21" t="s">
        <v>103</v>
      </c>
      <c r="R120" s="21" t="s">
        <v>278</v>
      </c>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t="s">
        <v>471</v>
      </c>
      <c r="BI120" s="21" t="e">
        <v>#N/A</v>
      </c>
      <c r="BJ120" s="21" t="e">
        <v>#N/A</v>
      </c>
      <c r="BK120" s="21" t="e">
        <v>#N/A</v>
      </c>
      <c r="BL120" s="21" t="e">
        <v>#N/A</v>
      </c>
      <c r="BM120" s="21" t="e">
        <v>#N/A</v>
      </c>
      <c r="BN120" s="21" t="e">
        <v>#N/A</v>
      </c>
      <c r="BO120" s="21" t="e">
        <v>#N/A</v>
      </c>
      <c r="BP120" s="21" t="e">
        <v>#N/A</v>
      </c>
      <c r="BQ120" s="21" t="e">
        <v>#N/A</v>
      </c>
      <c r="BR120" s="21" t="e">
        <v>#N/A</v>
      </c>
      <c r="BS120" s="21" t="e">
        <v>#N/A</v>
      </c>
    </row>
    <row r="121" spans="1:71" x14ac:dyDescent="0.3">
      <c r="A121" s="20">
        <v>43188.512858796297</v>
      </c>
      <c r="B121" s="20">
        <v>43188.514930555553</v>
      </c>
      <c r="C121" s="21" t="s">
        <v>62</v>
      </c>
      <c r="D121" s="21" t="s">
        <v>453</v>
      </c>
      <c r="E121" s="21">
        <v>67</v>
      </c>
      <c r="F121" s="21">
        <v>178</v>
      </c>
      <c r="G121" s="21" t="b">
        <v>0</v>
      </c>
      <c r="H121" s="20">
        <v>43195.517245370371</v>
      </c>
      <c r="I121" s="21" t="s">
        <v>454</v>
      </c>
      <c r="J121" s="21"/>
      <c r="K121" s="21"/>
      <c r="L121" s="21"/>
      <c r="M121" s="21"/>
      <c r="N121" s="21"/>
      <c r="O121" s="21"/>
      <c r="P121" s="21" t="s">
        <v>102</v>
      </c>
      <c r="Q121" s="21" t="s">
        <v>103</v>
      </c>
      <c r="R121" s="21" t="s">
        <v>119</v>
      </c>
      <c r="S121" s="21" t="s">
        <v>129</v>
      </c>
      <c r="T121" s="21">
        <v>0</v>
      </c>
      <c r="U121" s="21">
        <v>0</v>
      </c>
      <c r="V121" s="21">
        <v>31.303000000000001</v>
      </c>
      <c r="W121" s="21">
        <v>0</v>
      </c>
      <c r="X121" s="21"/>
      <c r="Y121" s="21" t="s">
        <v>120</v>
      </c>
      <c r="Z121" s="21" t="s">
        <v>121</v>
      </c>
      <c r="AA121" s="21">
        <v>0</v>
      </c>
      <c r="AB121" s="21">
        <v>0</v>
      </c>
      <c r="AC121" s="21">
        <v>31.192</v>
      </c>
      <c r="AD121" s="21">
        <v>0</v>
      </c>
      <c r="AE121" s="21"/>
      <c r="AF121" s="21" t="s">
        <v>122</v>
      </c>
      <c r="AG121" s="21" t="s">
        <v>123</v>
      </c>
      <c r="AH121" s="21"/>
      <c r="AI121" s="21"/>
      <c r="AJ121" s="21"/>
      <c r="AK121" s="21"/>
      <c r="AL121" s="21"/>
      <c r="AM121" s="21"/>
      <c r="AN121" s="21"/>
      <c r="AO121" s="21"/>
      <c r="AP121" s="21"/>
      <c r="AQ121" s="21"/>
      <c r="AR121" s="21"/>
      <c r="AS121" s="21"/>
      <c r="AT121" s="21"/>
      <c r="AU121" s="21"/>
      <c r="AV121" s="21" t="s">
        <v>110</v>
      </c>
      <c r="AW121" s="21" t="s">
        <v>111</v>
      </c>
      <c r="AX121" s="21"/>
      <c r="AY121" s="21"/>
      <c r="AZ121" s="21"/>
      <c r="BA121" s="21"/>
      <c r="BB121" s="21"/>
      <c r="BC121" s="21"/>
      <c r="BD121" s="21"/>
      <c r="BE121" s="21"/>
      <c r="BF121" s="21"/>
      <c r="BG121" s="21"/>
      <c r="BH121" s="21" t="s">
        <v>470</v>
      </c>
      <c r="BI121" s="21" t="e">
        <v>#N/A</v>
      </c>
      <c r="BJ121" s="21" t="e">
        <v>#N/A</v>
      </c>
      <c r="BK121" s="21" t="e">
        <v>#N/A</v>
      </c>
      <c r="BL121" s="21" t="e">
        <v>#N/A</v>
      </c>
      <c r="BM121" s="21" t="e">
        <v>#N/A</v>
      </c>
      <c r="BN121" s="21" t="e">
        <v>#N/A</v>
      </c>
      <c r="BO121" s="21" t="e">
        <v>#N/A</v>
      </c>
      <c r="BP121" s="21" t="e">
        <v>#N/A</v>
      </c>
      <c r="BQ121" s="21" t="e">
        <v>#N/A</v>
      </c>
      <c r="BR121" s="21" t="e">
        <v>#N/A</v>
      </c>
      <c r="BS121" s="21" t="e">
        <v>#N/A</v>
      </c>
    </row>
    <row r="122" spans="1:71" x14ac:dyDescent="0.3">
      <c r="A122" s="29">
        <v>43188.515497685185</v>
      </c>
      <c r="B122" s="29">
        <v>43188.517476851855</v>
      </c>
      <c r="C122" s="22" t="s">
        <v>62</v>
      </c>
      <c r="D122" s="22" t="s">
        <v>365</v>
      </c>
      <c r="E122" s="22">
        <v>100</v>
      </c>
      <c r="F122" s="22">
        <v>171</v>
      </c>
      <c r="G122" s="22" t="b">
        <v>1</v>
      </c>
      <c r="H122" s="29">
        <v>43188.517488425925</v>
      </c>
      <c r="I122" s="22" t="s">
        <v>366</v>
      </c>
      <c r="J122" s="22"/>
      <c r="K122" s="22"/>
      <c r="L122" s="22"/>
      <c r="M122" s="22"/>
      <c r="N122" s="22">
        <v>47.260803222656001</v>
      </c>
      <c r="O122" s="22">
        <v>-122.51049804688</v>
      </c>
      <c r="P122" s="22" t="s">
        <v>102</v>
      </c>
      <c r="Q122" s="22" t="s">
        <v>103</v>
      </c>
      <c r="R122" s="22" t="s">
        <v>119</v>
      </c>
      <c r="S122" s="22" t="s">
        <v>129</v>
      </c>
      <c r="T122" s="22"/>
      <c r="U122" s="22"/>
      <c r="V122" s="22"/>
      <c r="W122" s="22"/>
      <c r="X122" s="22"/>
      <c r="Y122" s="22"/>
      <c r="Z122" s="22"/>
      <c r="AA122" s="22"/>
      <c r="AB122" s="22"/>
      <c r="AC122" s="22"/>
      <c r="AD122" s="22"/>
      <c r="AE122" s="22"/>
      <c r="AF122" s="22"/>
      <c r="AG122" s="22"/>
      <c r="AH122" s="22">
        <v>15.858000000000001</v>
      </c>
      <c r="AI122" s="22">
        <v>15.858000000000001</v>
      </c>
      <c r="AJ122" s="22">
        <v>39.712000000000003</v>
      </c>
      <c r="AK122" s="22">
        <v>1</v>
      </c>
      <c r="AL122" s="22"/>
      <c r="AM122" s="22" t="s">
        <v>106</v>
      </c>
      <c r="AN122" s="22" t="s">
        <v>107</v>
      </c>
      <c r="AO122" s="22">
        <v>0</v>
      </c>
      <c r="AP122" s="22">
        <v>0</v>
      </c>
      <c r="AQ122" s="22">
        <v>37.622999999999998</v>
      </c>
      <c r="AR122" s="22">
        <v>0</v>
      </c>
      <c r="AS122" s="22"/>
      <c r="AT122" s="22" t="s">
        <v>108</v>
      </c>
      <c r="AU122" s="22" t="s">
        <v>109</v>
      </c>
      <c r="AV122" s="22" t="s">
        <v>110</v>
      </c>
      <c r="AW122" s="22" t="s">
        <v>130</v>
      </c>
      <c r="AX122" s="22" t="s">
        <v>113</v>
      </c>
      <c r="AY122" s="22" t="s">
        <v>113</v>
      </c>
      <c r="AZ122" s="22" t="s">
        <v>127</v>
      </c>
      <c r="BA122" s="22" t="s">
        <v>113</v>
      </c>
      <c r="BB122" s="22" t="s">
        <v>131</v>
      </c>
      <c r="BC122" s="22" t="s">
        <v>115</v>
      </c>
      <c r="BD122" s="22" t="s">
        <v>113</v>
      </c>
      <c r="BE122" s="22" t="s">
        <v>113</v>
      </c>
      <c r="BF122" s="22" t="s">
        <v>115</v>
      </c>
      <c r="BG122" s="22" t="s">
        <v>113</v>
      </c>
      <c r="BH122" s="22" t="s">
        <v>489</v>
      </c>
      <c r="BI122" s="22">
        <v>2</v>
      </c>
      <c r="BJ122" s="22">
        <v>6</v>
      </c>
      <c r="BK122" s="22">
        <v>1</v>
      </c>
      <c r="BL122" s="22">
        <v>2</v>
      </c>
      <c r="BM122" s="22">
        <v>1</v>
      </c>
      <c r="BN122" s="22">
        <v>5</v>
      </c>
      <c r="BO122" s="22">
        <v>2</v>
      </c>
      <c r="BP122" s="22">
        <v>6</v>
      </c>
      <c r="BQ122" s="22">
        <v>5</v>
      </c>
      <c r="BR122" s="22">
        <v>2</v>
      </c>
      <c r="BS122" s="22">
        <v>32</v>
      </c>
    </row>
    <row r="123" spans="1:71" x14ac:dyDescent="0.3">
      <c r="A123" s="20">
        <v>43188.523240740738</v>
      </c>
      <c r="B123" s="20">
        <v>43188.535729166666</v>
      </c>
      <c r="C123" s="21" t="s">
        <v>62</v>
      </c>
      <c r="D123" s="21" t="s">
        <v>455</v>
      </c>
      <c r="E123" s="21">
        <v>67</v>
      </c>
      <c r="F123" s="21">
        <v>1079</v>
      </c>
      <c r="G123" s="21" t="b">
        <v>0</v>
      </c>
      <c r="H123" s="20">
        <v>43195.548622685186</v>
      </c>
      <c r="I123" s="21" t="s">
        <v>457</v>
      </c>
      <c r="J123" s="21"/>
      <c r="K123" s="21"/>
      <c r="L123" s="21"/>
      <c r="M123" s="21"/>
      <c r="N123" s="21"/>
      <c r="O123" s="21"/>
      <c r="P123" s="21" t="s">
        <v>102</v>
      </c>
      <c r="Q123" s="21" t="s">
        <v>103</v>
      </c>
      <c r="R123" s="21" t="s">
        <v>119</v>
      </c>
      <c r="S123" s="21" t="s">
        <v>105</v>
      </c>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t="s">
        <v>470</v>
      </c>
      <c r="BI123" s="21" t="e">
        <v>#N/A</v>
      </c>
      <c r="BJ123" s="21" t="e">
        <v>#N/A</v>
      </c>
      <c r="BK123" s="21" t="e">
        <v>#N/A</v>
      </c>
      <c r="BL123" s="21" t="e">
        <v>#N/A</v>
      </c>
      <c r="BM123" s="21" t="e">
        <v>#N/A</v>
      </c>
      <c r="BN123" s="21" t="e">
        <v>#N/A</v>
      </c>
      <c r="BO123" s="21" t="e">
        <v>#N/A</v>
      </c>
      <c r="BP123" s="21" t="e">
        <v>#N/A</v>
      </c>
      <c r="BQ123" s="21" t="e">
        <v>#N/A</v>
      </c>
      <c r="BR123" s="21" t="e">
        <v>#N/A</v>
      </c>
      <c r="BS123" s="21" t="e">
        <v>#N/A</v>
      </c>
    </row>
    <row r="124" spans="1:71" x14ac:dyDescent="0.3">
      <c r="A124" s="20">
        <v>43188.524548611109</v>
      </c>
      <c r="B124" s="20">
        <v>43188.525300925925</v>
      </c>
      <c r="C124" s="21" t="s">
        <v>62</v>
      </c>
      <c r="D124" s="21" t="s">
        <v>455</v>
      </c>
      <c r="E124" s="21">
        <v>42</v>
      </c>
      <c r="F124" s="21">
        <v>64</v>
      </c>
      <c r="G124" s="21" t="b">
        <v>0</v>
      </c>
      <c r="H124" s="20">
        <v>43195.543090277781</v>
      </c>
      <c r="I124" s="21" t="s">
        <v>456</v>
      </c>
      <c r="J124" s="21"/>
      <c r="K124" s="21"/>
      <c r="L124" s="21"/>
      <c r="M124" s="21"/>
      <c r="N124" s="21"/>
      <c r="O124" s="21"/>
      <c r="P124" s="21" t="s">
        <v>102</v>
      </c>
      <c r="Q124" s="21" t="s">
        <v>103</v>
      </c>
      <c r="R124" s="21" t="s">
        <v>119</v>
      </c>
      <c r="S124" s="21" t="s">
        <v>129</v>
      </c>
      <c r="T124" s="21"/>
      <c r="U124" s="21"/>
      <c r="V124" s="21"/>
      <c r="W124" s="21"/>
      <c r="X124" s="21"/>
      <c r="Y124" s="21"/>
      <c r="Z124" s="21"/>
      <c r="AA124" s="21"/>
      <c r="AB124" s="21"/>
      <c r="AC124" s="21"/>
      <c r="AD124" s="21"/>
      <c r="AE124" s="21"/>
      <c r="AF124" s="21"/>
      <c r="AG124" s="21"/>
      <c r="AH124" s="21">
        <v>17.381</v>
      </c>
      <c r="AI124" s="21">
        <v>27.18</v>
      </c>
      <c r="AJ124" s="21">
        <v>39.939</v>
      </c>
      <c r="AK124" s="21">
        <v>2</v>
      </c>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t="s">
        <v>470</v>
      </c>
      <c r="BI124" s="21" t="e">
        <v>#N/A</v>
      </c>
      <c r="BJ124" s="21" t="e">
        <v>#N/A</v>
      </c>
      <c r="BK124" s="21" t="e">
        <v>#N/A</v>
      </c>
      <c r="BL124" s="21" t="e">
        <v>#N/A</v>
      </c>
      <c r="BM124" s="21" t="e">
        <v>#N/A</v>
      </c>
      <c r="BN124" s="21" t="e">
        <v>#N/A</v>
      </c>
      <c r="BO124" s="21" t="e">
        <v>#N/A</v>
      </c>
      <c r="BP124" s="21" t="e">
        <v>#N/A</v>
      </c>
      <c r="BQ124" s="21" t="e">
        <v>#N/A</v>
      </c>
      <c r="BR124" s="21" t="e">
        <v>#N/A</v>
      </c>
      <c r="BS124" s="21" t="e">
        <v>#N/A</v>
      </c>
    </row>
    <row r="125" spans="1:71" x14ac:dyDescent="0.3">
      <c r="A125" s="20">
        <v>43188.572615740741</v>
      </c>
      <c r="B125" s="20">
        <v>43188.575231481482</v>
      </c>
      <c r="C125" s="21" t="s">
        <v>62</v>
      </c>
      <c r="D125" s="21" t="s">
        <v>367</v>
      </c>
      <c r="E125" s="21">
        <v>67</v>
      </c>
      <c r="F125" s="21">
        <v>225</v>
      </c>
      <c r="G125" s="21" t="b">
        <v>0</v>
      </c>
      <c r="H125" s="20">
        <v>43195.577800925923</v>
      </c>
      <c r="I125" s="21" t="s">
        <v>458</v>
      </c>
      <c r="J125" s="21"/>
      <c r="K125" s="21"/>
      <c r="L125" s="21"/>
      <c r="M125" s="21"/>
      <c r="N125" s="21"/>
      <c r="O125" s="21"/>
      <c r="P125" s="21" t="s">
        <v>102</v>
      </c>
      <c r="Q125" s="21" t="s">
        <v>103</v>
      </c>
      <c r="R125" s="21" t="s">
        <v>119</v>
      </c>
      <c r="S125" s="21" t="s">
        <v>105</v>
      </c>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t="s">
        <v>470</v>
      </c>
      <c r="BI125" s="21" t="e">
        <v>#N/A</v>
      </c>
      <c r="BJ125" s="21" t="e">
        <v>#N/A</v>
      </c>
      <c r="BK125" s="21" t="e">
        <v>#N/A</v>
      </c>
      <c r="BL125" s="21" t="e">
        <v>#N/A</v>
      </c>
      <c r="BM125" s="21" t="e">
        <v>#N/A</v>
      </c>
      <c r="BN125" s="21" t="e">
        <v>#N/A</v>
      </c>
      <c r="BO125" s="21" t="e">
        <v>#N/A</v>
      </c>
      <c r="BP125" s="21" t="e">
        <v>#N/A</v>
      </c>
      <c r="BQ125" s="21" t="e">
        <v>#N/A</v>
      </c>
      <c r="BR125" s="21" t="e">
        <v>#N/A</v>
      </c>
      <c r="BS125" s="21" t="e">
        <v>#N/A</v>
      </c>
    </row>
    <row r="126" spans="1:71" x14ac:dyDescent="0.3">
      <c r="A126" s="29">
        <v>43188.573310185187</v>
      </c>
      <c r="B126" s="29">
        <v>43188.575162037036</v>
      </c>
      <c r="C126" s="22" t="s">
        <v>62</v>
      </c>
      <c r="D126" s="22" t="s">
        <v>367</v>
      </c>
      <c r="E126" s="22">
        <v>100</v>
      </c>
      <c r="F126" s="22">
        <v>159</v>
      </c>
      <c r="G126" s="22" t="b">
        <v>1</v>
      </c>
      <c r="H126" s="29">
        <v>43188.575162037036</v>
      </c>
      <c r="I126" s="22" t="s">
        <v>368</v>
      </c>
      <c r="J126" s="22"/>
      <c r="K126" s="22"/>
      <c r="L126" s="22"/>
      <c r="M126" s="22"/>
      <c r="N126" s="22">
        <v>42.364593505858998</v>
      </c>
      <c r="O126" s="22">
        <v>-71.102798461914006</v>
      </c>
      <c r="P126" s="22" t="s">
        <v>102</v>
      </c>
      <c r="Q126" s="22" t="s">
        <v>103</v>
      </c>
      <c r="R126" s="22" t="s">
        <v>119</v>
      </c>
      <c r="S126" s="22" t="s">
        <v>105</v>
      </c>
      <c r="T126" s="22"/>
      <c r="U126" s="22"/>
      <c r="V126" s="22"/>
      <c r="W126" s="22"/>
      <c r="X126" s="22"/>
      <c r="Y126" s="22"/>
      <c r="Z126" s="22"/>
      <c r="AA126" s="22"/>
      <c r="AB126" s="22"/>
      <c r="AC126" s="22"/>
      <c r="AD126" s="22"/>
      <c r="AE126" s="22"/>
      <c r="AF126" s="22"/>
      <c r="AG126" s="22"/>
      <c r="AH126" s="22">
        <v>0</v>
      </c>
      <c r="AI126" s="22">
        <v>0</v>
      </c>
      <c r="AJ126" s="22">
        <v>40.862000000000002</v>
      </c>
      <c r="AK126" s="22">
        <v>0</v>
      </c>
      <c r="AL126" s="22"/>
      <c r="AM126" s="22" t="s">
        <v>106</v>
      </c>
      <c r="AN126" s="22" t="s">
        <v>107</v>
      </c>
      <c r="AO126" s="22">
        <v>0</v>
      </c>
      <c r="AP126" s="22">
        <v>0</v>
      </c>
      <c r="AQ126" s="22">
        <v>36.987000000000002</v>
      </c>
      <c r="AR126" s="22">
        <v>0</v>
      </c>
      <c r="AS126" s="22"/>
      <c r="AT126" s="22" t="s">
        <v>108</v>
      </c>
      <c r="AU126" s="22" t="s">
        <v>109</v>
      </c>
      <c r="AV126" s="22" t="s">
        <v>110</v>
      </c>
      <c r="AW126" s="22" t="s">
        <v>111</v>
      </c>
      <c r="AX126" s="22" t="s">
        <v>115</v>
      </c>
      <c r="AY126" s="22" t="s">
        <v>113</v>
      </c>
      <c r="AZ126" s="22" t="s">
        <v>113</v>
      </c>
      <c r="BA126" s="22" t="s">
        <v>113</v>
      </c>
      <c r="BB126" s="22" t="s">
        <v>116</v>
      </c>
      <c r="BC126" s="22" t="s">
        <v>113</v>
      </c>
      <c r="BD126" s="22" t="s">
        <v>113</v>
      </c>
      <c r="BE126" s="22" t="s">
        <v>115</v>
      </c>
      <c r="BF126" s="22" t="s">
        <v>116</v>
      </c>
      <c r="BG126" s="22" t="s">
        <v>115</v>
      </c>
      <c r="BH126" s="22" t="s">
        <v>489</v>
      </c>
      <c r="BI126" s="22">
        <v>3</v>
      </c>
      <c r="BJ126" s="22">
        <v>6</v>
      </c>
      <c r="BK126" s="22">
        <v>2</v>
      </c>
      <c r="BL126" s="22">
        <v>2</v>
      </c>
      <c r="BM126" s="22">
        <v>3</v>
      </c>
      <c r="BN126" s="22">
        <v>6</v>
      </c>
      <c r="BO126" s="22">
        <v>2</v>
      </c>
      <c r="BP126" s="22">
        <v>5</v>
      </c>
      <c r="BQ126" s="22">
        <v>3</v>
      </c>
      <c r="BR126" s="22">
        <v>3</v>
      </c>
      <c r="BS126" s="22">
        <v>35</v>
      </c>
    </row>
    <row r="127" spans="1:71" x14ac:dyDescent="0.3">
      <c r="A127" s="20">
        <v>43188.612245370372</v>
      </c>
      <c r="B127" s="20">
        <v>43188.612835648149</v>
      </c>
      <c r="C127" s="21" t="s">
        <v>62</v>
      </c>
      <c r="D127" s="21" t="s">
        <v>459</v>
      </c>
      <c r="E127" s="21">
        <v>36</v>
      </c>
      <c r="F127" s="21">
        <v>51</v>
      </c>
      <c r="G127" s="21" t="b">
        <v>0</v>
      </c>
      <c r="H127" s="20">
        <v>43195.612881944442</v>
      </c>
      <c r="I127" s="21" t="s">
        <v>460</v>
      </c>
      <c r="J127" s="21"/>
      <c r="K127" s="21"/>
      <c r="L127" s="21"/>
      <c r="M127" s="21"/>
      <c r="N127" s="21"/>
      <c r="O127" s="21"/>
      <c r="P127" s="21" t="s">
        <v>102</v>
      </c>
      <c r="Q127" s="21" t="s">
        <v>103</v>
      </c>
      <c r="R127" s="21" t="s">
        <v>119</v>
      </c>
      <c r="S127" s="21" t="s">
        <v>129</v>
      </c>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t="s">
        <v>470</v>
      </c>
      <c r="BI127" s="21" t="e">
        <v>#N/A</v>
      </c>
      <c r="BJ127" s="21" t="e">
        <v>#N/A</v>
      </c>
      <c r="BK127" s="21" t="e">
        <v>#N/A</v>
      </c>
      <c r="BL127" s="21" t="e">
        <v>#N/A</v>
      </c>
      <c r="BM127" s="21" t="e">
        <v>#N/A</v>
      </c>
      <c r="BN127" s="21" t="e">
        <v>#N/A</v>
      </c>
      <c r="BO127" s="21" t="e">
        <v>#N/A</v>
      </c>
      <c r="BP127" s="21" t="e">
        <v>#N/A</v>
      </c>
      <c r="BQ127" s="21" t="e">
        <v>#N/A</v>
      </c>
      <c r="BR127" s="21" t="e">
        <v>#N/A</v>
      </c>
      <c r="BS127" s="21" t="e">
        <v>#N/A</v>
      </c>
    </row>
    <row r="128" spans="1:71" x14ac:dyDescent="0.3">
      <c r="A128" s="29">
        <v>43188.934016203704</v>
      </c>
      <c r="B128" s="29">
        <v>43188.93650462963</v>
      </c>
      <c r="C128" s="22" t="s">
        <v>62</v>
      </c>
      <c r="D128" s="22" t="s">
        <v>369</v>
      </c>
      <c r="E128" s="22">
        <v>100</v>
      </c>
      <c r="F128" s="22">
        <v>214</v>
      </c>
      <c r="G128" s="22" t="b">
        <v>1</v>
      </c>
      <c r="H128" s="29">
        <v>43188.93650462963</v>
      </c>
      <c r="I128" s="22" t="s">
        <v>370</v>
      </c>
      <c r="J128" s="22"/>
      <c r="K128" s="22"/>
      <c r="L128" s="22"/>
      <c r="M128" s="22"/>
      <c r="N128" s="22">
        <v>47.131607055663999</v>
      </c>
      <c r="O128" s="22">
        <v>-122.40679931641</v>
      </c>
      <c r="P128" s="22" t="s">
        <v>102</v>
      </c>
      <c r="Q128" s="22" t="s">
        <v>103</v>
      </c>
      <c r="R128" s="22" t="s">
        <v>210</v>
      </c>
      <c r="S128" s="22" t="s">
        <v>105</v>
      </c>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t="s">
        <v>127</v>
      </c>
      <c r="AY128" s="22" t="s">
        <v>131</v>
      </c>
      <c r="AZ128" s="22" t="s">
        <v>127</v>
      </c>
      <c r="BA128" s="22" t="s">
        <v>127</v>
      </c>
      <c r="BB128" s="22" t="s">
        <v>131</v>
      </c>
      <c r="BC128" s="22" t="s">
        <v>131</v>
      </c>
      <c r="BD128" s="22" t="s">
        <v>127</v>
      </c>
      <c r="BE128" s="22" t="s">
        <v>131</v>
      </c>
      <c r="BF128" s="22" t="s">
        <v>131</v>
      </c>
      <c r="BG128" s="22" t="s">
        <v>127</v>
      </c>
      <c r="BH128" s="22" t="s">
        <v>376</v>
      </c>
      <c r="BI128" s="22">
        <v>1</v>
      </c>
      <c r="BJ128" s="22">
        <v>1</v>
      </c>
      <c r="BK128" s="22">
        <v>1</v>
      </c>
      <c r="BL128" s="22">
        <v>1</v>
      </c>
      <c r="BM128" s="22">
        <v>1</v>
      </c>
      <c r="BN128" s="22">
        <v>1</v>
      </c>
      <c r="BO128" s="22">
        <v>1</v>
      </c>
      <c r="BP128" s="22">
        <v>1</v>
      </c>
      <c r="BQ128" s="22">
        <v>1</v>
      </c>
      <c r="BR128" s="22">
        <v>1</v>
      </c>
      <c r="BS128" s="22">
        <v>10</v>
      </c>
    </row>
    <row r="129" spans="1:71" x14ac:dyDescent="0.3">
      <c r="A129" s="29">
        <v>43188.987847222219</v>
      </c>
      <c r="B129" s="29">
        <v>43188.988518518519</v>
      </c>
      <c r="C129" s="22" t="s">
        <v>62</v>
      </c>
      <c r="D129" s="22" t="s">
        <v>371</v>
      </c>
      <c r="E129" s="22">
        <v>100</v>
      </c>
      <c r="F129" s="22">
        <v>57</v>
      </c>
      <c r="G129" s="22" t="b">
        <v>1</v>
      </c>
      <c r="H129" s="29">
        <v>43188.988530092596</v>
      </c>
      <c r="I129" s="22" t="s">
        <v>372</v>
      </c>
      <c r="J129" s="22"/>
      <c r="K129" s="22"/>
      <c r="L129" s="22"/>
      <c r="M129" s="22"/>
      <c r="N129" s="22">
        <v>34.029098510742003</v>
      </c>
      <c r="O129" s="22">
        <v>-118.39929962158</v>
      </c>
      <c r="P129" s="22" t="s">
        <v>102</v>
      </c>
      <c r="Q129" s="22" t="s">
        <v>103</v>
      </c>
      <c r="R129" s="22" t="s">
        <v>119</v>
      </c>
      <c r="S129" s="22" t="s">
        <v>105</v>
      </c>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t="s">
        <v>113</v>
      </c>
      <c r="AY129" s="22" t="s">
        <v>115</v>
      </c>
      <c r="AZ129" s="22" t="s">
        <v>113</v>
      </c>
      <c r="BA129" s="22" t="s">
        <v>113</v>
      </c>
      <c r="BB129" s="22" t="s">
        <v>112</v>
      </c>
      <c r="BC129" s="22" t="s">
        <v>115</v>
      </c>
      <c r="BD129" s="22" t="s">
        <v>113</v>
      </c>
      <c r="BE129" s="22" t="s">
        <v>113</v>
      </c>
      <c r="BF129" s="22" t="s">
        <v>112</v>
      </c>
      <c r="BG129" s="22" t="s">
        <v>115</v>
      </c>
      <c r="BH129" s="22" t="s">
        <v>376</v>
      </c>
      <c r="BI129" s="22">
        <v>2</v>
      </c>
      <c r="BJ129" s="22">
        <v>5</v>
      </c>
      <c r="BK129" s="22">
        <v>2</v>
      </c>
      <c r="BL129" s="22">
        <v>2</v>
      </c>
      <c r="BM129" s="22">
        <v>2</v>
      </c>
      <c r="BN129" s="22">
        <v>5</v>
      </c>
      <c r="BO129" s="22">
        <v>2</v>
      </c>
      <c r="BP129" s="22">
        <v>6</v>
      </c>
      <c r="BQ129" s="22">
        <v>2</v>
      </c>
      <c r="BR129" s="22">
        <v>3</v>
      </c>
      <c r="BS129" s="22">
        <v>31</v>
      </c>
    </row>
    <row r="130" spans="1:71" x14ac:dyDescent="0.3">
      <c r="A130" s="29">
        <v>43189.366597222222</v>
      </c>
      <c r="B130" s="29">
        <v>43189.369780092595</v>
      </c>
      <c r="C130" s="22" t="s">
        <v>62</v>
      </c>
      <c r="D130" s="22" t="s">
        <v>373</v>
      </c>
      <c r="E130" s="22">
        <v>100</v>
      </c>
      <c r="F130" s="22">
        <v>274</v>
      </c>
      <c r="G130" s="22" t="b">
        <v>1</v>
      </c>
      <c r="H130" s="29">
        <v>43189.369780092595</v>
      </c>
      <c r="I130" s="22" t="s">
        <v>374</v>
      </c>
      <c r="J130" s="22"/>
      <c r="K130" s="22"/>
      <c r="L130" s="22"/>
      <c r="M130" s="22"/>
      <c r="N130" s="22">
        <v>38.899795532227003</v>
      </c>
      <c r="O130" s="22">
        <v>-94.705200195312003</v>
      </c>
      <c r="P130" s="22" t="s">
        <v>102</v>
      </c>
      <c r="Q130" s="22" t="s">
        <v>103</v>
      </c>
      <c r="R130" s="22" t="s">
        <v>205</v>
      </c>
      <c r="S130" s="22" t="s">
        <v>129</v>
      </c>
      <c r="T130" s="22">
        <v>6.1539999999999999</v>
      </c>
      <c r="U130" s="22">
        <v>6.6340000000000003</v>
      </c>
      <c r="V130" s="22">
        <v>58.158000000000001</v>
      </c>
      <c r="W130" s="22">
        <v>2</v>
      </c>
      <c r="X130" s="22"/>
      <c r="Y130" s="22" t="s">
        <v>228</v>
      </c>
      <c r="Z130" s="22" t="s">
        <v>121</v>
      </c>
      <c r="AA130" s="22">
        <v>0</v>
      </c>
      <c r="AB130" s="22">
        <v>0</v>
      </c>
      <c r="AC130" s="22">
        <v>56.823</v>
      </c>
      <c r="AD130" s="22">
        <v>0</v>
      </c>
      <c r="AE130" s="22"/>
      <c r="AF130" s="22" t="s">
        <v>375</v>
      </c>
      <c r="AG130" s="22" t="s">
        <v>123</v>
      </c>
      <c r="AH130" s="22"/>
      <c r="AI130" s="22"/>
      <c r="AJ130" s="22"/>
      <c r="AK130" s="22"/>
      <c r="AL130" s="22"/>
      <c r="AM130" s="22"/>
      <c r="AN130" s="22"/>
      <c r="AO130" s="22"/>
      <c r="AP130" s="22"/>
      <c r="AQ130" s="22"/>
      <c r="AR130" s="22"/>
      <c r="AS130" s="22"/>
      <c r="AT130" s="22"/>
      <c r="AU130" s="22"/>
      <c r="AV130" s="22" t="s">
        <v>195</v>
      </c>
      <c r="AW130" s="22" t="s">
        <v>130</v>
      </c>
      <c r="AX130" s="22" t="s">
        <v>113</v>
      </c>
      <c r="AY130" s="22" t="s">
        <v>131</v>
      </c>
      <c r="AZ130" s="22" t="s">
        <v>127</v>
      </c>
      <c r="BA130" s="22" t="s">
        <v>113</v>
      </c>
      <c r="BB130" s="22" t="s">
        <v>131</v>
      </c>
      <c r="BC130" s="22" t="s">
        <v>131</v>
      </c>
      <c r="BD130" s="22" t="s">
        <v>127</v>
      </c>
      <c r="BE130" s="22" t="s">
        <v>112</v>
      </c>
      <c r="BF130" s="22" t="s">
        <v>131</v>
      </c>
      <c r="BG130" s="22" t="s">
        <v>127</v>
      </c>
      <c r="BH130" s="22" t="s">
        <v>172</v>
      </c>
      <c r="BI130" s="22">
        <v>2</v>
      </c>
      <c r="BJ130" s="22">
        <v>1</v>
      </c>
      <c r="BK130" s="22">
        <v>1</v>
      </c>
      <c r="BL130" s="22">
        <v>2</v>
      </c>
      <c r="BM130" s="22">
        <v>1</v>
      </c>
      <c r="BN130" s="22">
        <v>1</v>
      </c>
      <c r="BO130" s="22">
        <v>1</v>
      </c>
      <c r="BP130" s="22">
        <v>2</v>
      </c>
      <c r="BQ130" s="22">
        <v>1</v>
      </c>
      <c r="BR130" s="22">
        <v>1</v>
      </c>
      <c r="BS130" s="22">
        <v>13</v>
      </c>
    </row>
    <row r="131" spans="1:71" x14ac:dyDescent="0.3">
      <c r="A131" s="29">
        <v>43189.606539351851</v>
      </c>
      <c r="B131" s="29">
        <v>43189.607870370368</v>
      </c>
      <c r="C131" s="22" t="s">
        <v>62</v>
      </c>
      <c r="D131" s="22" t="s">
        <v>377</v>
      </c>
      <c r="E131" s="22">
        <v>100</v>
      </c>
      <c r="F131" s="22">
        <v>115</v>
      </c>
      <c r="G131" s="22" t="b">
        <v>1</v>
      </c>
      <c r="H131" s="29">
        <v>43189.607881944445</v>
      </c>
      <c r="I131" s="22" t="s">
        <v>378</v>
      </c>
      <c r="J131" s="22"/>
      <c r="K131" s="22"/>
      <c r="L131" s="22"/>
      <c r="M131" s="22"/>
      <c r="N131" s="22">
        <v>48.06559753418</v>
      </c>
      <c r="O131" s="22">
        <v>-123.06129455566</v>
      </c>
      <c r="P131" s="22" t="s">
        <v>102</v>
      </c>
      <c r="Q131" s="22" t="s">
        <v>103</v>
      </c>
      <c r="R131" s="22" t="s">
        <v>205</v>
      </c>
      <c r="S131" s="22" t="s">
        <v>129</v>
      </c>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t="s">
        <v>127</v>
      </c>
      <c r="AY131" s="22" t="s">
        <v>131</v>
      </c>
      <c r="AZ131" s="22" t="s">
        <v>113</v>
      </c>
      <c r="BA131" s="22" t="s">
        <v>113</v>
      </c>
      <c r="BB131" s="22" t="s">
        <v>131</v>
      </c>
      <c r="BC131" s="22" t="s">
        <v>131</v>
      </c>
      <c r="BD131" s="22" t="s">
        <v>127</v>
      </c>
      <c r="BE131" s="22" t="s">
        <v>112</v>
      </c>
      <c r="BF131" s="22" t="s">
        <v>131</v>
      </c>
      <c r="BG131" s="22" t="s">
        <v>127</v>
      </c>
      <c r="BH131" s="22" t="s">
        <v>376</v>
      </c>
      <c r="BI131" s="22">
        <v>1</v>
      </c>
      <c r="BJ131" s="22">
        <v>1</v>
      </c>
      <c r="BK131" s="22">
        <v>2</v>
      </c>
      <c r="BL131" s="22">
        <v>2</v>
      </c>
      <c r="BM131" s="22">
        <v>1</v>
      </c>
      <c r="BN131" s="22">
        <v>1</v>
      </c>
      <c r="BO131" s="22">
        <v>1</v>
      </c>
      <c r="BP131" s="22">
        <v>2</v>
      </c>
      <c r="BQ131" s="22">
        <v>1</v>
      </c>
      <c r="BR131" s="22">
        <v>1</v>
      </c>
      <c r="BS131" s="22">
        <v>13</v>
      </c>
    </row>
    <row r="132" spans="1:71" x14ac:dyDescent="0.3">
      <c r="A132" s="29">
        <v>43189.895324074074</v>
      </c>
      <c r="B132" s="29">
        <v>43189.898043981484</v>
      </c>
      <c r="C132" s="22" t="s">
        <v>62</v>
      </c>
      <c r="D132" s="22" t="s">
        <v>379</v>
      </c>
      <c r="E132" s="22">
        <v>100</v>
      </c>
      <c r="F132" s="22">
        <v>234</v>
      </c>
      <c r="G132" s="22" t="b">
        <v>1</v>
      </c>
      <c r="H132" s="29">
        <v>43189.898043981484</v>
      </c>
      <c r="I132" s="22" t="s">
        <v>380</v>
      </c>
      <c r="J132" s="22"/>
      <c r="K132" s="22"/>
      <c r="L132" s="22"/>
      <c r="M132" s="22"/>
      <c r="N132" s="22">
        <v>34.204696655272997</v>
      </c>
      <c r="O132" s="22">
        <v>-118.30239868164</v>
      </c>
      <c r="P132" s="22" t="s">
        <v>102</v>
      </c>
      <c r="Q132" s="22" t="s">
        <v>103</v>
      </c>
      <c r="R132" s="22" t="s">
        <v>119</v>
      </c>
      <c r="S132" s="22" t="s">
        <v>105</v>
      </c>
      <c r="T132" s="22"/>
      <c r="U132" s="22"/>
      <c r="V132" s="22"/>
      <c r="W132" s="22"/>
      <c r="X132" s="22"/>
      <c r="Y132" s="22"/>
      <c r="Z132" s="22"/>
      <c r="AA132" s="22"/>
      <c r="AB132" s="22"/>
      <c r="AC132" s="22"/>
      <c r="AD132" s="22"/>
      <c r="AE132" s="22"/>
      <c r="AF132" s="22"/>
      <c r="AG132" s="22"/>
      <c r="AH132" s="22">
        <v>0</v>
      </c>
      <c r="AI132" s="22">
        <v>0</v>
      </c>
      <c r="AJ132" s="22">
        <v>45.604999999999997</v>
      </c>
      <c r="AK132" s="22">
        <v>0</v>
      </c>
      <c r="AL132" s="22"/>
      <c r="AM132" s="22" t="s">
        <v>106</v>
      </c>
      <c r="AN132" s="22" t="s">
        <v>107</v>
      </c>
      <c r="AO132" s="22">
        <v>2.4980000000000002</v>
      </c>
      <c r="AP132" s="22">
        <v>40.009</v>
      </c>
      <c r="AQ132" s="22">
        <v>40.959000000000003</v>
      </c>
      <c r="AR132" s="22">
        <v>4</v>
      </c>
      <c r="AS132" s="22"/>
      <c r="AT132" s="22" t="s">
        <v>140</v>
      </c>
      <c r="AU132" s="22" t="s">
        <v>109</v>
      </c>
      <c r="AV132" s="22" t="s">
        <v>110</v>
      </c>
      <c r="AW132" s="22" t="s">
        <v>130</v>
      </c>
      <c r="AX132" s="22" t="s">
        <v>127</v>
      </c>
      <c r="AY132" s="22" t="s">
        <v>112</v>
      </c>
      <c r="AZ132" s="22" t="s">
        <v>127</v>
      </c>
      <c r="BA132" s="22" t="s">
        <v>113</v>
      </c>
      <c r="BB132" s="22" t="s">
        <v>131</v>
      </c>
      <c r="BC132" s="22" t="s">
        <v>116</v>
      </c>
      <c r="BD132" s="22" t="s">
        <v>127</v>
      </c>
      <c r="BE132" s="22" t="s">
        <v>112</v>
      </c>
      <c r="BF132" s="22" t="s">
        <v>131</v>
      </c>
      <c r="BG132" s="22" t="s">
        <v>127</v>
      </c>
      <c r="BH132" s="22" t="s">
        <v>489</v>
      </c>
      <c r="BI132" s="22">
        <v>1</v>
      </c>
      <c r="BJ132" s="22">
        <v>2</v>
      </c>
      <c r="BK132" s="22">
        <v>1</v>
      </c>
      <c r="BL132" s="22">
        <v>2</v>
      </c>
      <c r="BM132" s="22">
        <v>1</v>
      </c>
      <c r="BN132" s="22">
        <v>3</v>
      </c>
      <c r="BO132" s="22">
        <v>1</v>
      </c>
      <c r="BP132" s="22">
        <v>2</v>
      </c>
      <c r="BQ132" s="22">
        <v>1</v>
      </c>
      <c r="BR132" s="22">
        <v>1</v>
      </c>
      <c r="BS132" s="22">
        <v>15</v>
      </c>
    </row>
    <row r="133" spans="1:71" x14ac:dyDescent="0.3">
      <c r="A133" s="29">
        <v>43190.357233796298</v>
      </c>
      <c r="B133" s="29">
        <v>43190.359583333331</v>
      </c>
      <c r="C133" s="22" t="s">
        <v>62</v>
      </c>
      <c r="D133" s="22" t="s">
        <v>381</v>
      </c>
      <c r="E133" s="22">
        <v>100</v>
      </c>
      <c r="F133" s="22">
        <v>202</v>
      </c>
      <c r="G133" s="22" t="b">
        <v>1</v>
      </c>
      <c r="H133" s="29">
        <v>43190.359583333331</v>
      </c>
      <c r="I133" s="22" t="s">
        <v>382</v>
      </c>
      <c r="J133" s="22"/>
      <c r="K133" s="22"/>
      <c r="L133" s="22"/>
      <c r="M133" s="22"/>
      <c r="N133" s="22">
        <v>42.215896606445</v>
      </c>
      <c r="O133" s="22">
        <v>-70.879302978515994</v>
      </c>
      <c r="P133" s="22" t="s">
        <v>102</v>
      </c>
      <c r="Q133" s="22" t="s">
        <v>103</v>
      </c>
      <c r="R133" s="22" t="s">
        <v>192</v>
      </c>
      <c r="S133" s="22" t="s">
        <v>129</v>
      </c>
      <c r="T133" s="22"/>
      <c r="U133" s="22"/>
      <c r="V133" s="22"/>
      <c r="W133" s="22"/>
      <c r="X133" s="22"/>
      <c r="Y133" s="22"/>
      <c r="Z133" s="22"/>
      <c r="AA133" s="22"/>
      <c r="AB133" s="22"/>
      <c r="AC133" s="22"/>
      <c r="AD133" s="22"/>
      <c r="AE133" s="22"/>
      <c r="AF133" s="22"/>
      <c r="AG133" s="22"/>
      <c r="AH133" s="22">
        <v>2.5129999999999999</v>
      </c>
      <c r="AI133" s="22">
        <v>5.8970000000000002</v>
      </c>
      <c r="AJ133" s="22">
        <v>47.536999999999999</v>
      </c>
      <c r="AK133" s="22">
        <v>3</v>
      </c>
      <c r="AL133" s="22"/>
      <c r="AM133" s="22" t="s">
        <v>106</v>
      </c>
      <c r="AN133" s="22" t="s">
        <v>107</v>
      </c>
      <c r="AO133" s="22">
        <v>1.5169999999999999</v>
      </c>
      <c r="AP133" s="22">
        <v>1.5169999999999999</v>
      </c>
      <c r="AQ133" s="22">
        <v>40.732999999999997</v>
      </c>
      <c r="AR133" s="22">
        <v>1</v>
      </c>
      <c r="AS133" s="22"/>
      <c r="AT133" s="22" t="s">
        <v>108</v>
      </c>
      <c r="AU133" s="22" t="s">
        <v>109</v>
      </c>
      <c r="AV133" s="22" t="s">
        <v>110</v>
      </c>
      <c r="AW133" s="22" t="s">
        <v>130</v>
      </c>
      <c r="AX133" s="22" t="s">
        <v>127</v>
      </c>
      <c r="AY133" s="22" t="s">
        <v>131</v>
      </c>
      <c r="AZ133" s="22" t="s">
        <v>113</v>
      </c>
      <c r="BA133" s="22" t="s">
        <v>113</v>
      </c>
      <c r="BB133" s="22" t="s">
        <v>131</v>
      </c>
      <c r="BC133" s="22" t="s">
        <v>112</v>
      </c>
      <c r="BD133" s="22" t="s">
        <v>127</v>
      </c>
      <c r="BE133" s="22" t="s">
        <v>131</v>
      </c>
      <c r="BF133" s="22" t="s">
        <v>131</v>
      </c>
      <c r="BG133" s="22" t="s">
        <v>113</v>
      </c>
      <c r="BH133" s="22" t="s">
        <v>489</v>
      </c>
      <c r="BI133" s="22">
        <v>1</v>
      </c>
      <c r="BJ133" s="22">
        <v>1</v>
      </c>
      <c r="BK133" s="22">
        <v>2</v>
      </c>
      <c r="BL133" s="22">
        <v>2</v>
      </c>
      <c r="BM133" s="22">
        <v>1</v>
      </c>
      <c r="BN133" s="22">
        <v>2</v>
      </c>
      <c r="BO133" s="22">
        <v>1</v>
      </c>
      <c r="BP133" s="22">
        <v>1</v>
      </c>
      <c r="BQ133" s="22">
        <v>1</v>
      </c>
      <c r="BR133" s="22">
        <v>2</v>
      </c>
      <c r="BS133" s="22">
        <v>14</v>
      </c>
    </row>
    <row r="134" spans="1:71" x14ac:dyDescent="0.3">
      <c r="A134" s="29">
        <v>43190.479548611111</v>
      </c>
      <c r="B134" s="29">
        <v>43190.481851851851</v>
      </c>
      <c r="C134" s="22" t="s">
        <v>62</v>
      </c>
      <c r="D134" s="22" t="s">
        <v>383</v>
      </c>
      <c r="E134" s="22">
        <v>100</v>
      </c>
      <c r="F134" s="22">
        <v>199</v>
      </c>
      <c r="G134" s="22" t="b">
        <v>1</v>
      </c>
      <c r="H134" s="29">
        <v>43190.481863425928</v>
      </c>
      <c r="I134" s="22" t="s">
        <v>384</v>
      </c>
      <c r="J134" s="22"/>
      <c r="K134" s="22"/>
      <c r="L134" s="22"/>
      <c r="M134" s="22"/>
      <c r="N134" s="22">
        <v>42.203201293945</v>
      </c>
      <c r="O134" s="22">
        <v>-71.00959777832</v>
      </c>
      <c r="P134" s="22" t="s">
        <v>102</v>
      </c>
      <c r="Q134" s="22" t="s">
        <v>103</v>
      </c>
      <c r="R134" s="22" t="s">
        <v>104</v>
      </c>
      <c r="S134" s="22" t="s">
        <v>129</v>
      </c>
      <c r="T134" s="22"/>
      <c r="U134" s="22"/>
      <c r="V134" s="22"/>
      <c r="W134" s="22"/>
      <c r="X134" s="22"/>
      <c r="Y134" s="22"/>
      <c r="Z134" s="22"/>
      <c r="AA134" s="22"/>
      <c r="AB134" s="22"/>
      <c r="AC134" s="22"/>
      <c r="AD134" s="22"/>
      <c r="AE134" s="22"/>
      <c r="AF134" s="22"/>
      <c r="AG134" s="22"/>
      <c r="AH134" s="22">
        <v>33.527000000000001</v>
      </c>
      <c r="AI134" s="22">
        <v>37.798000000000002</v>
      </c>
      <c r="AJ134" s="22">
        <v>38.465000000000003</v>
      </c>
      <c r="AK134" s="22">
        <v>2</v>
      </c>
      <c r="AL134" s="22"/>
      <c r="AM134" s="22" t="s">
        <v>106</v>
      </c>
      <c r="AN134" s="22" t="s">
        <v>107</v>
      </c>
      <c r="AO134" s="22">
        <v>2.4430000000000001</v>
      </c>
      <c r="AP134" s="22">
        <v>2.4430000000000001</v>
      </c>
      <c r="AQ134" s="22">
        <v>40.191000000000003</v>
      </c>
      <c r="AR134" s="22">
        <v>1</v>
      </c>
      <c r="AS134" s="22"/>
      <c r="AT134" s="22" t="s">
        <v>140</v>
      </c>
      <c r="AU134" s="22" t="s">
        <v>109</v>
      </c>
      <c r="AV134" s="22" t="s">
        <v>110</v>
      </c>
      <c r="AW134" s="22" t="s">
        <v>111</v>
      </c>
      <c r="AX134" s="22" t="s">
        <v>115</v>
      </c>
      <c r="AY134" s="22" t="s">
        <v>112</v>
      </c>
      <c r="AZ134" s="22" t="s">
        <v>113</v>
      </c>
      <c r="BA134" s="22" t="s">
        <v>115</v>
      </c>
      <c r="BB134" s="22" t="s">
        <v>112</v>
      </c>
      <c r="BC134" s="22" t="s">
        <v>114</v>
      </c>
      <c r="BD134" s="22" t="s">
        <v>115</v>
      </c>
      <c r="BE134" s="22" t="s">
        <v>114</v>
      </c>
      <c r="BF134" s="22" t="s">
        <v>114</v>
      </c>
      <c r="BG134" s="22" t="s">
        <v>115</v>
      </c>
      <c r="BH134" s="22" t="s">
        <v>489</v>
      </c>
      <c r="BI134" s="22">
        <v>3</v>
      </c>
      <c r="BJ134" s="22">
        <v>2</v>
      </c>
      <c r="BK134" s="22">
        <v>2</v>
      </c>
      <c r="BL134" s="22">
        <v>3</v>
      </c>
      <c r="BM134" s="22">
        <v>2</v>
      </c>
      <c r="BN134" s="22">
        <v>4</v>
      </c>
      <c r="BO134" s="22">
        <v>3</v>
      </c>
      <c r="BP134" s="22">
        <v>4</v>
      </c>
      <c r="BQ134" s="22">
        <v>4</v>
      </c>
      <c r="BR134" s="22">
        <v>3</v>
      </c>
      <c r="BS134" s="22">
        <v>30</v>
      </c>
    </row>
    <row r="135" spans="1:71" x14ac:dyDescent="0.3">
      <c r="A135" s="29">
        <v>43190.537627314814</v>
      </c>
      <c r="B135" s="29">
        <v>43190.53974537037</v>
      </c>
      <c r="C135" s="22" t="s">
        <v>62</v>
      </c>
      <c r="D135" s="22" t="s">
        <v>385</v>
      </c>
      <c r="E135" s="22">
        <v>100</v>
      </c>
      <c r="F135" s="22">
        <v>183</v>
      </c>
      <c r="G135" s="22" t="b">
        <v>1</v>
      </c>
      <c r="H135" s="29">
        <v>43190.539756944447</v>
      </c>
      <c r="I135" s="22" t="s">
        <v>386</v>
      </c>
      <c r="J135" s="22"/>
      <c r="K135" s="22"/>
      <c r="L135" s="22"/>
      <c r="M135" s="22"/>
      <c r="N135" s="22">
        <v>40.855499267577997</v>
      </c>
      <c r="O135" s="22">
        <v>-74.126800537109006</v>
      </c>
      <c r="P135" s="22" t="s">
        <v>102</v>
      </c>
      <c r="Q135" s="22" t="s">
        <v>103</v>
      </c>
      <c r="R135" s="22" t="s">
        <v>104</v>
      </c>
      <c r="S135" s="22" t="s">
        <v>129</v>
      </c>
      <c r="T135" s="22">
        <v>0</v>
      </c>
      <c r="U135" s="22">
        <v>0</v>
      </c>
      <c r="V135" s="22">
        <v>42.548999999999999</v>
      </c>
      <c r="W135" s="22">
        <v>0</v>
      </c>
      <c r="X135" s="22"/>
      <c r="Y135" s="22" t="s">
        <v>120</v>
      </c>
      <c r="Z135" s="22" t="s">
        <v>121</v>
      </c>
      <c r="AA135" s="22">
        <v>0</v>
      </c>
      <c r="AB135" s="22">
        <v>0</v>
      </c>
      <c r="AC135" s="22">
        <v>45.634</v>
      </c>
      <c r="AD135" s="22">
        <v>0</v>
      </c>
      <c r="AE135" s="22"/>
      <c r="AF135" s="22" t="s">
        <v>122</v>
      </c>
      <c r="AG135" s="22" t="s">
        <v>123</v>
      </c>
      <c r="AH135" s="22"/>
      <c r="AI135" s="22"/>
      <c r="AJ135" s="22"/>
      <c r="AK135" s="22"/>
      <c r="AL135" s="22"/>
      <c r="AM135" s="22"/>
      <c r="AN135" s="22"/>
      <c r="AO135" s="22"/>
      <c r="AP135" s="22"/>
      <c r="AQ135" s="22"/>
      <c r="AR135" s="22"/>
      <c r="AS135" s="22"/>
      <c r="AT135" s="22"/>
      <c r="AU135" s="22"/>
      <c r="AV135" s="22" t="s">
        <v>110</v>
      </c>
      <c r="AW135" s="22" t="s">
        <v>130</v>
      </c>
      <c r="AX135" s="22" t="s">
        <v>115</v>
      </c>
      <c r="AY135" s="22" t="s">
        <v>112</v>
      </c>
      <c r="AZ135" s="22" t="s">
        <v>115</v>
      </c>
      <c r="BA135" s="22" t="s">
        <v>115</v>
      </c>
      <c r="BB135" s="22" t="s">
        <v>112</v>
      </c>
      <c r="BC135" s="22" t="s">
        <v>116</v>
      </c>
      <c r="BD135" s="22" t="s">
        <v>115</v>
      </c>
      <c r="BE135" s="22" t="s">
        <v>115</v>
      </c>
      <c r="BF135" s="22" t="s">
        <v>112</v>
      </c>
      <c r="BG135" s="22" t="s">
        <v>113</v>
      </c>
      <c r="BH135" s="22" t="s">
        <v>172</v>
      </c>
      <c r="BI135" s="22">
        <v>3</v>
      </c>
      <c r="BJ135" s="22">
        <v>2</v>
      </c>
      <c r="BK135" s="22">
        <v>3</v>
      </c>
      <c r="BL135" s="22">
        <v>3</v>
      </c>
      <c r="BM135" s="22">
        <v>2</v>
      </c>
      <c r="BN135" s="22">
        <v>3</v>
      </c>
      <c r="BO135" s="22">
        <v>3</v>
      </c>
      <c r="BP135" s="22">
        <v>5</v>
      </c>
      <c r="BQ135" s="22">
        <v>2</v>
      </c>
      <c r="BR135" s="22">
        <v>2</v>
      </c>
      <c r="BS135" s="22">
        <v>28</v>
      </c>
    </row>
    <row r="136" spans="1:71" x14ac:dyDescent="0.3">
      <c r="A136" s="29">
        <v>43190.549733796295</v>
      </c>
      <c r="B136" s="29">
        <v>43190.551990740743</v>
      </c>
      <c r="C136" s="22" t="s">
        <v>62</v>
      </c>
      <c r="D136" s="22" t="s">
        <v>387</v>
      </c>
      <c r="E136" s="22">
        <v>100</v>
      </c>
      <c r="F136" s="22">
        <v>194</v>
      </c>
      <c r="G136" s="22" t="b">
        <v>1</v>
      </c>
      <c r="H136" s="29">
        <v>43190.551990740743</v>
      </c>
      <c r="I136" s="22" t="s">
        <v>388</v>
      </c>
      <c r="J136" s="22"/>
      <c r="K136" s="22"/>
      <c r="L136" s="22"/>
      <c r="M136" s="22"/>
      <c r="N136" s="22">
        <v>42.380004882812003</v>
      </c>
      <c r="O136" s="22">
        <v>-71.13289642334</v>
      </c>
      <c r="P136" s="22" t="s">
        <v>102</v>
      </c>
      <c r="Q136" s="22" t="s">
        <v>103</v>
      </c>
      <c r="R136" s="22" t="s">
        <v>119</v>
      </c>
      <c r="S136" s="22" t="s">
        <v>105</v>
      </c>
      <c r="T136" s="22">
        <v>0</v>
      </c>
      <c r="U136" s="22">
        <v>0</v>
      </c>
      <c r="V136" s="22">
        <v>37.064</v>
      </c>
      <c r="W136" s="22">
        <v>0</v>
      </c>
      <c r="X136" s="22"/>
      <c r="Y136" s="22" t="s">
        <v>120</v>
      </c>
      <c r="Z136" s="22" t="s">
        <v>121</v>
      </c>
      <c r="AA136" s="22">
        <v>0</v>
      </c>
      <c r="AB136" s="22">
        <v>0</v>
      </c>
      <c r="AC136" s="22">
        <v>45.295999999999999</v>
      </c>
      <c r="AD136" s="22">
        <v>0</v>
      </c>
      <c r="AE136" s="22"/>
      <c r="AF136" s="22" t="s">
        <v>122</v>
      </c>
      <c r="AG136" s="22" t="s">
        <v>123</v>
      </c>
      <c r="AH136" s="22"/>
      <c r="AI136" s="22"/>
      <c r="AJ136" s="22"/>
      <c r="AK136" s="22"/>
      <c r="AL136" s="22"/>
      <c r="AM136" s="22"/>
      <c r="AN136" s="22"/>
      <c r="AO136" s="22"/>
      <c r="AP136" s="22"/>
      <c r="AQ136" s="22"/>
      <c r="AR136" s="22"/>
      <c r="AS136" s="22"/>
      <c r="AT136" s="22"/>
      <c r="AU136" s="22"/>
      <c r="AV136" s="22" t="s">
        <v>110</v>
      </c>
      <c r="AW136" s="22" t="s">
        <v>130</v>
      </c>
      <c r="AX136" s="22" t="s">
        <v>127</v>
      </c>
      <c r="AY136" s="22" t="s">
        <v>116</v>
      </c>
      <c r="AZ136" s="22" t="s">
        <v>127</v>
      </c>
      <c r="BA136" s="22" t="s">
        <v>127</v>
      </c>
      <c r="BB136" s="22" t="s">
        <v>112</v>
      </c>
      <c r="BC136" s="22" t="s">
        <v>113</v>
      </c>
      <c r="BD136" s="22" t="s">
        <v>113</v>
      </c>
      <c r="BE136" s="22" t="s">
        <v>114</v>
      </c>
      <c r="BF136" s="22" t="s">
        <v>112</v>
      </c>
      <c r="BG136" s="22" t="s">
        <v>113</v>
      </c>
      <c r="BH136" s="22" t="s">
        <v>172</v>
      </c>
      <c r="BI136" s="22">
        <v>1</v>
      </c>
      <c r="BJ136" s="22">
        <v>3</v>
      </c>
      <c r="BK136" s="22">
        <v>1</v>
      </c>
      <c r="BL136" s="22">
        <v>1</v>
      </c>
      <c r="BM136" s="22">
        <v>2</v>
      </c>
      <c r="BN136" s="22">
        <v>6</v>
      </c>
      <c r="BO136" s="22">
        <v>2</v>
      </c>
      <c r="BP136" s="22">
        <v>4</v>
      </c>
      <c r="BQ136" s="22">
        <v>2</v>
      </c>
      <c r="BR136" s="22">
        <v>2</v>
      </c>
      <c r="BS136" s="22">
        <v>24</v>
      </c>
    </row>
    <row r="137" spans="1:71" x14ac:dyDescent="0.3">
      <c r="A137" s="20">
        <v>43190.579687500001</v>
      </c>
      <c r="B137" s="20">
        <v>43190.580185185187</v>
      </c>
      <c r="C137" s="21" t="s">
        <v>62</v>
      </c>
      <c r="D137" s="21" t="s">
        <v>464</v>
      </c>
      <c r="E137" s="21">
        <v>6</v>
      </c>
      <c r="F137" s="21">
        <v>42</v>
      </c>
      <c r="G137" s="21" t="b">
        <v>0</v>
      </c>
      <c r="H137" s="20">
        <v>43197.41337962963</v>
      </c>
      <c r="I137" s="21" t="s">
        <v>465</v>
      </c>
      <c r="J137" s="21"/>
      <c r="K137" s="21"/>
      <c r="L137" s="21"/>
      <c r="M137" s="21"/>
      <c r="N137" s="21"/>
      <c r="O137" s="21"/>
      <c r="P137" s="21" t="s">
        <v>102</v>
      </c>
      <c r="Q137" s="21" t="s">
        <v>103</v>
      </c>
      <c r="R137" s="21" t="s">
        <v>210</v>
      </c>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t="s">
        <v>470</v>
      </c>
      <c r="BI137" s="21" t="e">
        <v>#N/A</v>
      </c>
      <c r="BJ137" s="21" t="e">
        <v>#N/A</v>
      </c>
      <c r="BK137" s="21" t="e">
        <v>#N/A</v>
      </c>
      <c r="BL137" s="21" t="e">
        <v>#N/A</v>
      </c>
      <c r="BM137" s="21" t="e">
        <v>#N/A</v>
      </c>
      <c r="BN137" s="21" t="e">
        <v>#N/A</v>
      </c>
      <c r="BO137" s="21" t="e">
        <v>#N/A</v>
      </c>
      <c r="BP137" s="21" t="e">
        <v>#N/A</v>
      </c>
      <c r="BQ137" s="21" t="e">
        <v>#N/A</v>
      </c>
      <c r="BR137" s="21" t="e">
        <v>#N/A</v>
      </c>
      <c r="BS137" s="21" t="e">
        <v>#N/A</v>
      </c>
    </row>
    <row r="138" spans="1:71" x14ac:dyDescent="0.3">
      <c r="A138" s="29">
        <v>43190.591562499998</v>
      </c>
      <c r="B138" s="29">
        <v>43190.593842592592</v>
      </c>
      <c r="C138" s="22" t="s">
        <v>62</v>
      </c>
      <c r="D138" s="22" t="s">
        <v>389</v>
      </c>
      <c r="E138" s="22">
        <v>100</v>
      </c>
      <c r="F138" s="22">
        <v>197</v>
      </c>
      <c r="G138" s="22" t="b">
        <v>1</v>
      </c>
      <c r="H138" s="29">
        <v>43190.593854166669</v>
      </c>
      <c r="I138" s="22" t="s">
        <v>390</v>
      </c>
      <c r="J138" s="22"/>
      <c r="K138" s="22"/>
      <c r="L138" s="22"/>
      <c r="M138" s="22"/>
      <c r="N138" s="22">
        <v>47.631896972656001</v>
      </c>
      <c r="O138" s="22">
        <v>-122.29679870605</v>
      </c>
      <c r="P138" s="22" t="s">
        <v>102</v>
      </c>
      <c r="Q138" s="22" t="s">
        <v>103</v>
      </c>
      <c r="R138" s="22" t="s">
        <v>119</v>
      </c>
      <c r="S138" s="22" t="s">
        <v>129</v>
      </c>
      <c r="T138" s="22"/>
      <c r="U138" s="22"/>
      <c r="V138" s="22"/>
      <c r="W138" s="22"/>
      <c r="X138" s="22"/>
      <c r="Y138" s="22"/>
      <c r="Z138" s="22"/>
      <c r="AA138" s="22"/>
      <c r="AB138" s="22"/>
      <c r="AC138" s="22"/>
      <c r="AD138" s="22"/>
      <c r="AE138" s="22"/>
      <c r="AF138" s="22"/>
      <c r="AG138" s="22"/>
      <c r="AH138" s="22">
        <v>0</v>
      </c>
      <c r="AI138" s="22">
        <v>0</v>
      </c>
      <c r="AJ138" s="22">
        <v>40.33</v>
      </c>
      <c r="AK138" s="22">
        <v>0</v>
      </c>
      <c r="AL138" s="22"/>
      <c r="AM138" s="22" t="s">
        <v>106</v>
      </c>
      <c r="AN138" s="22" t="s">
        <v>107</v>
      </c>
      <c r="AO138" s="22">
        <v>0</v>
      </c>
      <c r="AP138" s="22">
        <v>0</v>
      </c>
      <c r="AQ138" s="22">
        <v>35.475999999999999</v>
      </c>
      <c r="AR138" s="22">
        <v>0</v>
      </c>
      <c r="AS138" s="22"/>
      <c r="AT138" s="22" t="s">
        <v>108</v>
      </c>
      <c r="AU138" s="22" t="s">
        <v>109</v>
      </c>
      <c r="AV138" s="22" t="s">
        <v>110</v>
      </c>
      <c r="AW138" s="22" t="s">
        <v>124</v>
      </c>
      <c r="AX138" s="22" t="s">
        <v>113</v>
      </c>
      <c r="AY138" s="22" t="s">
        <v>114</v>
      </c>
      <c r="AZ138" s="22" t="s">
        <v>113</v>
      </c>
      <c r="BA138" s="22" t="s">
        <v>127</v>
      </c>
      <c r="BB138" s="22" t="s">
        <v>116</v>
      </c>
      <c r="BC138" s="22" t="s">
        <v>115</v>
      </c>
      <c r="BD138" s="22" t="s">
        <v>113</v>
      </c>
      <c r="BE138" s="22" t="s">
        <v>115</v>
      </c>
      <c r="BF138" s="22" t="s">
        <v>114</v>
      </c>
      <c r="BG138" s="22" t="s">
        <v>115</v>
      </c>
      <c r="BH138" s="22" t="s">
        <v>489</v>
      </c>
      <c r="BI138" s="22">
        <v>2</v>
      </c>
      <c r="BJ138" s="22">
        <v>4</v>
      </c>
      <c r="BK138" s="22">
        <v>2</v>
      </c>
      <c r="BL138" s="22">
        <v>1</v>
      </c>
      <c r="BM138" s="22">
        <v>3</v>
      </c>
      <c r="BN138" s="22">
        <v>5</v>
      </c>
      <c r="BO138" s="22">
        <v>2</v>
      </c>
      <c r="BP138" s="22">
        <v>5</v>
      </c>
      <c r="BQ138" s="22">
        <v>4</v>
      </c>
      <c r="BR138" s="22">
        <v>3</v>
      </c>
      <c r="BS138" s="22">
        <v>31</v>
      </c>
    </row>
    <row r="139" spans="1:71" x14ac:dyDescent="0.3">
      <c r="A139" s="20">
        <v>43191.009074074071</v>
      </c>
      <c r="B139" s="20">
        <v>43191.009351851855</v>
      </c>
      <c r="C139" s="21" t="s">
        <v>62</v>
      </c>
      <c r="D139" s="21" t="s">
        <v>468</v>
      </c>
      <c r="E139" s="21">
        <v>36</v>
      </c>
      <c r="F139" s="21">
        <v>23</v>
      </c>
      <c r="G139" s="21" t="b">
        <v>0</v>
      </c>
      <c r="H139" s="20">
        <v>43197.413726851853</v>
      </c>
      <c r="I139" s="21" t="s">
        <v>469</v>
      </c>
      <c r="J139" s="21"/>
      <c r="K139" s="21"/>
      <c r="L139" s="21"/>
      <c r="M139" s="21"/>
      <c r="N139" s="21"/>
      <c r="O139" s="21"/>
      <c r="P139" s="21" t="s">
        <v>102</v>
      </c>
      <c r="Q139" s="21" t="s">
        <v>103</v>
      </c>
      <c r="R139" s="21" t="s">
        <v>119</v>
      </c>
      <c r="S139" s="21" t="s">
        <v>129</v>
      </c>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t="s">
        <v>470</v>
      </c>
      <c r="BI139" s="21" t="e">
        <v>#N/A</v>
      </c>
      <c r="BJ139" s="21" t="e">
        <v>#N/A</v>
      </c>
      <c r="BK139" s="21" t="e">
        <v>#N/A</v>
      </c>
      <c r="BL139" s="21" t="e">
        <v>#N/A</v>
      </c>
      <c r="BM139" s="21" t="e">
        <v>#N/A</v>
      </c>
      <c r="BN139" s="21" t="e">
        <v>#N/A</v>
      </c>
      <c r="BO139" s="21" t="e">
        <v>#N/A</v>
      </c>
      <c r="BP139" s="21" t="e">
        <v>#N/A</v>
      </c>
      <c r="BQ139" s="21" t="e">
        <v>#N/A</v>
      </c>
      <c r="BR139" s="21" t="e">
        <v>#N/A</v>
      </c>
      <c r="BS139" s="21" t="e">
        <v>#N/A</v>
      </c>
    </row>
    <row r="140" spans="1:71" x14ac:dyDescent="0.3">
      <c r="A140" s="29">
        <v>43191.481493055559</v>
      </c>
      <c r="B140" s="29">
        <v>43191.483935185184</v>
      </c>
      <c r="C140" s="22" t="s">
        <v>62</v>
      </c>
      <c r="D140" s="22" t="s">
        <v>241</v>
      </c>
      <c r="E140" s="22">
        <v>100</v>
      </c>
      <c r="F140" s="22">
        <v>211</v>
      </c>
      <c r="G140" s="22" t="b">
        <v>1</v>
      </c>
      <c r="H140" s="29">
        <v>43191.483935185184</v>
      </c>
      <c r="I140" s="22" t="s">
        <v>391</v>
      </c>
      <c r="J140" s="22"/>
      <c r="K140" s="22"/>
      <c r="L140" s="22"/>
      <c r="M140" s="22"/>
      <c r="N140" s="22">
        <v>40.751693725586001</v>
      </c>
      <c r="O140" s="22">
        <v>-73.997200012207003</v>
      </c>
      <c r="P140" s="22" t="s">
        <v>102</v>
      </c>
      <c r="Q140" s="22" t="s">
        <v>103</v>
      </c>
      <c r="R140" s="22" t="s">
        <v>119</v>
      </c>
      <c r="S140" s="22" t="s">
        <v>129</v>
      </c>
      <c r="T140" s="22"/>
      <c r="U140" s="22"/>
      <c r="V140" s="22"/>
      <c r="W140" s="22"/>
      <c r="X140" s="22"/>
      <c r="Y140" s="22"/>
      <c r="Z140" s="22"/>
      <c r="AA140" s="22"/>
      <c r="AB140" s="22"/>
      <c r="AC140" s="22"/>
      <c r="AD140" s="22"/>
      <c r="AE140" s="22"/>
      <c r="AF140" s="22"/>
      <c r="AG140" s="22"/>
      <c r="AH140" s="22">
        <v>42.064</v>
      </c>
      <c r="AI140" s="22">
        <v>42.064</v>
      </c>
      <c r="AJ140" s="22">
        <v>43.252000000000002</v>
      </c>
      <c r="AK140" s="22">
        <v>1</v>
      </c>
      <c r="AL140" s="22"/>
      <c r="AM140" s="22" t="s">
        <v>106</v>
      </c>
      <c r="AN140" s="22" t="s">
        <v>107</v>
      </c>
      <c r="AO140" s="22">
        <v>37.225999999999999</v>
      </c>
      <c r="AP140" s="22">
        <v>37.225999999999999</v>
      </c>
      <c r="AQ140" s="22">
        <v>38.564</v>
      </c>
      <c r="AR140" s="22">
        <v>1</v>
      </c>
      <c r="AS140" s="22"/>
      <c r="AT140" s="22" t="s">
        <v>108</v>
      </c>
      <c r="AU140" s="22" t="s">
        <v>109</v>
      </c>
      <c r="AV140" s="22" t="s">
        <v>110</v>
      </c>
      <c r="AW140" s="22" t="s">
        <v>130</v>
      </c>
      <c r="AX140" s="22" t="s">
        <v>113</v>
      </c>
      <c r="AY140" s="22" t="s">
        <v>114</v>
      </c>
      <c r="AZ140" s="22" t="s">
        <v>113</v>
      </c>
      <c r="BA140" s="22" t="s">
        <v>115</v>
      </c>
      <c r="BB140" s="22" t="s">
        <v>112</v>
      </c>
      <c r="BC140" s="22" t="s">
        <v>116</v>
      </c>
      <c r="BD140" s="22" t="s">
        <v>113</v>
      </c>
      <c r="BE140" s="22" t="s">
        <v>115</v>
      </c>
      <c r="BF140" s="22" t="s">
        <v>116</v>
      </c>
      <c r="BG140" s="22" t="s">
        <v>113</v>
      </c>
      <c r="BH140" s="22" t="s">
        <v>489</v>
      </c>
      <c r="BI140" s="22">
        <v>2</v>
      </c>
      <c r="BJ140" s="22">
        <v>4</v>
      </c>
      <c r="BK140" s="22">
        <v>2</v>
      </c>
      <c r="BL140" s="22">
        <v>3</v>
      </c>
      <c r="BM140" s="22">
        <v>2</v>
      </c>
      <c r="BN140" s="22">
        <v>3</v>
      </c>
      <c r="BO140" s="22">
        <v>2</v>
      </c>
      <c r="BP140" s="22">
        <v>5</v>
      </c>
      <c r="BQ140" s="22">
        <v>3</v>
      </c>
      <c r="BR140" s="22">
        <v>2</v>
      </c>
      <c r="BS140" s="22">
        <v>28</v>
      </c>
    </row>
    <row r="141" spans="1:71" x14ac:dyDescent="0.3">
      <c r="A141" s="29">
        <v>43192.407754629632</v>
      </c>
      <c r="B141" s="29">
        <v>43192.410833333335</v>
      </c>
      <c r="C141" s="22" t="s">
        <v>62</v>
      </c>
      <c r="D141" s="22" t="s">
        <v>132</v>
      </c>
      <c r="E141" s="22">
        <v>100</v>
      </c>
      <c r="F141" s="22">
        <v>265</v>
      </c>
      <c r="G141" s="22" t="b">
        <v>1</v>
      </c>
      <c r="H141" s="29">
        <v>43192.410833333335</v>
      </c>
      <c r="I141" s="22" t="s">
        <v>392</v>
      </c>
      <c r="J141" s="22"/>
      <c r="K141" s="22"/>
      <c r="L141" s="22"/>
      <c r="M141" s="22"/>
      <c r="N141" s="22">
        <v>36.067901611327997</v>
      </c>
      <c r="O141" s="22">
        <v>-86.719398498535</v>
      </c>
      <c r="P141" s="22" t="s">
        <v>102</v>
      </c>
      <c r="Q141" s="22" t="s">
        <v>103</v>
      </c>
      <c r="R141" s="22" t="s">
        <v>210</v>
      </c>
      <c r="S141" s="22" t="s">
        <v>105</v>
      </c>
      <c r="T141" s="22"/>
      <c r="U141" s="22"/>
      <c r="V141" s="22"/>
      <c r="W141" s="22"/>
      <c r="X141" s="22"/>
      <c r="Y141" s="22"/>
      <c r="Z141" s="22"/>
      <c r="AA141" s="22"/>
      <c r="AB141" s="22"/>
      <c r="AC141" s="22"/>
      <c r="AD141" s="22"/>
      <c r="AE141" s="22"/>
      <c r="AF141" s="22"/>
      <c r="AG141" s="22"/>
      <c r="AH141" s="22">
        <v>0</v>
      </c>
      <c r="AI141" s="22">
        <v>0</v>
      </c>
      <c r="AJ141" s="22">
        <v>44.719000000000001</v>
      </c>
      <c r="AK141" s="22">
        <v>0</v>
      </c>
      <c r="AL141" s="22"/>
      <c r="AM141" s="22" t="s">
        <v>106</v>
      </c>
      <c r="AN141" s="22" t="s">
        <v>107</v>
      </c>
      <c r="AO141" s="22">
        <v>39.725000000000001</v>
      </c>
      <c r="AP141" s="22">
        <v>39.725000000000001</v>
      </c>
      <c r="AQ141" s="22">
        <v>40.186999999999998</v>
      </c>
      <c r="AR141" s="22">
        <v>1</v>
      </c>
      <c r="AS141" s="22"/>
      <c r="AT141" s="22" t="s">
        <v>108</v>
      </c>
      <c r="AU141" s="22" t="s">
        <v>109</v>
      </c>
      <c r="AV141" s="22" t="s">
        <v>126</v>
      </c>
      <c r="AW141" s="22" t="s">
        <v>214</v>
      </c>
      <c r="AX141" s="22" t="s">
        <v>116</v>
      </c>
      <c r="AY141" s="22" t="s">
        <v>116</v>
      </c>
      <c r="AZ141" s="22" t="s">
        <v>127</v>
      </c>
      <c r="BA141" s="22" t="s">
        <v>115</v>
      </c>
      <c r="BB141" s="22" t="s">
        <v>112</v>
      </c>
      <c r="BC141" s="22" t="s">
        <v>112</v>
      </c>
      <c r="BD141" s="22" t="s">
        <v>127</v>
      </c>
      <c r="BE141" s="22" t="s">
        <v>131</v>
      </c>
      <c r="BF141" s="22" t="s">
        <v>131</v>
      </c>
      <c r="BG141" s="22" t="s">
        <v>127</v>
      </c>
      <c r="BH141" s="22" t="s">
        <v>489</v>
      </c>
      <c r="BI141" s="22">
        <v>5</v>
      </c>
      <c r="BJ141" s="22">
        <v>3</v>
      </c>
      <c r="BK141" s="22">
        <v>1</v>
      </c>
      <c r="BL141" s="22">
        <v>3</v>
      </c>
      <c r="BM141" s="22">
        <v>2</v>
      </c>
      <c r="BN141" s="22">
        <v>2</v>
      </c>
      <c r="BO141" s="22">
        <v>1</v>
      </c>
      <c r="BP141" s="22">
        <v>1</v>
      </c>
      <c r="BQ141" s="22">
        <v>1</v>
      </c>
      <c r="BR141" s="22">
        <v>1</v>
      </c>
      <c r="BS141" s="22">
        <v>20</v>
      </c>
    </row>
    <row r="142" spans="1:71" x14ac:dyDescent="0.3">
      <c r="A142" s="29">
        <v>43192.409386574072</v>
      </c>
      <c r="B142" s="29">
        <v>43192.41609953704</v>
      </c>
      <c r="C142" s="22" t="s">
        <v>62</v>
      </c>
      <c r="D142" s="22" t="s">
        <v>395</v>
      </c>
      <c r="E142" s="22">
        <v>100</v>
      </c>
      <c r="F142" s="22">
        <v>579</v>
      </c>
      <c r="G142" s="22" t="b">
        <v>1</v>
      </c>
      <c r="H142" s="29">
        <v>43192.41611111111</v>
      </c>
      <c r="I142" s="22" t="s">
        <v>396</v>
      </c>
      <c r="J142" s="22"/>
      <c r="K142" s="22"/>
      <c r="L142" s="22"/>
      <c r="M142" s="22"/>
      <c r="N142" s="22">
        <v>29.680694580078001</v>
      </c>
      <c r="O142" s="22">
        <v>-95.431098937987997</v>
      </c>
      <c r="P142" s="22" t="s">
        <v>102</v>
      </c>
      <c r="Q142" s="22" t="s">
        <v>103</v>
      </c>
      <c r="R142" s="22" t="s">
        <v>210</v>
      </c>
      <c r="S142" s="22" t="s">
        <v>105</v>
      </c>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t="s">
        <v>113</v>
      </c>
      <c r="AY142" s="22" t="s">
        <v>112</v>
      </c>
      <c r="AZ142" s="22" t="s">
        <v>113</v>
      </c>
      <c r="BA142" s="22" t="s">
        <v>113</v>
      </c>
      <c r="BB142" s="22" t="s">
        <v>112</v>
      </c>
      <c r="BC142" s="22" t="s">
        <v>115</v>
      </c>
      <c r="BD142" s="22" t="s">
        <v>113</v>
      </c>
      <c r="BE142" s="22" t="s">
        <v>116</v>
      </c>
      <c r="BF142" s="22" t="s">
        <v>131</v>
      </c>
      <c r="BG142" s="22" t="s">
        <v>113</v>
      </c>
      <c r="BH142" s="22" t="s">
        <v>376</v>
      </c>
      <c r="BI142" s="22">
        <v>2</v>
      </c>
      <c r="BJ142" s="22">
        <v>2</v>
      </c>
      <c r="BK142" s="22">
        <v>2</v>
      </c>
      <c r="BL142" s="22">
        <v>2</v>
      </c>
      <c r="BM142" s="22">
        <v>2</v>
      </c>
      <c r="BN142" s="22">
        <v>5</v>
      </c>
      <c r="BO142" s="22">
        <v>2</v>
      </c>
      <c r="BP142" s="22">
        <v>3</v>
      </c>
      <c r="BQ142" s="22">
        <v>1</v>
      </c>
      <c r="BR142" s="22">
        <v>2</v>
      </c>
      <c r="BS142" s="22">
        <v>23</v>
      </c>
    </row>
    <row r="143" spans="1:71" x14ac:dyDescent="0.3">
      <c r="A143" s="29">
        <v>43192.41128472222</v>
      </c>
      <c r="B143" s="29">
        <v>43192.412546296298</v>
      </c>
      <c r="C143" s="22" t="s">
        <v>62</v>
      </c>
      <c r="D143" s="22" t="s">
        <v>393</v>
      </c>
      <c r="E143" s="22">
        <v>100</v>
      </c>
      <c r="F143" s="22">
        <v>109</v>
      </c>
      <c r="G143" s="22" t="b">
        <v>1</v>
      </c>
      <c r="H143" s="29">
        <v>43192.412557870368</v>
      </c>
      <c r="I143" s="22" t="s">
        <v>394</v>
      </c>
      <c r="J143" s="22"/>
      <c r="K143" s="22"/>
      <c r="L143" s="22"/>
      <c r="M143" s="22"/>
      <c r="N143" s="22">
        <v>38.988098144531001</v>
      </c>
      <c r="O143" s="22">
        <v>-77.47550201416</v>
      </c>
      <c r="P143" s="22" t="s">
        <v>102</v>
      </c>
      <c r="Q143" s="22" t="s">
        <v>103</v>
      </c>
      <c r="R143" s="22" t="s">
        <v>210</v>
      </c>
      <c r="S143" s="22" t="s">
        <v>105</v>
      </c>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t="s">
        <v>113</v>
      </c>
      <c r="AY143" s="22" t="s">
        <v>112</v>
      </c>
      <c r="AZ143" s="22" t="s">
        <v>127</v>
      </c>
      <c r="BA143" s="22" t="s">
        <v>127</v>
      </c>
      <c r="BB143" s="22" t="s">
        <v>112</v>
      </c>
      <c r="BC143" s="22" t="s">
        <v>112</v>
      </c>
      <c r="BD143" s="22" t="s">
        <v>127</v>
      </c>
      <c r="BE143" s="22" t="s">
        <v>113</v>
      </c>
      <c r="BF143" s="22" t="s">
        <v>112</v>
      </c>
      <c r="BG143" s="22" t="s">
        <v>113</v>
      </c>
      <c r="BH143" s="22" t="s">
        <v>376</v>
      </c>
      <c r="BI143" s="22">
        <v>2</v>
      </c>
      <c r="BJ143" s="22">
        <v>2</v>
      </c>
      <c r="BK143" s="22">
        <v>1</v>
      </c>
      <c r="BL143" s="22">
        <v>1</v>
      </c>
      <c r="BM143" s="22">
        <v>2</v>
      </c>
      <c r="BN143" s="22">
        <v>2</v>
      </c>
      <c r="BO143" s="22">
        <v>1</v>
      </c>
      <c r="BP143" s="22">
        <v>6</v>
      </c>
      <c r="BQ143" s="22">
        <v>2</v>
      </c>
      <c r="BR143" s="22">
        <v>2</v>
      </c>
      <c r="BS143" s="22">
        <v>21</v>
      </c>
    </row>
    <row r="144" spans="1:71" x14ac:dyDescent="0.3">
      <c r="A144" s="20">
        <v>43192.414178240739</v>
      </c>
      <c r="B144" s="20">
        <v>43192.414479166669</v>
      </c>
      <c r="C144" s="21" t="s">
        <v>62</v>
      </c>
      <c r="D144" s="21" t="s">
        <v>466</v>
      </c>
      <c r="E144" s="21">
        <v>36</v>
      </c>
      <c r="F144" s="21">
        <v>25</v>
      </c>
      <c r="G144" s="21" t="b">
        <v>0</v>
      </c>
      <c r="H144" s="20">
        <v>43197.413715277777</v>
      </c>
      <c r="I144" s="21" t="s">
        <v>467</v>
      </c>
      <c r="J144" s="21"/>
      <c r="K144" s="21"/>
      <c r="L144" s="21"/>
      <c r="M144" s="21"/>
      <c r="N144" s="21"/>
      <c r="O144" s="21"/>
      <c r="P144" s="21" t="s">
        <v>102</v>
      </c>
      <c r="Q144" s="21" t="s">
        <v>103</v>
      </c>
      <c r="R144" s="21" t="s">
        <v>119</v>
      </c>
      <c r="S144" s="21" t="s">
        <v>105</v>
      </c>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t="s">
        <v>470</v>
      </c>
      <c r="BI144" s="21" t="e">
        <v>#N/A</v>
      </c>
      <c r="BJ144" s="21" t="e">
        <v>#N/A</v>
      </c>
      <c r="BK144" s="21" t="e">
        <v>#N/A</v>
      </c>
      <c r="BL144" s="21" t="e">
        <v>#N/A</v>
      </c>
      <c r="BM144" s="21" t="e">
        <v>#N/A</v>
      </c>
      <c r="BN144" s="21" t="e">
        <v>#N/A</v>
      </c>
      <c r="BO144" s="21" t="e">
        <v>#N/A</v>
      </c>
      <c r="BP144" s="21" t="e">
        <v>#N/A</v>
      </c>
      <c r="BQ144" s="21" t="e">
        <v>#N/A</v>
      </c>
      <c r="BR144" s="21" t="e">
        <v>#N/A</v>
      </c>
      <c r="BS144" s="21" t="e">
        <v>#N/A</v>
      </c>
    </row>
    <row r="145" spans="1:71" x14ac:dyDescent="0.3">
      <c r="A145" s="29">
        <v>43192.418969907405</v>
      </c>
      <c r="B145" s="29">
        <v>43192.423217592594</v>
      </c>
      <c r="C145" s="22" t="s">
        <v>62</v>
      </c>
      <c r="D145" s="22" t="s">
        <v>132</v>
      </c>
      <c r="E145" s="22">
        <v>100</v>
      </c>
      <c r="F145" s="22">
        <v>366</v>
      </c>
      <c r="G145" s="22" t="b">
        <v>1</v>
      </c>
      <c r="H145" s="29">
        <v>43192.423217592594</v>
      </c>
      <c r="I145" s="22" t="s">
        <v>397</v>
      </c>
      <c r="J145" s="22"/>
      <c r="K145" s="22"/>
      <c r="L145" s="22"/>
      <c r="M145" s="22"/>
      <c r="N145" s="22">
        <v>36.067901611327997</v>
      </c>
      <c r="O145" s="22">
        <v>-86.719398498535</v>
      </c>
      <c r="P145" s="22" t="s">
        <v>102</v>
      </c>
      <c r="Q145" s="22" t="s">
        <v>103</v>
      </c>
      <c r="R145" s="22" t="s">
        <v>205</v>
      </c>
      <c r="S145" s="22" t="s">
        <v>105</v>
      </c>
      <c r="T145" s="22"/>
      <c r="U145" s="22"/>
      <c r="V145" s="22"/>
      <c r="W145" s="22"/>
      <c r="X145" s="22"/>
      <c r="Y145" s="22"/>
      <c r="Z145" s="22"/>
      <c r="AA145" s="22"/>
      <c r="AB145" s="22"/>
      <c r="AC145" s="22"/>
      <c r="AD145" s="22"/>
      <c r="AE145" s="22"/>
      <c r="AF145" s="22"/>
      <c r="AG145" s="22"/>
      <c r="AH145" s="22">
        <v>0</v>
      </c>
      <c r="AI145" s="22">
        <v>0</v>
      </c>
      <c r="AJ145" s="22">
        <v>109.127</v>
      </c>
      <c r="AK145" s="22">
        <v>0</v>
      </c>
      <c r="AL145" s="22"/>
      <c r="AM145" s="22" t="s">
        <v>106</v>
      </c>
      <c r="AN145" s="22" t="s">
        <v>107</v>
      </c>
      <c r="AO145" s="22">
        <v>0</v>
      </c>
      <c r="AP145" s="22">
        <v>0</v>
      </c>
      <c r="AQ145" s="22">
        <v>62.21</v>
      </c>
      <c r="AR145" s="22">
        <v>0</v>
      </c>
      <c r="AS145" s="22"/>
      <c r="AT145" s="22" t="s">
        <v>108</v>
      </c>
      <c r="AU145" s="22" t="s">
        <v>109</v>
      </c>
      <c r="AV145" s="22" t="s">
        <v>110</v>
      </c>
      <c r="AW145" s="22" t="s">
        <v>124</v>
      </c>
      <c r="AX145" s="22" t="s">
        <v>127</v>
      </c>
      <c r="AY145" s="22" t="s">
        <v>114</v>
      </c>
      <c r="AZ145" s="22" t="s">
        <v>115</v>
      </c>
      <c r="BA145" s="22" t="s">
        <v>115</v>
      </c>
      <c r="BB145" s="22" t="s">
        <v>131</v>
      </c>
      <c r="BC145" s="22" t="s">
        <v>131</v>
      </c>
      <c r="BD145" s="22" t="s">
        <v>114</v>
      </c>
      <c r="BE145" s="22" t="s">
        <v>114</v>
      </c>
      <c r="BF145" s="22" t="s">
        <v>131</v>
      </c>
      <c r="BG145" s="22" t="s">
        <v>114</v>
      </c>
      <c r="BH145" s="22" t="s">
        <v>489</v>
      </c>
      <c r="BI145" s="22">
        <v>1</v>
      </c>
      <c r="BJ145" s="22">
        <v>4</v>
      </c>
      <c r="BK145" s="22">
        <v>3</v>
      </c>
      <c r="BL145" s="22">
        <v>3</v>
      </c>
      <c r="BM145" s="22">
        <v>1</v>
      </c>
      <c r="BN145" s="22">
        <v>1</v>
      </c>
      <c r="BO145" s="22">
        <v>4</v>
      </c>
      <c r="BP145" s="22">
        <v>4</v>
      </c>
      <c r="BQ145" s="22">
        <v>1</v>
      </c>
      <c r="BR145" s="22">
        <v>4</v>
      </c>
      <c r="BS145" s="22">
        <v>26</v>
      </c>
    </row>
    <row r="146" spans="1:71" x14ac:dyDescent="0.3">
      <c r="A146" s="29">
        <v>43192.432719907411</v>
      </c>
      <c r="B146" s="29">
        <v>43192.439212962963</v>
      </c>
      <c r="C146" s="22" t="s">
        <v>62</v>
      </c>
      <c r="D146" s="22" t="s">
        <v>132</v>
      </c>
      <c r="E146" s="22">
        <v>100</v>
      </c>
      <c r="F146" s="22">
        <v>561</v>
      </c>
      <c r="G146" s="22" t="b">
        <v>1</v>
      </c>
      <c r="H146" s="29">
        <v>43192.43922453704</v>
      </c>
      <c r="I146" s="22" t="s">
        <v>398</v>
      </c>
      <c r="J146" s="22"/>
      <c r="K146" s="22"/>
      <c r="L146" s="22"/>
      <c r="M146" s="22"/>
      <c r="N146" s="22">
        <v>36.067901611327997</v>
      </c>
      <c r="O146" s="22">
        <v>-86.719398498535</v>
      </c>
      <c r="P146" s="22" t="s">
        <v>102</v>
      </c>
      <c r="Q146" s="22" t="s">
        <v>103</v>
      </c>
      <c r="R146" s="22" t="s">
        <v>119</v>
      </c>
      <c r="S146" s="22" t="s">
        <v>105</v>
      </c>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t="s">
        <v>115</v>
      </c>
      <c r="AY146" s="22" t="s">
        <v>116</v>
      </c>
      <c r="AZ146" s="22" t="s">
        <v>113</v>
      </c>
      <c r="BA146" s="22" t="s">
        <v>115</v>
      </c>
      <c r="BB146" s="22" t="s">
        <v>116</v>
      </c>
      <c r="BC146" s="22" t="s">
        <v>112</v>
      </c>
      <c r="BD146" s="22" t="s">
        <v>115</v>
      </c>
      <c r="BE146" s="22" t="s">
        <v>113</v>
      </c>
      <c r="BF146" s="22" t="s">
        <v>131</v>
      </c>
      <c r="BG146" s="22" t="s">
        <v>113</v>
      </c>
      <c r="BH146" s="22" t="s">
        <v>376</v>
      </c>
      <c r="BI146" s="22">
        <v>3</v>
      </c>
      <c r="BJ146" s="22">
        <v>3</v>
      </c>
      <c r="BK146" s="22">
        <v>2</v>
      </c>
      <c r="BL146" s="22">
        <v>3</v>
      </c>
      <c r="BM146" s="22">
        <v>3</v>
      </c>
      <c r="BN146" s="22">
        <v>2</v>
      </c>
      <c r="BO146" s="22">
        <v>3</v>
      </c>
      <c r="BP146" s="22">
        <v>6</v>
      </c>
      <c r="BQ146" s="22">
        <v>1</v>
      </c>
      <c r="BR146" s="22">
        <v>2</v>
      </c>
      <c r="BS146" s="22">
        <v>28</v>
      </c>
    </row>
    <row r="147" spans="1:71" x14ac:dyDescent="0.3">
      <c r="A147" s="29">
        <v>43192.452870370369</v>
      </c>
      <c r="B147" s="29">
        <v>43192.457453703704</v>
      </c>
      <c r="C147" s="22" t="s">
        <v>62</v>
      </c>
      <c r="D147" s="22" t="s">
        <v>132</v>
      </c>
      <c r="E147" s="22">
        <v>100</v>
      </c>
      <c r="F147" s="22">
        <v>395</v>
      </c>
      <c r="G147" s="22" t="b">
        <v>1</v>
      </c>
      <c r="H147" s="29">
        <v>43192.457453703704</v>
      </c>
      <c r="I147" s="22" t="s">
        <v>399</v>
      </c>
      <c r="J147" s="22"/>
      <c r="K147" s="22"/>
      <c r="L147" s="22"/>
      <c r="M147" s="22"/>
      <c r="N147" s="22">
        <v>36.067901611327997</v>
      </c>
      <c r="O147" s="22">
        <v>-86.719398498535</v>
      </c>
      <c r="P147" s="22" t="s">
        <v>102</v>
      </c>
      <c r="Q147" s="22" t="s">
        <v>103</v>
      </c>
      <c r="R147" s="22" t="s">
        <v>104</v>
      </c>
      <c r="S147" s="22" t="s">
        <v>105</v>
      </c>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t="s">
        <v>113</v>
      </c>
      <c r="AY147" s="22" t="s">
        <v>116</v>
      </c>
      <c r="AZ147" s="22" t="s">
        <v>113</v>
      </c>
      <c r="BA147" s="22" t="s">
        <v>115</v>
      </c>
      <c r="BB147" s="22" t="s">
        <v>131</v>
      </c>
      <c r="BC147" s="22" t="s">
        <v>113</v>
      </c>
      <c r="BD147" s="22" t="s">
        <v>113</v>
      </c>
      <c r="BE147" s="22" t="s">
        <v>114</v>
      </c>
      <c r="BF147" s="22" t="s">
        <v>131</v>
      </c>
      <c r="BG147" s="22" t="s">
        <v>113</v>
      </c>
      <c r="BH147" s="22" t="s">
        <v>376</v>
      </c>
      <c r="BI147" s="22">
        <v>2</v>
      </c>
      <c r="BJ147" s="22">
        <v>3</v>
      </c>
      <c r="BK147" s="22">
        <v>2</v>
      </c>
      <c r="BL147" s="22">
        <v>3</v>
      </c>
      <c r="BM147" s="22">
        <v>1</v>
      </c>
      <c r="BN147" s="22">
        <v>6</v>
      </c>
      <c r="BO147" s="22">
        <v>2</v>
      </c>
      <c r="BP147" s="22">
        <v>4</v>
      </c>
      <c r="BQ147" s="22">
        <v>1</v>
      </c>
      <c r="BR147" s="22">
        <v>2</v>
      </c>
      <c r="BS147" s="22">
        <v>26</v>
      </c>
    </row>
    <row r="148" spans="1:71" x14ac:dyDescent="0.3">
      <c r="A148" s="29">
        <v>43192.48940972222</v>
      </c>
      <c r="B148" s="29">
        <v>43192.492569444446</v>
      </c>
      <c r="C148" s="22" t="s">
        <v>62</v>
      </c>
      <c r="D148" s="22" t="s">
        <v>132</v>
      </c>
      <c r="E148" s="22">
        <v>100</v>
      </c>
      <c r="F148" s="22">
        <v>273</v>
      </c>
      <c r="G148" s="22" t="b">
        <v>1</v>
      </c>
      <c r="H148" s="29">
        <v>43192.492581018516</v>
      </c>
      <c r="I148" s="22" t="s">
        <v>400</v>
      </c>
      <c r="J148" s="22"/>
      <c r="K148" s="22"/>
      <c r="L148" s="22"/>
      <c r="M148" s="22"/>
      <c r="N148" s="22">
        <v>36.067901611327997</v>
      </c>
      <c r="O148" s="22">
        <v>-86.719398498535</v>
      </c>
      <c r="P148" s="22" t="s">
        <v>102</v>
      </c>
      <c r="Q148" s="22" t="s">
        <v>103</v>
      </c>
      <c r="R148" s="22" t="s">
        <v>119</v>
      </c>
      <c r="S148" s="22" t="s">
        <v>105</v>
      </c>
      <c r="T148" s="22">
        <v>0</v>
      </c>
      <c r="U148" s="22">
        <v>0</v>
      </c>
      <c r="V148" s="22">
        <v>39.923999999999999</v>
      </c>
      <c r="W148" s="22">
        <v>0</v>
      </c>
      <c r="X148" s="22"/>
      <c r="Y148" s="22" t="s">
        <v>120</v>
      </c>
      <c r="Z148" s="22" t="s">
        <v>121</v>
      </c>
      <c r="AA148" s="22">
        <v>0</v>
      </c>
      <c r="AB148" s="22">
        <v>0</v>
      </c>
      <c r="AC148" s="22">
        <v>41.963999999999999</v>
      </c>
      <c r="AD148" s="22">
        <v>0</v>
      </c>
      <c r="AE148" s="22"/>
      <c r="AF148" s="22" t="s">
        <v>122</v>
      </c>
      <c r="AG148" s="22" t="s">
        <v>123</v>
      </c>
      <c r="AH148" s="22"/>
      <c r="AI148" s="22"/>
      <c r="AJ148" s="22"/>
      <c r="AK148" s="22"/>
      <c r="AL148" s="22"/>
      <c r="AM148" s="22"/>
      <c r="AN148" s="22"/>
      <c r="AO148" s="22"/>
      <c r="AP148" s="22"/>
      <c r="AQ148" s="22"/>
      <c r="AR148" s="22"/>
      <c r="AS148" s="22"/>
      <c r="AT148" s="22"/>
      <c r="AU148" s="22"/>
      <c r="AV148" s="22" t="s">
        <v>195</v>
      </c>
      <c r="AW148" s="22" t="s">
        <v>111</v>
      </c>
      <c r="AX148" s="22" t="s">
        <v>115</v>
      </c>
      <c r="AY148" s="22" t="s">
        <v>112</v>
      </c>
      <c r="AZ148" s="22" t="s">
        <v>127</v>
      </c>
      <c r="BA148" s="22" t="s">
        <v>127</v>
      </c>
      <c r="BB148" s="22" t="s">
        <v>131</v>
      </c>
      <c r="BC148" s="22" t="s">
        <v>115</v>
      </c>
      <c r="BD148" s="22" t="s">
        <v>127</v>
      </c>
      <c r="BE148" s="22" t="s">
        <v>114</v>
      </c>
      <c r="BF148" s="22" t="s">
        <v>131</v>
      </c>
      <c r="BG148" s="22" t="s">
        <v>115</v>
      </c>
      <c r="BH148" s="22" t="s">
        <v>172</v>
      </c>
      <c r="BI148" s="22">
        <v>3</v>
      </c>
      <c r="BJ148" s="22">
        <v>2</v>
      </c>
      <c r="BK148" s="22">
        <v>1</v>
      </c>
      <c r="BL148" s="22">
        <v>1</v>
      </c>
      <c r="BM148" s="22">
        <v>1</v>
      </c>
      <c r="BN148" s="22">
        <v>5</v>
      </c>
      <c r="BO148" s="22">
        <v>1</v>
      </c>
      <c r="BP148" s="22">
        <v>4</v>
      </c>
      <c r="BQ148" s="22">
        <v>1</v>
      </c>
      <c r="BR148" s="22">
        <v>3</v>
      </c>
      <c r="BS148" s="22">
        <v>22</v>
      </c>
    </row>
    <row r="149" spans="1:71" x14ac:dyDescent="0.3">
      <c r="A149" s="29">
        <v>43192.494305555556</v>
      </c>
      <c r="B149" s="29">
        <v>43192.497060185182</v>
      </c>
      <c r="C149" s="22" t="s">
        <v>62</v>
      </c>
      <c r="D149" s="22" t="s">
        <v>132</v>
      </c>
      <c r="E149" s="22">
        <v>100</v>
      </c>
      <c r="F149" s="22">
        <v>238</v>
      </c>
      <c r="G149" s="22" t="b">
        <v>1</v>
      </c>
      <c r="H149" s="29">
        <v>43192.497071759259</v>
      </c>
      <c r="I149" s="22" t="s">
        <v>401</v>
      </c>
      <c r="J149" s="22"/>
      <c r="K149" s="22"/>
      <c r="L149" s="22"/>
      <c r="M149" s="22"/>
      <c r="N149" s="22">
        <v>36.067901611327997</v>
      </c>
      <c r="O149" s="22">
        <v>-86.719398498535</v>
      </c>
      <c r="P149" s="22" t="s">
        <v>102</v>
      </c>
      <c r="Q149" s="22" t="s">
        <v>103</v>
      </c>
      <c r="R149" s="22" t="s">
        <v>210</v>
      </c>
      <c r="S149" s="22" t="s">
        <v>105</v>
      </c>
      <c r="T149" s="22"/>
      <c r="U149" s="22"/>
      <c r="V149" s="22"/>
      <c r="W149" s="22"/>
      <c r="X149" s="22"/>
      <c r="Y149" s="22"/>
      <c r="Z149" s="22"/>
      <c r="AA149" s="22"/>
      <c r="AB149" s="22"/>
      <c r="AC149" s="22"/>
      <c r="AD149" s="22"/>
      <c r="AE149" s="22"/>
      <c r="AF149" s="22"/>
      <c r="AG149" s="22"/>
      <c r="AH149" s="22">
        <v>0</v>
      </c>
      <c r="AI149" s="22">
        <v>0</v>
      </c>
      <c r="AJ149" s="22">
        <v>43.036999999999999</v>
      </c>
      <c r="AK149" s="22">
        <v>0</v>
      </c>
      <c r="AL149" s="22"/>
      <c r="AM149" s="22" t="s">
        <v>106</v>
      </c>
      <c r="AN149" s="22" t="s">
        <v>107</v>
      </c>
      <c r="AO149" s="22">
        <v>0</v>
      </c>
      <c r="AP149" s="22">
        <v>0</v>
      </c>
      <c r="AQ149" s="22">
        <v>37.575000000000003</v>
      </c>
      <c r="AR149" s="22">
        <v>0</v>
      </c>
      <c r="AS149" s="22"/>
      <c r="AT149" s="22" t="s">
        <v>108</v>
      </c>
      <c r="AU149" s="22" t="s">
        <v>109</v>
      </c>
      <c r="AV149" s="22" t="s">
        <v>126</v>
      </c>
      <c r="AW149" s="22" t="s">
        <v>130</v>
      </c>
      <c r="AX149" s="22" t="s">
        <v>131</v>
      </c>
      <c r="AY149" s="22" t="s">
        <v>127</v>
      </c>
      <c r="AZ149" s="22" t="s">
        <v>116</v>
      </c>
      <c r="BA149" s="22" t="s">
        <v>115</v>
      </c>
      <c r="BB149" s="22" t="s">
        <v>127</v>
      </c>
      <c r="BC149" s="22" t="s">
        <v>127</v>
      </c>
      <c r="BD149" s="22" t="s">
        <v>131</v>
      </c>
      <c r="BE149" s="22" t="s">
        <v>127</v>
      </c>
      <c r="BF149" s="22" t="s">
        <v>127</v>
      </c>
      <c r="BG149" s="22" t="s">
        <v>131</v>
      </c>
      <c r="BH149" s="22" t="s">
        <v>489</v>
      </c>
      <c r="BI149" s="22">
        <v>7</v>
      </c>
      <c r="BJ149" s="22">
        <v>7</v>
      </c>
      <c r="BK149" s="22">
        <v>5</v>
      </c>
      <c r="BL149" s="22">
        <v>3</v>
      </c>
      <c r="BM149" s="22">
        <v>7</v>
      </c>
      <c r="BN149" s="22">
        <v>7</v>
      </c>
      <c r="BO149" s="22">
        <v>7</v>
      </c>
      <c r="BP149" s="22">
        <v>7</v>
      </c>
      <c r="BQ149" s="22">
        <v>7</v>
      </c>
      <c r="BR149" s="22">
        <v>7</v>
      </c>
      <c r="BS149" s="22">
        <v>64</v>
      </c>
    </row>
    <row r="150" spans="1:71" x14ac:dyDescent="0.3">
      <c r="A150" s="29">
        <v>43192.987442129626</v>
      </c>
      <c r="B150" s="29">
        <v>43192.989479166667</v>
      </c>
      <c r="C150" s="22" t="s">
        <v>62</v>
      </c>
      <c r="D150" s="22" t="s">
        <v>402</v>
      </c>
      <c r="E150" s="22">
        <v>100</v>
      </c>
      <c r="F150" s="22">
        <v>175</v>
      </c>
      <c r="G150" s="22" t="b">
        <v>1</v>
      </c>
      <c r="H150" s="29">
        <v>43192.989479166667</v>
      </c>
      <c r="I150" s="22" t="s">
        <v>403</v>
      </c>
      <c r="J150" s="22"/>
      <c r="K150" s="22"/>
      <c r="L150" s="22"/>
      <c r="M150" s="22"/>
      <c r="N150" s="22">
        <v>47.753692626952997</v>
      </c>
      <c r="O150" s="22">
        <v>-122.6123046875</v>
      </c>
      <c r="P150" s="22" t="s">
        <v>102</v>
      </c>
      <c r="Q150" s="22" t="s">
        <v>103</v>
      </c>
      <c r="R150" s="22" t="s">
        <v>104</v>
      </c>
      <c r="S150" s="22" t="s">
        <v>129</v>
      </c>
      <c r="T150" s="22"/>
      <c r="U150" s="22"/>
      <c r="V150" s="22"/>
      <c r="W150" s="22"/>
      <c r="X150" s="22"/>
      <c r="Y150" s="22"/>
      <c r="Z150" s="22"/>
      <c r="AA150" s="22"/>
      <c r="AB150" s="22"/>
      <c r="AC150" s="22"/>
      <c r="AD150" s="22"/>
      <c r="AE150" s="22"/>
      <c r="AF150" s="22"/>
      <c r="AG150" s="22"/>
      <c r="AH150" s="22">
        <v>0</v>
      </c>
      <c r="AI150" s="22">
        <v>0</v>
      </c>
      <c r="AJ150" s="22">
        <v>53.515000000000001</v>
      </c>
      <c r="AK150" s="22">
        <v>0</v>
      </c>
      <c r="AL150" s="22"/>
      <c r="AM150" s="22" t="s">
        <v>106</v>
      </c>
      <c r="AN150" s="22" t="s">
        <v>107</v>
      </c>
      <c r="AO150" s="22">
        <v>0</v>
      </c>
      <c r="AP150" s="22">
        <v>0</v>
      </c>
      <c r="AQ150" s="22">
        <v>50.228999999999999</v>
      </c>
      <c r="AR150" s="22">
        <v>0</v>
      </c>
      <c r="AS150" s="22"/>
      <c r="AT150" s="22" t="s">
        <v>140</v>
      </c>
      <c r="AU150" s="22" t="s">
        <v>404</v>
      </c>
      <c r="AV150" s="22" t="s">
        <v>126</v>
      </c>
      <c r="AW150" s="22" t="s">
        <v>214</v>
      </c>
      <c r="AX150" s="22" t="s">
        <v>127</v>
      </c>
      <c r="AY150" s="22" t="s">
        <v>112</v>
      </c>
      <c r="AZ150" s="22" t="s">
        <v>127</v>
      </c>
      <c r="BA150" s="22" t="s">
        <v>113</v>
      </c>
      <c r="BB150" s="22" t="s">
        <v>131</v>
      </c>
      <c r="BC150" s="22" t="s">
        <v>112</v>
      </c>
      <c r="BD150" s="22" t="s">
        <v>127</v>
      </c>
      <c r="BE150" s="22" t="s">
        <v>112</v>
      </c>
      <c r="BF150" s="22" t="s">
        <v>112</v>
      </c>
      <c r="BG150" s="22" t="s">
        <v>127</v>
      </c>
      <c r="BH150" s="22" t="s">
        <v>489</v>
      </c>
      <c r="BI150" s="22">
        <v>1</v>
      </c>
      <c r="BJ150" s="22">
        <v>2</v>
      </c>
      <c r="BK150" s="22">
        <v>1</v>
      </c>
      <c r="BL150" s="22">
        <v>2</v>
      </c>
      <c r="BM150" s="22">
        <v>1</v>
      </c>
      <c r="BN150" s="22">
        <v>2</v>
      </c>
      <c r="BO150" s="22">
        <v>1</v>
      </c>
      <c r="BP150" s="22">
        <v>2</v>
      </c>
      <c r="BQ150" s="22">
        <v>2</v>
      </c>
      <c r="BR150" s="22">
        <v>1</v>
      </c>
      <c r="BS150" s="22">
        <v>15</v>
      </c>
    </row>
    <row r="151" spans="1:71" x14ac:dyDescent="0.3">
      <c r="A151" s="29">
        <v>43192.988877314812</v>
      </c>
      <c r="B151" s="29">
        <v>43192.991273148145</v>
      </c>
      <c r="C151" s="22" t="s">
        <v>62</v>
      </c>
      <c r="D151" s="22" t="s">
        <v>405</v>
      </c>
      <c r="E151" s="22">
        <v>100</v>
      </c>
      <c r="F151" s="22">
        <v>207</v>
      </c>
      <c r="G151" s="22" t="b">
        <v>1</v>
      </c>
      <c r="H151" s="29">
        <v>43192.991284722222</v>
      </c>
      <c r="I151" s="22" t="s">
        <v>406</v>
      </c>
      <c r="J151" s="22"/>
      <c r="K151" s="22"/>
      <c r="L151" s="22"/>
      <c r="M151" s="22"/>
      <c r="N151" s="22">
        <v>47.610198974608998</v>
      </c>
      <c r="O151" s="22">
        <v>-122.30429840088</v>
      </c>
      <c r="P151" s="22" t="s">
        <v>102</v>
      </c>
      <c r="Q151" s="22" t="s">
        <v>103</v>
      </c>
      <c r="R151" s="22" t="s">
        <v>119</v>
      </c>
      <c r="S151" s="22" t="s">
        <v>129</v>
      </c>
      <c r="T151" s="22"/>
      <c r="U151" s="22"/>
      <c r="V151" s="22"/>
      <c r="W151" s="22"/>
      <c r="X151" s="22"/>
      <c r="Y151" s="22"/>
      <c r="Z151" s="22"/>
      <c r="AA151" s="22"/>
      <c r="AB151" s="22"/>
      <c r="AC151" s="22"/>
      <c r="AD151" s="22"/>
      <c r="AE151" s="22"/>
      <c r="AF151" s="22"/>
      <c r="AG151" s="22"/>
      <c r="AH151" s="22">
        <v>0</v>
      </c>
      <c r="AI151" s="22">
        <v>0</v>
      </c>
      <c r="AJ151" s="22">
        <v>44.878999999999998</v>
      </c>
      <c r="AK151" s="22">
        <v>0</v>
      </c>
      <c r="AL151" s="22"/>
      <c r="AM151" s="22" t="s">
        <v>106</v>
      </c>
      <c r="AN151" s="22" t="s">
        <v>107</v>
      </c>
      <c r="AO151" s="22">
        <v>42.334000000000003</v>
      </c>
      <c r="AP151" s="22">
        <v>42.334000000000003</v>
      </c>
      <c r="AQ151" s="22">
        <v>43.26</v>
      </c>
      <c r="AR151" s="22">
        <v>1</v>
      </c>
      <c r="AS151" s="22"/>
      <c r="AT151" s="22" t="s">
        <v>108</v>
      </c>
      <c r="AU151" s="22" t="s">
        <v>109</v>
      </c>
      <c r="AV151" s="22" t="s">
        <v>110</v>
      </c>
      <c r="AW151" s="22" t="s">
        <v>196</v>
      </c>
      <c r="AX151" s="22" t="s">
        <v>115</v>
      </c>
      <c r="AY151" s="22" t="s">
        <v>127</v>
      </c>
      <c r="AZ151" s="22" t="s">
        <v>113</v>
      </c>
      <c r="BA151" s="22" t="s">
        <v>116</v>
      </c>
      <c r="BB151" s="22" t="s">
        <v>116</v>
      </c>
      <c r="BC151" s="22" t="s">
        <v>127</v>
      </c>
      <c r="BD151" s="22" t="s">
        <v>115</v>
      </c>
      <c r="BE151" s="22" t="s">
        <v>127</v>
      </c>
      <c r="BF151" s="22" t="s">
        <v>131</v>
      </c>
      <c r="BG151" s="22" t="s">
        <v>115</v>
      </c>
      <c r="BH151" s="22" t="s">
        <v>489</v>
      </c>
      <c r="BI151" s="22">
        <v>3</v>
      </c>
      <c r="BJ151" s="22">
        <v>7</v>
      </c>
      <c r="BK151" s="22">
        <v>2</v>
      </c>
      <c r="BL151" s="22">
        <v>5</v>
      </c>
      <c r="BM151" s="22">
        <v>3</v>
      </c>
      <c r="BN151" s="22">
        <v>7</v>
      </c>
      <c r="BO151" s="22">
        <v>3</v>
      </c>
      <c r="BP151" s="22">
        <v>7</v>
      </c>
      <c r="BQ151" s="22">
        <v>1</v>
      </c>
      <c r="BR151" s="22">
        <v>3</v>
      </c>
      <c r="BS151" s="22">
        <v>41</v>
      </c>
    </row>
    <row r="152" spans="1:71" x14ac:dyDescent="0.3">
      <c r="A152" s="29">
        <v>43193.037453703706</v>
      </c>
      <c r="B152" s="29">
        <v>43193.038912037038</v>
      </c>
      <c r="C152" s="22" t="s">
        <v>62</v>
      </c>
      <c r="D152" s="22" t="s">
        <v>407</v>
      </c>
      <c r="E152" s="22">
        <v>100</v>
      </c>
      <c r="F152" s="22">
        <v>126</v>
      </c>
      <c r="G152" s="22" t="b">
        <v>1</v>
      </c>
      <c r="H152" s="29">
        <v>43193.038923611108</v>
      </c>
      <c r="I152" s="22" t="s">
        <v>408</v>
      </c>
      <c r="J152" s="22"/>
      <c r="K152" s="22"/>
      <c r="L152" s="22"/>
      <c r="M152" s="22"/>
      <c r="N152" s="22">
        <v>47.558395385742003</v>
      </c>
      <c r="O152" s="22">
        <v>7.5733032226562003</v>
      </c>
      <c r="P152" s="22" t="s">
        <v>102</v>
      </c>
      <c r="Q152" s="22" t="s">
        <v>103</v>
      </c>
      <c r="R152" s="22" t="s">
        <v>119</v>
      </c>
      <c r="S152" s="22" t="s">
        <v>129</v>
      </c>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t="s">
        <v>113</v>
      </c>
      <c r="AY152" s="22" t="s">
        <v>112</v>
      </c>
      <c r="AZ152" s="22" t="s">
        <v>113</v>
      </c>
      <c r="BA152" s="22" t="s">
        <v>113</v>
      </c>
      <c r="BB152" s="22" t="s">
        <v>112</v>
      </c>
      <c r="BC152" s="22" t="s">
        <v>112</v>
      </c>
      <c r="BD152" s="22" t="s">
        <v>113</v>
      </c>
      <c r="BE152" s="22" t="s">
        <v>115</v>
      </c>
      <c r="BF152" s="22" t="s">
        <v>112</v>
      </c>
      <c r="BG152" s="22" t="s">
        <v>113</v>
      </c>
      <c r="BH152" s="22" t="s">
        <v>376</v>
      </c>
      <c r="BI152" s="22">
        <v>2</v>
      </c>
      <c r="BJ152" s="22">
        <v>2</v>
      </c>
      <c r="BK152" s="22">
        <v>2</v>
      </c>
      <c r="BL152" s="22">
        <v>2</v>
      </c>
      <c r="BM152" s="22">
        <v>2</v>
      </c>
      <c r="BN152" s="22">
        <v>2</v>
      </c>
      <c r="BO152" s="22">
        <v>2</v>
      </c>
      <c r="BP152" s="22">
        <v>5</v>
      </c>
      <c r="BQ152" s="22">
        <v>2</v>
      </c>
      <c r="BR152" s="22">
        <v>2</v>
      </c>
      <c r="BS152" s="22">
        <v>23</v>
      </c>
    </row>
    <row r="153" spans="1:71" x14ac:dyDescent="0.3">
      <c r="A153" s="20">
        <v>43193.320937500001</v>
      </c>
      <c r="B153" s="20">
        <v>43193.322604166664</v>
      </c>
      <c r="C153" s="21" t="s">
        <v>62</v>
      </c>
      <c r="D153" s="21" t="s">
        <v>462</v>
      </c>
      <c r="E153" s="21">
        <v>42</v>
      </c>
      <c r="F153" s="21">
        <v>143</v>
      </c>
      <c r="G153" s="21" t="b">
        <v>0</v>
      </c>
      <c r="H153" s="20">
        <v>43197.413310185184</v>
      </c>
      <c r="I153" s="21" t="s">
        <v>463</v>
      </c>
      <c r="J153" s="21"/>
      <c r="K153" s="21"/>
      <c r="L153" s="21"/>
      <c r="M153" s="21"/>
      <c r="N153" s="21"/>
      <c r="O153" s="21"/>
      <c r="P153" s="21" t="s">
        <v>102</v>
      </c>
      <c r="Q153" s="21" t="s">
        <v>103</v>
      </c>
      <c r="R153" s="21" t="s">
        <v>205</v>
      </c>
      <c r="S153" s="21" t="s">
        <v>129</v>
      </c>
      <c r="T153" s="21">
        <v>12.619</v>
      </c>
      <c r="U153" s="21">
        <v>12.619</v>
      </c>
      <c r="V153" s="21">
        <v>49.634</v>
      </c>
      <c r="W153" s="21">
        <v>1</v>
      </c>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t="s">
        <v>470</v>
      </c>
      <c r="BI153" s="21" t="e">
        <v>#N/A</v>
      </c>
      <c r="BJ153" s="21" t="e">
        <v>#N/A</v>
      </c>
      <c r="BK153" s="21" t="e">
        <v>#N/A</v>
      </c>
      <c r="BL153" s="21" t="e">
        <v>#N/A</v>
      </c>
      <c r="BM153" s="21" t="e">
        <v>#N/A</v>
      </c>
      <c r="BN153" s="21" t="e">
        <v>#N/A</v>
      </c>
      <c r="BO153" s="21" t="e">
        <v>#N/A</v>
      </c>
      <c r="BP153" s="21" t="e">
        <v>#N/A</v>
      </c>
      <c r="BQ153" s="21" t="e">
        <v>#N/A</v>
      </c>
      <c r="BR153" s="21" t="e">
        <v>#N/A</v>
      </c>
      <c r="BS153" s="21" t="e">
        <v>#N/A</v>
      </c>
    </row>
    <row r="154" spans="1:71" x14ac:dyDescent="0.3">
      <c r="A154" s="29">
        <v>43193.376030092593</v>
      </c>
      <c r="B154" s="29">
        <v>43193.377870370372</v>
      </c>
      <c r="C154" s="22" t="s">
        <v>62</v>
      </c>
      <c r="D154" s="22" t="s">
        <v>409</v>
      </c>
      <c r="E154" s="22">
        <v>100</v>
      </c>
      <c r="F154" s="22">
        <v>159</v>
      </c>
      <c r="G154" s="22" t="b">
        <v>1</v>
      </c>
      <c r="H154" s="29">
        <v>43193.377881944441</v>
      </c>
      <c r="I154" s="22" t="s">
        <v>410</v>
      </c>
      <c r="J154" s="22"/>
      <c r="K154" s="22"/>
      <c r="L154" s="22"/>
      <c r="M154" s="22"/>
      <c r="N154" s="22">
        <v>37.751007080077997</v>
      </c>
      <c r="O154" s="22">
        <v>-97.821998596190994</v>
      </c>
      <c r="P154" s="22" t="s">
        <v>102</v>
      </c>
      <c r="Q154" s="22" t="s">
        <v>103</v>
      </c>
      <c r="R154" s="22" t="s">
        <v>210</v>
      </c>
      <c r="S154" s="22" t="s">
        <v>105</v>
      </c>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t="s">
        <v>113</v>
      </c>
      <c r="AY154" s="22" t="s">
        <v>113</v>
      </c>
      <c r="AZ154" s="22" t="s">
        <v>127</v>
      </c>
      <c r="BA154" s="22" t="s">
        <v>127</v>
      </c>
      <c r="BB154" s="22" t="s">
        <v>116</v>
      </c>
      <c r="BC154" s="22" t="s">
        <v>112</v>
      </c>
      <c r="BD154" s="22" t="s">
        <v>113</v>
      </c>
      <c r="BE154" s="22" t="s">
        <v>112</v>
      </c>
      <c r="BF154" s="22" t="s">
        <v>112</v>
      </c>
      <c r="BG154" s="22" t="s">
        <v>113</v>
      </c>
      <c r="BH154" s="22" t="s">
        <v>376</v>
      </c>
      <c r="BI154" s="22">
        <v>2</v>
      </c>
      <c r="BJ154" s="22">
        <v>6</v>
      </c>
      <c r="BK154" s="22">
        <v>1</v>
      </c>
      <c r="BL154" s="22">
        <v>1</v>
      </c>
      <c r="BM154" s="22">
        <v>3</v>
      </c>
      <c r="BN154" s="22">
        <v>2</v>
      </c>
      <c r="BO154" s="22">
        <v>2</v>
      </c>
      <c r="BP154" s="22">
        <v>2</v>
      </c>
      <c r="BQ154" s="22">
        <v>2</v>
      </c>
      <c r="BR154" s="22">
        <v>2</v>
      </c>
      <c r="BS154" s="22">
        <v>23</v>
      </c>
    </row>
    <row r="155" spans="1:71" x14ac:dyDescent="0.3">
      <c r="A155" s="29">
        <v>43193.660833333335</v>
      </c>
      <c r="B155" s="29">
        <v>43193.664652777778</v>
      </c>
      <c r="C155" s="22" t="s">
        <v>62</v>
      </c>
      <c r="D155" s="22" t="s">
        <v>423</v>
      </c>
      <c r="E155" s="22">
        <v>100</v>
      </c>
      <c r="F155" s="22">
        <v>329</v>
      </c>
      <c r="G155" s="22" t="b">
        <v>1</v>
      </c>
      <c r="H155" s="29">
        <v>43193.664652777778</v>
      </c>
      <c r="I155" s="22" t="s">
        <v>424</v>
      </c>
      <c r="J155" s="22"/>
      <c r="K155" s="22"/>
      <c r="L155" s="22"/>
      <c r="M155" s="22"/>
      <c r="N155" s="22">
        <v>42.242904663086001</v>
      </c>
      <c r="O155" s="22">
        <v>-71.009803771972997</v>
      </c>
      <c r="P155" s="22" t="s">
        <v>102</v>
      </c>
      <c r="Q155" s="22" t="s">
        <v>103</v>
      </c>
      <c r="R155" s="22" t="s">
        <v>192</v>
      </c>
      <c r="S155" s="22" t="s">
        <v>129</v>
      </c>
      <c r="T155" s="22">
        <v>0</v>
      </c>
      <c r="U155" s="22">
        <v>0</v>
      </c>
      <c r="V155" s="22">
        <v>51.095999999999997</v>
      </c>
      <c r="W155" s="22">
        <v>0</v>
      </c>
      <c r="X155" s="22"/>
      <c r="Y155" s="22" t="s">
        <v>120</v>
      </c>
      <c r="Z155" s="22" t="s">
        <v>121</v>
      </c>
      <c r="AA155" s="22">
        <v>0</v>
      </c>
      <c r="AB155" s="22">
        <v>0</v>
      </c>
      <c r="AC155" s="22">
        <v>47.981000000000002</v>
      </c>
      <c r="AD155" s="22">
        <v>0</v>
      </c>
      <c r="AE155" s="22"/>
      <c r="AF155" s="22" t="s">
        <v>122</v>
      </c>
      <c r="AG155" s="22" t="s">
        <v>123</v>
      </c>
      <c r="AH155" s="22"/>
      <c r="AI155" s="22"/>
      <c r="AJ155" s="22"/>
      <c r="AK155" s="22"/>
      <c r="AL155" s="22"/>
      <c r="AM155" s="22"/>
      <c r="AN155" s="22"/>
      <c r="AO155" s="22"/>
      <c r="AP155" s="22"/>
      <c r="AQ155" s="22"/>
      <c r="AR155" s="22"/>
      <c r="AS155" s="22"/>
      <c r="AT155" s="22"/>
      <c r="AU155" s="22"/>
      <c r="AV155" s="22" t="s">
        <v>195</v>
      </c>
      <c r="AW155" s="22" t="s">
        <v>130</v>
      </c>
      <c r="AX155" s="22" t="s">
        <v>116</v>
      </c>
      <c r="AY155" s="22" t="s">
        <v>116</v>
      </c>
      <c r="AZ155" s="22" t="s">
        <v>115</v>
      </c>
      <c r="BA155" s="22" t="s">
        <v>115</v>
      </c>
      <c r="BB155" s="22" t="s">
        <v>115</v>
      </c>
      <c r="BC155" s="22" t="s">
        <v>115</v>
      </c>
      <c r="BD155" s="22" t="s">
        <v>115</v>
      </c>
      <c r="BE155" s="22" t="s">
        <v>115</v>
      </c>
      <c r="BF155" s="22" t="s">
        <v>131</v>
      </c>
      <c r="BG155" s="22" t="s">
        <v>116</v>
      </c>
      <c r="BH155" s="22" t="s">
        <v>172</v>
      </c>
      <c r="BI155" s="22">
        <v>5</v>
      </c>
      <c r="BJ155" s="22">
        <v>3</v>
      </c>
      <c r="BK155" s="22">
        <v>3</v>
      </c>
      <c r="BL155" s="22">
        <v>3</v>
      </c>
      <c r="BM155" s="22">
        <v>5</v>
      </c>
      <c r="BN155" s="22">
        <v>5</v>
      </c>
      <c r="BO155" s="22">
        <v>3</v>
      </c>
      <c r="BP155" s="22">
        <v>5</v>
      </c>
      <c r="BQ155" s="22">
        <v>1</v>
      </c>
      <c r="BR155" s="22">
        <v>5</v>
      </c>
      <c r="BS155" s="22">
        <v>38</v>
      </c>
    </row>
    <row r="156" spans="1:71" x14ac:dyDescent="0.3">
      <c r="A156" s="29">
        <v>43193.690428240741</v>
      </c>
      <c r="B156" s="29">
        <v>43193.693449074075</v>
      </c>
      <c r="C156" s="22" t="s">
        <v>62</v>
      </c>
      <c r="D156" s="22" t="s">
        <v>425</v>
      </c>
      <c r="E156" s="22">
        <v>100</v>
      </c>
      <c r="F156" s="22">
        <v>260</v>
      </c>
      <c r="G156" s="22" t="b">
        <v>1</v>
      </c>
      <c r="H156" s="29">
        <v>43193.693460648145</v>
      </c>
      <c r="I156" s="22" t="s">
        <v>426</v>
      </c>
      <c r="J156" s="22"/>
      <c r="K156" s="22"/>
      <c r="L156" s="22"/>
      <c r="M156" s="22"/>
      <c r="N156" s="22">
        <v>31.44970703125</v>
      </c>
      <c r="O156" s="22">
        <v>34.654800415038999</v>
      </c>
      <c r="P156" s="22" t="s">
        <v>102</v>
      </c>
      <c r="Q156" s="22" t="s">
        <v>103</v>
      </c>
      <c r="R156" s="22" t="s">
        <v>119</v>
      </c>
      <c r="S156" s="22" t="s">
        <v>105</v>
      </c>
      <c r="T156" s="22"/>
      <c r="U156" s="22"/>
      <c r="V156" s="22"/>
      <c r="W156" s="22"/>
      <c r="X156" s="22"/>
      <c r="Y156" s="22"/>
      <c r="Z156" s="22"/>
      <c r="AA156" s="22"/>
      <c r="AB156" s="22"/>
      <c r="AC156" s="22"/>
      <c r="AD156" s="22"/>
      <c r="AE156" s="22"/>
      <c r="AF156" s="22"/>
      <c r="AG156" s="22"/>
      <c r="AH156" s="22">
        <v>0</v>
      </c>
      <c r="AI156" s="22">
        <v>0</v>
      </c>
      <c r="AJ156" s="22">
        <v>88.444000000000003</v>
      </c>
      <c r="AK156" s="22">
        <v>0</v>
      </c>
      <c r="AL156" s="22"/>
      <c r="AM156" s="22" t="s">
        <v>106</v>
      </c>
      <c r="AN156" s="22" t="s">
        <v>107</v>
      </c>
      <c r="AO156" s="22">
        <v>0</v>
      </c>
      <c r="AP156" s="22">
        <v>0</v>
      </c>
      <c r="AQ156" s="22">
        <v>37.987000000000002</v>
      </c>
      <c r="AR156" s="22">
        <v>0</v>
      </c>
      <c r="AS156" s="22"/>
      <c r="AT156" s="22" t="s">
        <v>108</v>
      </c>
      <c r="AU156" s="22" t="s">
        <v>109</v>
      </c>
      <c r="AV156" s="22" t="s">
        <v>110</v>
      </c>
      <c r="AW156" s="22" t="s">
        <v>214</v>
      </c>
      <c r="AX156" s="22" t="s">
        <v>115</v>
      </c>
      <c r="AY156" s="22" t="s">
        <v>131</v>
      </c>
      <c r="AZ156" s="22" t="s">
        <v>113</v>
      </c>
      <c r="BA156" s="22" t="s">
        <v>113</v>
      </c>
      <c r="BB156" s="22" t="s">
        <v>131</v>
      </c>
      <c r="BC156" s="22" t="s">
        <v>131</v>
      </c>
      <c r="BD156" s="22" t="s">
        <v>113</v>
      </c>
      <c r="BE156" s="22" t="s">
        <v>114</v>
      </c>
      <c r="BF156" s="22" t="s">
        <v>116</v>
      </c>
      <c r="BG156" s="22" t="s">
        <v>113</v>
      </c>
      <c r="BH156" s="22" t="s">
        <v>489</v>
      </c>
      <c r="BI156" s="22">
        <v>3</v>
      </c>
      <c r="BJ156" s="22">
        <v>1</v>
      </c>
      <c r="BK156" s="22">
        <v>2</v>
      </c>
      <c r="BL156" s="22">
        <v>2</v>
      </c>
      <c r="BM156" s="22">
        <v>1</v>
      </c>
      <c r="BN156" s="22">
        <v>1</v>
      </c>
      <c r="BO156" s="22">
        <v>2</v>
      </c>
      <c r="BP156" s="22">
        <v>4</v>
      </c>
      <c r="BQ156" s="22">
        <v>3</v>
      </c>
      <c r="BR156" s="22">
        <v>2</v>
      </c>
      <c r="BS156" s="22">
        <v>21</v>
      </c>
    </row>
    <row r="157" spans="1:71" x14ac:dyDescent="0.3">
      <c r="A157" s="29">
        <v>43193.884571759256</v>
      </c>
      <c r="B157" s="29">
        <v>43193.886944444443</v>
      </c>
      <c r="C157" s="22" t="s">
        <v>62</v>
      </c>
      <c r="D157" s="22" t="s">
        <v>438</v>
      </c>
      <c r="E157" s="22">
        <v>100</v>
      </c>
      <c r="F157" s="22">
        <v>204</v>
      </c>
      <c r="G157" s="22" t="b">
        <v>1</v>
      </c>
      <c r="H157" s="29">
        <v>43193.886944444443</v>
      </c>
      <c r="I157" s="22" t="s">
        <v>439</v>
      </c>
      <c r="J157" s="22"/>
      <c r="K157" s="22"/>
      <c r="L157" s="22"/>
      <c r="M157" s="22"/>
      <c r="N157" s="22">
        <v>36.067901611327997</v>
      </c>
      <c r="O157" s="22">
        <v>-86.719398498535</v>
      </c>
      <c r="P157" s="22" t="s">
        <v>102</v>
      </c>
      <c r="Q157" s="22" t="s">
        <v>103</v>
      </c>
      <c r="R157" s="22" t="s">
        <v>210</v>
      </c>
      <c r="S157" s="22" t="s">
        <v>105</v>
      </c>
      <c r="T157" s="22"/>
      <c r="U157" s="22"/>
      <c r="V157" s="22"/>
      <c r="W157" s="22"/>
      <c r="X157" s="22"/>
      <c r="Y157" s="22"/>
      <c r="Z157" s="22"/>
      <c r="AA157" s="22"/>
      <c r="AB157" s="22"/>
      <c r="AC157" s="22"/>
      <c r="AD157" s="22"/>
      <c r="AE157" s="22"/>
      <c r="AF157" s="22"/>
      <c r="AG157" s="22"/>
      <c r="AH157" s="22">
        <v>0</v>
      </c>
      <c r="AI157" s="22">
        <v>0</v>
      </c>
      <c r="AJ157" s="22">
        <v>32.56</v>
      </c>
      <c r="AK157" s="22">
        <v>0</v>
      </c>
      <c r="AL157" s="22"/>
      <c r="AM157" s="22" t="s">
        <v>225</v>
      </c>
      <c r="AN157" s="22" t="s">
        <v>107</v>
      </c>
      <c r="AO157" s="22">
        <v>0</v>
      </c>
      <c r="AP157" s="22">
        <v>0</v>
      </c>
      <c r="AQ157" s="22">
        <v>33.090000000000003</v>
      </c>
      <c r="AR157" s="22">
        <v>0</v>
      </c>
      <c r="AS157" s="22"/>
      <c r="AT157" s="22" t="s">
        <v>108</v>
      </c>
      <c r="AU157" s="22" t="s">
        <v>109</v>
      </c>
      <c r="AV157" s="22" t="s">
        <v>195</v>
      </c>
      <c r="AW157" s="22" t="s">
        <v>111</v>
      </c>
      <c r="AX157" s="22" t="s">
        <v>113</v>
      </c>
      <c r="AY157" s="22" t="s">
        <v>115</v>
      </c>
      <c r="AZ157" s="22" t="s">
        <v>113</v>
      </c>
      <c r="BA157" s="22" t="s">
        <v>127</v>
      </c>
      <c r="BB157" s="22" t="s">
        <v>112</v>
      </c>
      <c r="BC157" s="22" t="s">
        <v>112</v>
      </c>
      <c r="BD157" s="22" t="s">
        <v>127</v>
      </c>
      <c r="BE157" s="22" t="s">
        <v>127</v>
      </c>
      <c r="BF157" s="22" t="s">
        <v>112</v>
      </c>
      <c r="BG157" s="22" t="s">
        <v>113</v>
      </c>
      <c r="BH157" s="22" t="s">
        <v>489</v>
      </c>
      <c r="BI157" s="22">
        <v>2</v>
      </c>
      <c r="BJ157" s="22">
        <v>5</v>
      </c>
      <c r="BK157" s="22">
        <v>2</v>
      </c>
      <c r="BL157" s="22">
        <v>1</v>
      </c>
      <c r="BM157" s="22">
        <v>2</v>
      </c>
      <c r="BN157" s="22">
        <v>2</v>
      </c>
      <c r="BO157" s="22">
        <v>1</v>
      </c>
      <c r="BP157" s="22">
        <v>7</v>
      </c>
      <c r="BQ157" s="22">
        <v>2</v>
      </c>
      <c r="BR157" s="22">
        <v>2</v>
      </c>
      <c r="BS157" s="22">
        <v>26</v>
      </c>
    </row>
    <row r="158" spans="1:71" x14ac:dyDescent="0.3">
      <c r="A158" s="29">
        <v>43193.986620370371</v>
      </c>
      <c r="B158" s="29">
        <v>43193.988854166666</v>
      </c>
      <c r="C158" s="22" t="s">
        <v>62</v>
      </c>
      <c r="D158" s="22" t="s">
        <v>141</v>
      </c>
      <c r="E158" s="22">
        <v>100</v>
      </c>
      <c r="F158" s="22">
        <v>192</v>
      </c>
      <c r="G158" s="22" t="b">
        <v>1</v>
      </c>
      <c r="H158" s="29">
        <v>43193.988854166666</v>
      </c>
      <c r="I158" s="22" t="s">
        <v>442</v>
      </c>
      <c r="J158" s="22"/>
      <c r="K158" s="22"/>
      <c r="L158" s="22"/>
      <c r="M158" s="22"/>
      <c r="N158" s="22">
        <v>47.614501953125</v>
      </c>
      <c r="O158" s="22">
        <v>-122.34799957275</v>
      </c>
      <c r="P158" s="22" t="s">
        <v>102</v>
      </c>
      <c r="Q158" s="22" t="s">
        <v>103</v>
      </c>
      <c r="R158" s="22" t="s">
        <v>119</v>
      </c>
      <c r="S158" s="22" t="s">
        <v>129</v>
      </c>
      <c r="T158" s="22">
        <v>0</v>
      </c>
      <c r="U158" s="22">
        <v>0</v>
      </c>
      <c r="V158" s="22">
        <v>38.045999999999999</v>
      </c>
      <c r="W158" s="22">
        <v>0</v>
      </c>
      <c r="X158" s="22"/>
      <c r="Y158" s="22" t="s">
        <v>120</v>
      </c>
      <c r="Z158" s="22" t="s">
        <v>121</v>
      </c>
      <c r="AA158" s="22">
        <v>0</v>
      </c>
      <c r="AB158" s="22">
        <v>0</v>
      </c>
      <c r="AC158" s="22">
        <v>44.621000000000002</v>
      </c>
      <c r="AD158" s="22">
        <v>0</v>
      </c>
      <c r="AE158" s="22"/>
      <c r="AF158" s="22" t="s">
        <v>122</v>
      </c>
      <c r="AG158" s="22" t="s">
        <v>123</v>
      </c>
      <c r="AH158" s="22"/>
      <c r="AI158" s="22"/>
      <c r="AJ158" s="22"/>
      <c r="AK158" s="22"/>
      <c r="AL158" s="22"/>
      <c r="AM158" s="22"/>
      <c r="AN158" s="22"/>
      <c r="AO158" s="22"/>
      <c r="AP158" s="22"/>
      <c r="AQ158" s="22"/>
      <c r="AR158" s="22"/>
      <c r="AS158" s="22"/>
      <c r="AT158" s="22"/>
      <c r="AU158" s="22"/>
      <c r="AV158" s="22" t="s">
        <v>110</v>
      </c>
      <c r="AW158" s="22" t="s">
        <v>130</v>
      </c>
      <c r="AX158" s="22" t="s">
        <v>113</v>
      </c>
      <c r="AY158" s="22" t="s">
        <v>116</v>
      </c>
      <c r="AZ158" s="22" t="s">
        <v>114</v>
      </c>
      <c r="BA158" s="22" t="s">
        <v>113</v>
      </c>
      <c r="BB158" s="22" t="s">
        <v>112</v>
      </c>
      <c r="BC158" s="22" t="s">
        <v>112</v>
      </c>
      <c r="BD158" s="22" t="s">
        <v>115</v>
      </c>
      <c r="BE158" s="22" t="s">
        <v>114</v>
      </c>
      <c r="BF158" s="22" t="s">
        <v>112</v>
      </c>
      <c r="BG158" s="22" t="s">
        <v>113</v>
      </c>
      <c r="BH158" s="22" t="s">
        <v>172</v>
      </c>
      <c r="BI158" s="22">
        <v>2</v>
      </c>
      <c r="BJ158" s="22">
        <v>3</v>
      </c>
      <c r="BK158" s="22">
        <v>4</v>
      </c>
      <c r="BL158" s="22">
        <v>2</v>
      </c>
      <c r="BM158" s="22">
        <v>2</v>
      </c>
      <c r="BN158" s="22">
        <v>2</v>
      </c>
      <c r="BO158" s="22">
        <v>3</v>
      </c>
      <c r="BP158" s="22">
        <v>4</v>
      </c>
      <c r="BQ158" s="22">
        <v>2</v>
      </c>
      <c r="BR158" s="22">
        <v>2</v>
      </c>
      <c r="BS158" s="22">
        <v>26</v>
      </c>
    </row>
    <row r="159" spans="1:71" x14ac:dyDescent="0.3">
      <c r="A159" s="29">
        <v>43193.989849537036</v>
      </c>
      <c r="B159" s="29">
        <v>43193.99181712963</v>
      </c>
      <c r="C159" s="22" t="s">
        <v>62</v>
      </c>
      <c r="D159" s="22" t="s">
        <v>141</v>
      </c>
      <c r="E159" s="22">
        <v>100</v>
      </c>
      <c r="F159" s="22">
        <v>170</v>
      </c>
      <c r="G159" s="22" t="b">
        <v>1</v>
      </c>
      <c r="H159" s="29">
        <v>43193.991828703707</v>
      </c>
      <c r="I159" s="22" t="s">
        <v>443</v>
      </c>
      <c r="J159" s="22"/>
      <c r="K159" s="22"/>
      <c r="L159" s="22"/>
      <c r="M159" s="22"/>
      <c r="N159" s="22">
        <v>47.614501953125</v>
      </c>
      <c r="O159" s="22">
        <v>-122.34799957275</v>
      </c>
      <c r="P159" s="22" t="s">
        <v>102</v>
      </c>
      <c r="Q159" s="22" t="s">
        <v>103</v>
      </c>
      <c r="R159" s="22" t="s">
        <v>119</v>
      </c>
      <c r="S159" s="22" t="s">
        <v>105</v>
      </c>
      <c r="T159" s="22"/>
      <c r="U159" s="22"/>
      <c r="V159" s="22"/>
      <c r="W159" s="22"/>
      <c r="X159" s="22"/>
      <c r="Y159" s="22"/>
      <c r="Z159" s="22"/>
      <c r="AA159" s="22"/>
      <c r="AB159" s="22"/>
      <c r="AC159" s="22"/>
      <c r="AD159" s="22"/>
      <c r="AE159" s="22"/>
      <c r="AF159" s="22"/>
      <c r="AG159" s="22"/>
      <c r="AH159" s="22">
        <v>0</v>
      </c>
      <c r="AI159" s="22">
        <v>0</v>
      </c>
      <c r="AJ159" s="22">
        <v>39.587000000000003</v>
      </c>
      <c r="AK159" s="22">
        <v>0</v>
      </c>
      <c r="AL159" s="22"/>
      <c r="AM159" s="22" t="s">
        <v>106</v>
      </c>
      <c r="AN159" s="22" t="s">
        <v>107</v>
      </c>
      <c r="AO159" s="22">
        <v>0</v>
      </c>
      <c r="AP159" s="22">
        <v>0</v>
      </c>
      <c r="AQ159" s="22">
        <v>35.825000000000003</v>
      </c>
      <c r="AR159" s="22">
        <v>0</v>
      </c>
      <c r="AS159" s="22"/>
      <c r="AT159" s="22" t="s">
        <v>108</v>
      </c>
      <c r="AU159" s="22" t="s">
        <v>109</v>
      </c>
      <c r="AV159" s="22" t="s">
        <v>110</v>
      </c>
      <c r="AW159" s="22" t="s">
        <v>111</v>
      </c>
      <c r="AX159" s="22" t="s">
        <v>115</v>
      </c>
      <c r="AY159" s="22" t="s">
        <v>112</v>
      </c>
      <c r="AZ159" s="22" t="s">
        <v>115</v>
      </c>
      <c r="BA159" s="22" t="s">
        <v>113</v>
      </c>
      <c r="BB159" s="22" t="s">
        <v>114</v>
      </c>
      <c r="BC159" s="22" t="s">
        <v>116</v>
      </c>
      <c r="BD159" s="22" t="s">
        <v>115</v>
      </c>
      <c r="BE159" s="22" t="s">
        <v>114</v>
      </c>
      <c r="BF159" s="22" t="s">
        <v>114</v>
      </c>
      <c r="BG159" s="22" t="s">
        <v>115</v>
      </c>
      <c r="BH159" s="22" t="s">
        <v>489</v>
      </c>
      <c r="BI159" s="22">
        <v>3</v>
      </c>
      <c r="BJ159" s="22">
        <v>2</v>
      </c>
      <c r="BK159" s="22">
        <v>3</v>
      </c>
      <c r="BL159" s="22">
        <v>2</v>
      </c>
      <c r="BM159" s="22">
        <v>4</v>
      </c>
      <c r="BN159" s="22">
        <v>3</v>
      </c>
      <c r="BO159" s="22">
        <v>3</v>
      </c>
      <c r="BP159" s="22">
        <v>4</v>
      </c>
      <c r="BQ159" s="22">
        <v>4</v>
      </c>
      <c r="BR159" s="22">
        <v>3</v>
      </c>
      <c r="BS159" s="22">
        <v>31</v>
      </c>
    </row>
    <row r="160" spans="1:71" x14ac:dyDescent="0.3">
      <c r="A160" s="29">
        <v>43195.310763888891</v>
      </c>
      <c r="B160" s="29">
        <v>43195.311597222222</v>
      </c>
      <c r="C160" s="22" t="s">
        <v>62</v>
      </c>
      <c r="D160" s="22" t="s">
        <v>448</v>
      </c>
      <c r="E160" s="22">
        <v>100</v>
      </c>
      <c r="F160" s="22">
        <v>72</v>
      </c>
      <c r="G160" s="22" t="b">
        <v>1</v>
      </c>
      <c r="H160" s="29">
        <v>43195.311597222222</v>
      </c>
      <c r="I160" s="22" t="s">
        <v>449</v>
      </c>
      <c r="J160" s="22"/>
      <c r="K160" s="22"/>
      <c r="L160" s="22"/>
      <c r="M160" s="22"/>
      <c r="N160" s="22">
        <v>40.680892944336001</v>
      </c>
      <c r="O160" s="22">
        <v>-73.946296691895</v>
      </c>
      <c r="P160" s="22" t="s">
        <v>102</v>
      </c>
      <c r="Q160" s="22" t="s">
        <v>103</v>
      </c>
      <c r="R160" s="22" t="s">
        <v>119</v>
      </c>
      <c r="S160" s="22" t="s">
        <v>105</v>
      </c>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t="s">
        <v>113</v>
      </c>
      <c r="AY160" s="22" t="s">
        <v>112</v>
      </c>
      <c r="AZ160" s="22" t="s">
        <v>113</v>
      </c>
      <c r="BA160" s="22" t="s">
        <v>114</v>
      </c>
      <c r="BB160" s="22" t="s">
        <v>112</v>
      </c>
      <c r="BC160" s="22" t="s">
        <v>115</v>
      </c>
      <c r="BD160" s="22" t="s">
        <v>113</v>
      </c>
      <c r="BE160" s="22" t="s">
        <v>115</v>
      </c>
      <c r="BF160" s="22" t="s">
        <v>116</v>
      </c>
      <c r="BG160" s="22" t="s">
        <v>114</v>
      </c>
      <c r="BH160" s="22" t="s">
        <v>376</v>
      </c>
      <c r="BI160" s="22">
        <v>2</v>
      </c>
      <c r="BJ160" s="22">
        <v>2</v>
      </c>
      <c r="BK160" s="22">
        <v>2</v>
      </c>
      <c r="BL160" s="22">
        <v>4</v>
      </c>
      <c r="BM160" s="22">
        <v>2</v>
      </c>
      <c r="BN160" s="22">
        <v>5</v>
      </c>
      <c r="BO160" s="22">
        <v>2</v>
      </c>
      <c r="BP160" s="22">
        <v>5</v>
      </c>
      <c r="BQ160" s="22">
        <v>3</v>
      </c>
      <c r="BR160" s="22">
        <v>4</v>
      </c>
      <c r="BS160" s="22">
        <v>31</v>
      </c>
    </row>
    <row r="161" spans="1:71" x14ac:dyDescent="0.3">
      <c r="A161" s="29">
        <v>43195.344039351854</v>
      </c>
      <c r="B161" s="29">
        <v>43195.346412037034</v>
      </c>
      <c r="C161" s="22" t="s">
        <v>62</v>
      </c>
      <c r="D161" s="22" t="s">
        <v>450</v>
      </c>
      <c r="E161" s="22">
        <v>100</v>
      </c>
      <c r="F161" s="22">
        <v>204</v>
      </c>
      <c r="G161" s="22" t="b">
        <v>1</v>
      </c>
      <c r="H161" s="29">
        <v>43195.346412037034</v>
      </c>
      <c r="I161" s="22" t="s">
        <v>451</v>
      </c>
      <c r="J161" s="22"/>
      <c r="K161" s="22"/>
      <c r="L161" s="22"/>
      <c r="M161" s="22"/>
      <c r="N161" s="22">
        <v>47.54719543457</v>
      </c>
      <c r="O161" s="22">
        <v>-122.35130310059</v>
      </c>
      <c r="P161" s="22" t="s">
        <v>102</v>
      </c>
      <c r="Q161" s="22" t="s">
        <v>103</v>
      </c>
      <c r="R161" s="22" t="s">
        <v>104</v>
      </c>
      <c r="S161" s="22" t="s">
        <v>105</v>
      </c>
      <c r="T161" s="22">
        <v>4.2050000000000001</v>
      </c>
      <c r="U161" s="22">
        <v>4.2050000000000001</v>
      </c>
      <c r="V161" s="22">
        <v>41.530999999999999</v>
      </c>
      <c r="W161" s="22">
        <v>1</v>
      </c>
      <c r="X161" s="22"/>
      <c r="Y161" s="22" t="s">
        <v>120</v>
      </c>
      <c r="Z161" s="22" t="s">
        <v>121</v>
      </c>
      <c r="AA161" s="22">
        <v>0</v>
      </c>
      <c r="AB161" s="22">
        <v>0</v>
      </c>
      <c r="AC161" s="22">
        <v>52.209000000000003</v>
      </c>
      <c r="AD161" s="22">
        <v>0</v>
      </c>
      <c r="AE161" s="22"/>
      <c r="AF161" s="22" t="s">
        <v>122</v>
      </c>
      <c r="AG161" s="22" t="s">
        <v>123</v>
      </c>
      <c r="AH161" s="22"/>
      <c r="AI161" s="22"/>
      <c r="AJ161" s="22"/>
      <c r="AK161" s="22"/>
      <c r="AL161" s="22"/>
      <c r="AM161" s="22"/>
      <c r="AN161" s="22"/>
      <c r="AO161" s="22"/>
      <c r="AP161" s="22"/>
      <c r="AQ161" s="22"/>
      <c r="AR161" s="22"/>
      <c r="AS161" s="22"/>
      <c r="AT161" s="22"/>
      <c r="AU161" s="22"/>
      <c r="AV161" s="22" t="s">
        <v>110</v>
      </c>
      <c r="AW161" s="22" t="s">
        <v>130</v>
      </c>
      <c r="AX161" s="22" t="s">
        <v>127</v>
      </c>
      <c r="AY161" s="22" t="s">
        <v>131</v>
      </c>
      <c r="AZ161" s="22" t="s">
        <v>113</v>
      </c>
      <c r="BA161" s="22" t="s">
        <v>113</v>
      </c>
      <c r="BB161" s="22" t="s">
        <v>112</v>
      </c>
      <c r="BC161" s="22" t="s">
        <v>115</v>
      </c>
      <c r="BD161" s="22" t="s">
        <v>113</v>
      </c>
      <c r="BE161" s="22" t="s">
        <v>112</v>
      </c>
      <c r="BF161" s="22" t="s">
        <v>131</v>
      </c>
      <c r="BG161" s="22" t="s">
        <v>127</v>
      </c>
      <c r="BH161" s="22" t="s">
        <v>172</v>
      </c>
      <c r="BI161" s="22">
        <v>1</v>
      </c>
      <c r="BJ161" s="22">
        <v>1</v>
      </c>
      <c r="BK161" s="22">
        <v>2</v>
      </c>
      <c r="BL161" s="22">
        <v>2</v>
      </c>
      <c r="BM161" s="22">
        <v>2</v>
      </c>
      <c r="BN161" s="22">
        <v>5</v>
      </c>
      <c r="BO161" s="22">
        <v>2</v>
      </c>
      <c r="BP161" s="22">
        <v>2</v>
      </c>
      <c r="BQ161" s="22">
        <v>1</v>
      </c>
      <c r="BR161" s="22">
        <v>1</v>
      </c>
      <c r="BS161" s="22">
        <v>19</v>
      </c>
    </row>
    <row r="162" spans="1:71" x14ac:dyDescent="0.3">
      <c r="A162" s="29">
        <v>43195.471678240741</v>
      </c>
      <c r="B162" s="29">
        <v>43195.472488425927</v>
      </c>
      <c r="C162" s="22" t="s">
        <v>62</v>
      </c>
      <c r="D162" s="22" t="s">
        <v>141</v>
      </c>
      <c r="E162" s="22">
        <v>100</v>
      </c>
      <c r="F162" s="22">
        <v>70</v>
      </c>
      <c r="G162" s="22" t="b">
        <v>1</v>
      </c>
      <c r="H162" s="29">
        <v>43195.472488425927</v>
      </c>
      <c r="I162" s="22" t="s">
        <v>452</v>
      </c>
      <c r="J162" s="22"/>
      <c r="K162" s="22"/>
      <c r="L162" s="22"/>
      <c r="M162" s="22"/>
      <c r="N162" s="22">
        <v>47.614501953125</v>
      </c>
      <c r="O162" s="22">
        <v>-122.34799957275</v>
      </c>
      <c r="P162" s="22" t="s">
        <v>102</v>
      </c>
      <c r="Q162" s="22" t="s">
        <v>103</v>
      </c>
      <c r="R162" s="22" t="s">
        <v>210</v>
      </c>
      <c r="S162" s="22" t="s">
        <v>129</v>
      </c>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t="s">
        <v>113</v>
      </c>
      <c r="AY162" s="22" t="s">
        <v>112</v>
      </c>
      <c r="AZ162" s="22" t="s">
        <v>113</v>
      </c>
      <c r="BA162" s="22" t="s">
        <v>113</v>
      </c>
      <c r="BB162" s="22" t="s">
        <v>112</v>
      </c>
      <c r="BC162" s="22" t="s">
        <v>112</v>
      </c>
      <c r="BD162" s="22" t="s">
        <v>127</v>
      </c>
      <c r="BE162" s="22" t="s">
        <v>114</v>
      </c>
      <c r="BF162" s="22" t="s">
        <v>112</v>
      </c>
      <c r="BG162" s="22" t="s">
        <v>113</v>
      </c>
      <c r="BH162" s="22" t="s">
        <v>376</v>
      </c>
      <c r="BI162" s="22">
        <v>2</v>
      </c>
      <c r="BJ162" s="22">
        <v>2</v>
      </c>
      <c r="BK162" s="22">
        <v>2</v>
      </c>
      <c r="BL162" s="22">
        <v>2</v>
      </c>
      <c r="BM162" s="22">
        <v>2</v>
      </c>
      <c r="BN162" s="22">
        <v>2</v>
      </c>
      <c r="BO162" s="22">
        <v>1</v>
      </c>
      <c r="BP162" s="22">
        <v>4</v>
      </c>
      <c r="BQ162" s="22">
        <v>2</v>
      </c>
      <c r="BR162" s="22">
        <v>2</v>
      </c>
      <c r="BS162" s="22">
        <v>21</v>
      </c>
    </row>
    <row r="163" spans="1:71" x14ac:dyDescent="0.3">
      <c r="A163" s="29">
        <v>43195.602430555555</v>
      </c>
      <c r="B163" s="29">
        <v>43195.647210648145</v>
      </c>
      <c r="C163" s="22" t="s">
        <v>62</v>
      </c>
      <c r="D163" s="22" t="s">
        <v>444</v>
      </c>
      <c r="E163" s="22">
        <v>100</v>
      </c>
      <c r="F163" s="22">
        <v>3869</v>
      </c>
      <c r="G163" s="22" t="b">
        <v>1</v>
      </c>
      <c r="H163" s="29">
        <v>43195.647210648145</v>
      </c>
      <c r="I163" s="22" t="s">
        <v>461</v>
      </c>
      <c r="J163" s="22"/>
      <c r="K163" s="22"/>
      <c r="L163" s="22"/>
      <c r="M163" s="22"/>
      <c r="N163" s="22">
        <v>47.448501586913999</v>
      </c>
      <c r="O163" s="22">
        <v>-122.28099822998</v>
      </c>
      <c r="P163" s="22" t="s">
        <v>102</v>
      </c>
      <c r="Q163" s="22" t="s">
        <v>103</v>
      </c>
      <c r="R163" s="22" t="s">
        <v>104</v>
      </c>
      <c r="S163" s="22" t="s">
        <v>105</v>
      </c>
      <c r="T163" s="22"/>
      <c r="U163" s="22"/>
      <c r="V163" s="22"/>
      <c r="W163" s="22"/>
      <c r="X163" s="22"/>
      <c r="Y163" s="22"/>
      <c r="Z163" s="22"/>
      <c r="AA163" s="22"/>
      <c r="AB163" s="22"/>
      <c r="AC163" s="22"/>
      <c r="AD163" s="22"/>
      <c r="AE163" s="22"/>
      <c r="AF163" s="22"/>
      <c r="AG163" s="22"/>
      <c r="AH163" s="22">
        <v>0</v>
      </c>
      <c r="AI163" s="22">
        <v>0</v>
      </c>
      <c r="AJ163" s="22">
        <v>53.095999999999997</v>
      </c>
      <c r="AK163" s="22">
        <v>0</v>
      </c>
      <c r="AL163" s="22"/>
      <c r="AM163" s="22" t="s">
        <v>106</v>
      </c>
      <c r="AN163" s="22" t="s">
        <v>107</v>
      </c>
      <c r="AO163" s="22">
        <v>0</v>
      </c>
      <c r="AP163" s="22">
        <v>0</v>
      </c>
      <c r="AQ163" s="22">
        <v>39.338999999999999</v>
      </c>
      <c r="AR163" s="22">
        <v>0</v>
      </c>
      <c r="AS163" s="22"/>
      <c r="AT163" s="22" t="s">
        <v>108</v>
      </c>
      <c r="AU163" s="22" t="s">
        <v>404</v>
      </c>
      <c r="AV163" s="22" t="s">
        <v>110</v>
      </c>
      <c r="AW163" s="22" t="s">
        <v>130</v>
      </c>
      <c r="AX163" s="22" t="s">
        <v>115</v>
      </c>
      <c r="AY163" s="22" t="s">
        <v>112</v>
      </c>
      <c r="AZ163" s="22" t="s">
        <v>127</v>
      </c>
      <c r="BA163" s="22" t="s">
        <v>127</v>
      </c>
      <c r="BB163" s="22" t="s">
        <v>131</v>
      </c>
      <c r="BC163" s="22" t="s">
        <v>116</v>
      </c>
      <c r="BD163" s="22" t="s">
        <v>127</v>
      </c>
      <c r="BE163" s="22" t="s">
        <v>112</v>
      </c>
      <c r="BF163" s="22" t="s">
        <v>131</v>
      </c>
      <c r="BG163" s="22" t="s">
        <v>113</v>
      </c>
      <c r="BH163" s="22" t="s">
        <v>489</v>
      </c>
      <c r="BI163" s="22">
        <v>3</v>
      </c>
      <c r="BJ163" s="22">
        <v>2</v>
      </c>
      <c r="BK163" s="22">
        <v>1</v>
      </c>
      <c r="BL163" s="22">
        <v>1</v>
      </c>
      <c r="BM163" s="22">
        <v>1</v>
      </c>
      <c r="BN163" s="22">
        <v>3</v>
      </c>
      <c r="BO163" s="22">
        <v>1</v>
      </c>
      <c r="BP163" s="22">
        <v>2</v>
      </c>
      <c r="BQ163" s="22">
        <v>1</v>
      </c>
      <c r="BR163" s="22">
        <v>2</v>
      </c>
      <c r="BS163" s="22">
        <v>17</v>
      </c>
    </row>
  </sheetData>
  <autoFilter ref="A3:BS163"/>
  <mergeCells count="1">
    <mergeCell ref="BI1:BR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zoomScale="80" zoomScaleNormal="80" workbookViewId="0">
      <selection activeCell="A9" sqref="A9:XFD9"/>
    </sheetView>
  </sheetViews>
  <sheetFormatPr defaultColWidth="8.88671875" defaultRowHeight="13.8" x14ac:dyDescent="0.3"/>
  <cols>
    <col min="1" max="1" width="36.109375" style="1" bestFit="1" customWidth="1"/>
    <col min="2" max="2" width="9.33203125" style="1" bestFit="1" customWidth="1"/>
    <col min="3" max="3" width="21.6640625" style="1" bestFit="1" customWidth="1"/>
    <col min="4" max="4" width="61.33203125" style="1" bestFit="1" customWidth="1"/>
    <col min="5" max="5" width="62.6640625" style="1" customWidth="1"/>
    <col min="6" max="6" width="12" style="1" customWidth="1"/>
    <col min="7" max="7" width="24.109375" style="1" bestFit="1" customWidth="1"/>
    <col min="8" max="16384" width="8.88671875" style="1"/>
  </cols>
  <sheetData>
    <row r="1" spans="1:7" s="3" customFormat="1" ht="33" customHeight="1" x14ac:dyDescent="0.3">
      <c r="A1" s="2" t="s">
        <v>165</v>
      </c>
      <c r="B1" s="2" t="s">
        <v>161</v>
      </c>
      <c r="C1" s="2" t="s">
        <v>162</v>
      </c>
      <c r="D1" s="2" t="s">
        <v>164</v>
      </c>
      <c r="E1" s="2" t="s">
        <v>163</v>
      </c>
      <c r="F1" s="2" t="s">
        <v>166</v>
      </c>
      <c r="G1" s="2" t="s">
        <v>167</v>
      </c>
    </row>
    <row r="2" spans="1:7" x14ac:dyDescent="0.3">
      <c r="A2" s="1" t="s">
        <v>144</v>
      </c>
      <c r="B2" s="1">
        <f>IFERROR(SUBSTITUTE(RIGHT(A2,LEN(A2)-FIND("(",A2)),")","")*1,0)</f>
        <v>0</v>
      </c>
      <c r="C2" s="1" t="e">
        <f>LEFT(A2,FIND("(",A2)-2)</f>
        <v>#VALUE!</v>
      </c>
      <c r="D2" s="1" t="str">
        <f>IF(LEFT(A2,1)="Q",A2,D1)</f>
        <v>Q5 On the whole, I am satisfied with myself. </v>
      </c>
      <c r="E2" s="1" t="str">
        <f>TRIM(RIGHT(D2,LEN(D2)-FIND(" ",D2)))</f>
        <v>On the whole, I am satisfied with myself. </v>
      </c>
      <c r="F2" s="1">
        <v>1</v>
      </c>
      <c r="G2" s="1">
        <f>IF(ISNA(MATCH(F2, {2,5,6,8,9}, 0)),B2,8-B2)</f>
        <v>0</v>
      </c>
    </row>
    <row r="3" spans="1:7" x14ac:dyDescent="0.3">
      <c r="A3" s="1" t="s">
        <v>154</v>
      </c>
      <c r="B3" s="1">
        <f t="shared" ref="B3:B66" si="0">IFERROR(SUBSTITUTE(RIGHT(A3,LEN(A3)-FIND("(",A3)),")","")*1,0)</f>
        <v>1</v>
      </c>
      <c r="C3" s="1" t="str">
        <f>LEFT(A3,FIND("(",A3)-2)</f>
        <v>Strongly agree</v>
      </c>
      <c r="D3" s="1" t="str">
        <f t="shared" ref="D3:D49" si="1">IF(LEFT(A3,1)="Q",A3,D2)</f>
        <v>Q5 On the whole, I am satisfied with myself. </v>
      </c>
      <c r="E3" s="1" t="str">
        <f>TRIM(RIGHT(D3,LEN(D3)-FIND(" ",D3)))</f>
        <v>On the whole, I am satisfied with myself. </v>
      </c>
      <c r="F3" s="1">
        <f>IF(E3=E2,F2,F2+1)</f>
        <v>1</v>
      </c>
      <c r="G3" s="1">
        <f>IF(ISNA(MATCH(F3, {2,5,6,8,9}, 0)),B3,8-B3)</f>
        <v>1</v>
      </c>
    </row>
    <row r="4" spans="1:7" x14ac:dyDescent="0.3">
      <c r="A4" s="1" t="s">
        <v>155</v>
      </c>
      <c r="B4" s="1">
        <f t="shared" si="0"/>
        <v>2</v>
      </c>
      <c r="C4" s="1" t="str">
        <f t="shared" ref="C4:C49" si="2">LEFT(A4,FIND("(",A4)-2)</f>
        <v>Agree</v>
      </c>
      <c r="D4" s="1" t="str">
        <f t="shared" si="1"/>
        <v>Q5 On the whole, I am satisfied with myself. </v>
      </c>
      <c r="E4" s="1" t="str">
        <f t="shared" ref="E4:E49" si="3">TRIM(RIGHT(D4,LEN(D4)-FIND(" ",D4)))</f>
        <v>On the whole, I am satisfied with myself. </v>
      </c>
      <c r="F4" s="1">
        <f t="shared" ref="F4:F67" si="4">IF(E4=E3,F3,F3+1)</f>
        <v>1</v>
      </c>
      <c r="G4" s="1">
        <f>IF(ISNA(MATCH(F4, {2,5,6,8,9}, 0)),B4,8-B4)</f>
        <v>2</v>
      </c>
    </row>
    <row r="5" spans="1:7" x14ac:dyDescent="0.3">
      <c r="A5" s="1" t="s">
        <v>156</v>
      </c>
      <c r="B5" s="1">
        <f t="shared" si="0"/>
        <v>3</v>
      </c>
      <c r="C5" s="1" t="str">
        <f t="shared" si="2"/>
        <v>Somewhat agree</v>
      </c>
      <c r="D5" s="1" t="str">
        <f t="shared" si="1"/>
        <v>Q5 On the whole, I am satisfied with myself. </v>
      </c>
      <c r="E5" s="1" t="str">
        <f t="shared" si="3"/>
        <v>On the whole, I am satisfied with myself. </v>
      </c>
      <c r="F5" s="1">
        <f t="shared" si="4"/>
        <v>1</v>
      </c>
      <c r="G5" s="1">
        <f>IF(ISNA(MATCH(F5, {2,5,6,8,9}, 0)),B5,8-B5)</f>
        <v>3</v>
      </c>
    </row>
    <row r="6" spans="1:7" x14ac:dyDescent="0.3">
      <c r="A6" s="1" t="s">
        <v>157</v>
      </c>
      <c r="B6" s="1">
        <f t="shared" si="0"/>
        <v>4</v>
      </c>
      <c r="C6" s="1" t="str">
        <f t="shared" si="2"/>
        <v>Neither agree nor disagree</v>
      </c>
      <c r="D6" s="1" t="str">
        <f t="shared" si="1"/>
        <v>Q5 On the whole, I am satisfied with myself. </v>
      </c>
      <c r="E6" s="1" t="str">
        <f t="shared" si="3"/>
        <v>On the whole, I am satisfied with myself. </v>
      </c>
      <c r="F6" s="1">
        <f t="shared" si="4"/>
        <v>1</v>
      </c>
      <c r="G6" s="1">
        <f>IF(ISNA(MATCH(F6, {2,5,6,8,9}, 0)),B6,8-B6)</f>
        <v>4</v>
      </c>
    </row>
    <row r="7" spans="1:7" x14ac:dyDescent="0.3">
      <c r="A7" s="1" t="s">
        <v>158</v>
      </c>
      <c r="B7" s="1">
        <f t="shared" si="0"/>
        <v>5</v>
      </c>
      <c r="C7" s="1" t="str">
        <f t="shared" si="2"/>
        <v>Somewhat disagree</v>
      </c>
      <c r="D7" s="1" t="str">
        <f t="shared" si="1"/>
        <v>Q5 On the whole, I am satisfied with myself. </v>
      </c>
      <c r="E7" s="1" t="str">
        <f t="shared" si="3"/>
        <v>On the whole, I am satisfied with myself. </v>
      </c>
      <c r="F7" s="1">
        <f t="shared" si="4"/>
        <v>1</v>
      </c>
      <c r="G7" s="1">
        <f>IF(ISNA(MATCH(F7, {2,5,6,8,9}, 0)),B7,8-B7)</f>
        <v>5</v>
      </c>
    </row>
    <row r="8" spans="1:7" x14ac:dyDescent="0.3">
      <c r="A8" s="1" t="s">
        <v>159</v>
      </c>
      <c r="B8" s="1">
        <f t="shared" si="0"/>
        <v>6</v>
      </c>
      <c r="C8" s="1" t="str">
        <f t="shared" si="2"/>
        <v>Disagree</v>
      </c>
      <c r="D8" s="1" t="str">
        <f t="shared" si="1"/>
        <v>Q5 On the whole, I am satisfied with myself. </v>
      </c>
      <c r="E8" s="1" t="str">
        <f t="shared" si="3"/>
        <v>On the whole, I am satisfied with myself. </v>
      </c>
      <c r="F8" s="1">
        <f t="shared" si="4"/>
        <v>1</v>
      </c>
      <c r="G8" s="1">
        <f>IF(ISNA(MATCH(F8, {2,5,6,8,9}, 0)),B8,8-B8)</f>
        <v>6</v>
      </c>
    </row>
    <row r="9" spans="1:7" x14ac:dyDescent="0.3">
      <c r="A9" s="1" t="s">
        <v>160</v>
      </c>
      <c r="B9" s="1">
        <f t="shared" si="0"/>
        <v>7</v>
      </c>
      <c r="C9" s="1" t="str">
        <f t="shared" si="2"/>
        <v>Strongly disagree</v>
      </c>
      <c r="D9" s="1" t="str">
        <f t="shared" si="1"/>
        <v>Q5 On the whole, I am satisfied with myself. </v>
      </c>
      <c r="E9" s="1" t="str">
        <f t="shared" si="3"/>
        <v>On the whole, I am satisfied with myself. </v>
      </c>
      <c r="F9" s="1">
        <f t="shared" si="4"/>
        <v>1</v>
      </c>
      <c r="G9" s="1">
        <f>IF(ISNA(MATCH(F9, {2,5,6,8,9}, 0)),B9,8-B9)</f>
        <v>7</v>
      </c>
    </row>
    <row r="10" spans="1:7" x14ac:dyDescent="0.3">
      <c r="A10" s="1" t="s">
        <v>150</v>
      </c>
      <c r="B10" s="1">
        <f t="shared" si="0"/>
        <v>0</v>
      </c>
      <c r="C10" s="1" t="e">
        <f t="shared" si="2"/>
        <v>#VALUE!</v>
      </c>
      <c r="D10" s="1" t="str">
        <f>IF(LEFT(A10,1)="Q",A10,#REF!)</f>
        <v>Q4 At times I think I am ngood at all. </v>
      </c>
      <c r="E10" s="1" t="str">
        <f t="shared" si="3"/>
        <v>At times I think I am ngood at all. </v>
      </c>
      <c r="F10" s="1">
        <f t="shared" si="4"/>
        <v>2</v>
      </c>
      <c r="G10" s="1">
        <f>IF(ISNA(MATCH(F10, {2,5,6,8,9}, 0)),B10,8-B10)</f>
        <v>8</v>
      </c>
    </row>
    <row r="11" spans="1:7" x14ac:dyDescent="0.3">
      <c r="A11" s="1" t="s">
        <v>154</v>
      </c>
      <c r="B11" s="1">
        <f t="shared" si="0"/>
        <v>1</v>
      </c>
      <c r="C11" s="1" t="str">
        <f t="shared" si="2"/>
        <v>Strongly agree</v>
      </c>
      <c r="D11" s="1" t="str">
        <f t="shared" si="1"/>
        <v>Q4 At times I think I am ngood at all. </v>
      </c>
      <c r="E11" s="1" t="str">
        <f t="shared" si="3"/>
        <v>At times I think I am ngood at all. </v>
      </c>
      <c r="F11" s="1">
        <f t="shared" si="4"/>
        <v>2</v>
      </c>
      <c r="G11" s="1">
        <f>IF(ISNA(MATCH(F11, {2,5,6,8,9}, 0)),B11,8-B11)</f>
        <v>7</v>
      </c>
    </row>
    <row r="12" spans="1:7" x14ac:dyDescent="0.3">
      <c r="A12" s="1" t="s">
        <v>155</v>
      </c>
      <c r="B12" s="1">
        <f t="shared" si="0"/>
        <v>2</v>
      </c>
      <c r="C12" s="1" t="str">
        <f t="shared" si="2"/>
        <v>Agree</v>
      </c>
      <c r="D12" s="1" t="str">
        <f t="shared" si="1"/>
        <v>Q4 At times I think I am ngood at all. </v>
      </c>
      <c r="E12" s="1" t="str">
        <f t="shared" si="3"/>
        <v>At times I think I am ngood at all. </v>
      </c>
      <c r="F12" s="1">
        <f t="shared" si="4"/>
        <v>2</v>
      </c>
      <c r="G12" s="1">
        <f>IF(ISNA(MATCH(F12, {2,5,6,8,9}, 0)),B12,8-B12)</f>
        <v>6</v>
      </c>
    </row>
    <row r="13" spans="1:7" x14ac:dyDescent="0.3">
      <c r="A13" s="1" t="s">
        <v>156</v>
      </c>
      <c r="B13" s="1">
        <f t="shared" si="0"/>
        <v>3</v>
      </c>
      <c r="C13" s="1" t="str">
        <f t="shared" si="2"/>
        <v>Somewhat agree</v>
      </c>
      <c r="D13" s="1" t="str">
        <f t="shared" si="1"/>
        <v>Q4 At times I think I am ngood at all. </v>
      </c>
      <c r="E13" s="1" t="str">
        <f t="shared" si="3"/>
        <v>At times I think I am ngood at all. </v>
      </c>
      <c r="F13" s="1">
        <f t="shared" si="4"/>
        <v>2</v>
      </c>
      <c r="G13" s="1">
        <f>IF(ISNA(MATCH(F13, {2,5,6,8,9}, 0)),B13,8-B13)</f>
        <v>5</v>
      </c>
    </row>
    <row r="14" spans="1:7" x14ac:dyDescent="0.3">
      <c r="A14" s="1" t="s">
        <v>157</v>
      </c>
      <c r="B14" s="1">
        <f t="shared" si="0"/>
        <v>4</v>
      </c>
      <c r="C14" s="1" t="str">
        <f t="shared" si="2"/>
        <v>Neither agree nor disagree</v>
      </c>
      <c r="D14" s="1" t="str">
        <f t="shared" si="1"/>
        <v>Q4 At times I think I am ngood at all. </v>
      </c>
      <c r="E14" s="1" t="str">
        <f t="shared" si="3"/>
        <v>At times I think I am ngood at all. </v>
      </c>
      <c r="F14" s="1">
        <f t="shared" si="4"/>
        <v>2</v>
      </c>
      <c r="G14" s="1">
        <f>IF(ISNA(MATCH(F14, {2,5,6,8,9}, 0)),B14,8-B14)</f>
        <v>4</v>
      </c>
    </row>
    <row r="15" spans="1:7" x14ac:dyDescent="0.3">
      <c r="A15" s="1" t="s">
        <v>158</v>
      </c>
      <c r="B15" s="1">
        <f t="shared" si="0"/>
        <v>5</v>
      </c>
      <c r="C15" s="1" t="str">
        <f t="shared" si="2"/>
        <v>Somewhat disagree</v>
      </c>
      <c r="D15" s="1" t="str">
        <f t="shared" si="1"/>
        <v>Q4 At times I think I am ngood at all. </v>
      </c>
      <c r="E15" s="1" t="str">
        <f t="shared" si="3"/>
        <v>At times I think I am ngood at all. </v>
      </c>
      <c r="F15" s="1">
        <f t="shared" si="4"/>
        <v>2</v>
      </c>
      <c r="G15" s="1">
        <f>IF(ISNA(MATCH(F15, {2,5,6,8,9}, 0)),B15,8-B15)</f>
        <v>3</v>
      </c>
    </row>
    <row r="16" spans="1:7" x14ac:dyDescent="0.3">
      <c r="A16" s="1" t="s">
        <v>159</v>
      </c>
      <c r="B16" s="1">
        <f t="shared" si="0"/>
        <v>6</v>
      </c>
      <c r="C16" s="1" t="str">
        <f t="shared" si="2"/>
        <v>Disagree</v>
      </c>
      <c r="D16" s="1" t="str">
        <f t="shared" si="1"/>
        <v>Q4 At times I think I am ngood at all. </v>
      </c>
      <c r="E16" s="1" t="str">
        <f t="shared" si="3"/>
        <v>At times I think I am ngood at all. </v>
      </c>
      <c r="F16" s="1">
        <f t="shared" si="4"/>
        <v>2</v>
      </c>
      <c r="G16" s="1">
        <f>IF(ISNA(MATCH(F16, {2,5,6,8,9}, 0)),B16,8-B16)</f>
        <v>2</v>
      </c>
    </row>
    <row r="17" spans="1:7" x14ac:dyDescent="0.3">
      <c r="A17" s="1" t="s">
        <v>160</v>
      </c>
      <c r="B17" s="1">
        <f t="shared" si="0"/>
        <v>7</v>
      </c>
      <c r="C17" s="1" t="str">
        <f t="shared" si="2"/>
        <v>Strongly disagree</v>
      </c>
      <c r="D17" s="1" t="str">
        <f t="shared" si="1"/>
        <v>Q4 At times I think I am ngood at all. </v>
      </c>
      <c r="E17" s="1" t="str">
        <f t="shared" si="3"/>
        <v>At times I think I am ngood at all. </v>
      </c>
      <c r="F17" s="1">
        <f t="shared" si="4"/>
        <v>2</v>
      </c>
      <c r="G17" s="1">
        <f>IF(ISNA(MATCH(F17, {2,5,6,8,9}, 0)),B17,8-B17)</f>
        <v>1</v>
      </c>
    </row>
    <row r="18" spans="1:7" x14ac:dyDescent="0.3">
      <c r="A18" s="1" t="s">
        <v>145</v>
      </c>
      <c r="B18" s="1">
        <f t="shared" si="0"/>
        <v>0</v>
      </c>
      <c r="C18" s="1" t="e">
        <f t="shared" si="2"/>
        <v>#VALUE!</v>
      </c>
      <c r="D18" s="1" t="str">
        <f>IF(LEFT(A18,1)="Q",A18,#REF!)</f>
        <v>Q6 I feel that I have a number of good qualities. </v>
      </c>
      <c r="E18" s="1" t="str">
        <f t="shared" si="3"/>
        <v>I feel that I have a number of good qualities. </v>
      </c>
      <c r="F18" s="1">
        <f t="shared" si="4"/>
        <v>3</v>
      </c>
      <c r="G18" s="1">
        <f>IF(ISNA(MATCH(F18, {2,5,6,8,9}, 0)),B18,8-B18)</f>
        <v>0</v>
      </c>
    </row>
    <row r="19" spans="1:7" x14ac:dyDescent="0.3">
      <c r="A19" s="1" t="s">
        <v>154</v>
      </c>
      <c r="B19" s="1">
        <f t="shared" si="0"/>
        <v>1</v>
      </c>
      <c r="C19" s="1" t="str">
        <f t="shared" si="2"/>
        <v>Strongly agree</v>
      </c>
      <c r="D19" s="1" t="str">
        <f t="shared" si="1"/>
        <v>Q6 I feel that I have a number of good qualities. </v>
      </c>
      <c r="E19" s="1" t="str">
        <f t="shared" si="3"/>
        <v>I feel that I have a number of good qualities. </v>
      </c>
      <c r="F19" s="1">
        <f t="shared" si="4"/>
        <v>3</v>
      </c>
      <c r="G19" s="1">
        <f>IF(ISNA(MATCH(F19, {2,5,6,8,9}, 0)),B19,8-B19)</f>
        <v>1</v>
      </c>
    </row>
    <row r="20" spans="1:7" x14ac:dyDescent="0.3">
      <c r="A20" s="1" t="s">
        <v>155</v>
      </c>
      <c r="B20" s="1">
        <f t="shared" si="0"/>
        <v>2</v>
      </c>
      <c r="C20" s="1" t="str">
        <f t="shared" si="2"/>
        <v>Agree</v>
      </c>
      <c r="D20" s="1" t="str">
        <f t="shared" si="1"/>
        <v>Q6 I feel that I have a number of good qualities. </v>
      </c>
      <c r="E20" s="1" t="str">
        <f t="shared" si="3"/>
        <v>I feel that I have a number of good qualities. </v>
      </c>
      <c r="F20" s="1">
        <f t="shared" si="4"/>
        <v>3</v>
      </c>
      <c r="G20" s="1">
        <f>IF(ISNA(MATCH(F20, {2,5,6,8,9}, 0)),B20,8-B20)</f>
        <v>2</v>
      </c>
    </row>
    <row r="21" spans="1:7" x14ac:dyDescent="0.3">
      <c r="A21" s="1" t="s">
        <v>156</v>
      </c>
      <c r="B21" s="1">
        <f t="shared" si="0"/>
        <v>3</v>
      </c>
      <c r="C21" s="1" t="str">
        <f t="shared" si="2"/>
        <v>Somewhat agree</v>
      </c>
      <c r="D21" s="1" t="str">
        <f t="shared" si="1"/>
        <v>Q6 I feel that I have a number of good qualities. </v>
      </c>
      <c r="E21" s="1" t="str">
        <f t="shared" si="3"/>
        <v>I feel that I have a number of good qualities. </v>
      </c>
      <c r="F21" s="1">
        <f t="shared" si="4"/>
        <v>3</v>
      </c>
      <c r="G21" s="1">
        <f>IF(ISNA(MATCH(F21, {2,5,6,8,9}, 0)),B21,8-B21)</f>
        <v>3</v>
      </c>
    </row>
    <row r="22" spans="1:7" x14ac:dyDescent="0.3">
      <c r="A22" s="1" t="s">
        <v>157</v>
      </c>
      <c r="B22" s="1">
        <f t="shared" si="0"/>
        <v>4</v>
      </c>
      <c r="C22" s="1" t="str">
        <f t="shared" si="2"/>
        <v>Neither agree nor disagree</v>
      </c>
      <c r="D22" s="1" t="str">
        <f t="shared" si="1"/>
        <v>Q6 I feel that I have a number of good qualities. </v>
      </c>
      <c r="E22" s="1" t="str">
        <f t="shared" si="3"/>
        <v>I feel that I have a number of good qualities. </v>
      </c>
      <c r="F22" s="1">
        <f t="shared" si="4"/>
        <v>3</v>
      </c>
      <c r="G22" s="1">
        <f>IF(ISNA(MATCH(F22, {2,5,6,8,9}, 0)),B22,8-B22)</f>
        <v>4</v>
      </c>
    </row>
    <row r="23" spans="1:7" x14ac:dyDescent="0.3">
      <c r="A23" s="1" t="s">
        <v>158</v>
      </c>
      <c r="B23" s="1">
        <f t="shared" si="0"/>
        <v>5</v>
      </c>
      <c r="C23" s="1" t="str">
        <f t="shared" si="2"/>
        <v>Somewhat disagree</v>
      </c>
      <c r="D23" s="1" t="str">
        <f t="shared" si="1"/>
        <v>Q6 I feel that I have a number of good qualities. </v>
      </c>
      <c r="E23" s="1" t="str">
        <f t="shared" si="3"/>
        <v>I feel that I have a number of good qualities. </v>
      </c>
      <c r="F23" s="1">
        <f t="shared" si="4"/>
        <v>3</v>
      </c>
      <c r="G23" s="1">
        <f>IF(ISNA(MATCH(F23, {2,5,6,8,9}, 0)),B23,8-B23)</f>
        <v>5</v>
      </c>
    </row>
    <row r="24" spans="1:7" x14ac:dyDescent="0.3">
      <c r="A24" s="1" t="s">
        <v>159</v>
      </c>
      <c r="B24" s="1">
        <f t="shared" si="0"/>
        <v>6</v>
      </c>
      <c r="C24" s="1" t="str">
        <f t="shared" si="2"/>
        <v>Disagree</v>
      </c>
      <c r="D24" s="1" t="str">
        <f t="shared" si="1"/>
        <v>Q6 I feel that I have a number of good qualities. </v>
      </c>
      <c r="E24" s="1" t="str">
        <f t="shared" si="3"/>
        <v>I feel that I have a number of good qualities. </v>
      </c>
      <c r="F24" s="1">
        <f t="shared" si="4"/>
        <v>3</v>
      </c>
      <c r="G24" s="1">
        <f>IF(ISNA(MATCH(F24, {2,5,6,8,9}, 0)),B24,8-B24)</f>
        <v>6</v>
      </c>
    </row>
    <row r="25" spans="1:7" x14ac:dyDescent="0.3">
      <c r="A25" s="1" t="s">
        <v>160</v>
      </c>
      <c r="B25" s="1">
        <f t="shared" si="0"/>
        <v>7</v>
      </c>
      <c r="C25" s="1" t="str">
        <f t="shared" si="2"/>
        <v>Strongly disagree</v>
      </c>
      <c r="D25" s="1" t="str">
        <f t="shared" si="1"/>
        <v>Q6 I feel that I have a number of good qualities. </v>
      </c>
      <c r="E25" s="1" t="str">
        <f t="shared" si="3"/>
        <v>I feel that I have a number of good qualities. </v>
      </c>
      <c r="F25" s="1">
        <f t="shared" si="4"/>
        <v>3</v>
      </c>
      <c r="G25" s="1">
        <f>IF(ISNA(MATCH(F25, {2,5,6,8,9}, 0)),B25,8-B25)</f>
        <v>7</v>
      </c>
    </row>
    <row r="26" spans="1:7" x14ac:dyDescent="0.3">
      <c r="A26" s="1" t="s">
        <v>151</v>
      </c>
      <c r="B26" s="1">
        <f t="shared" si="0"/>
        <v>0</v>
      </c>
      <c r="C26" s="1" t="e">
        <f t="shared" si="2"/>
        <v>#VALUE!</v>
      </c>
      <c r="D26" s="1" t="str">
        <f>IF(LEFT(A26,1)="Q",A26,#REF!)</f>
        <v>Q7 I am able tdthings as well as most other people. </v>
      </c>
      <c r="E26" s="1" t="str">
        <f t="shared" si="3"/>
        <v>I am able tdthings as well as most other people. </v>
      </c>
      <c r="F26" s="1">
        <f t="shared" si="4"/>
        <v>4</v>
      </c>
      <c r="G26" s="1">
        <f>IF(ISNA(MATCH(F26, {2,5,6,8,9}, 0)),B26,8-B26)</f>
        <v>0</v>
      </c>
    </row>
    <row r="27" spans="1:7" x14ac:dyDescent="0.3">
      <c r="A27" s="1" t="s">
        <v>154</v>
      </c>
      <c r="B27" s="1">
        <f t="shared" si="0"/>
        <v>1</v>
      </c>
      <c r="C27" s="1" t="str">
        <f t="shared" si="2"/>
        <v>Strongly agree</v>
      </c>
      <c r="D27" s="1" t="str">
        <f t="shared" si="1"/>
        <v>Q7 I am able tdthings as well as most other people. </v>
      </c>
      <c r="E27" s="1" t="str">
        <f t="shared" si="3"/>
        <v>I am able tdthings as well as most other people. </v>
      </c>
      <c r="F27" s="1">
        <f t="shared" si="4"/>
        <v>4</v>
      </c>
      <c r="G27" s="1">
        <f>IF(ISNA(MATCH(F27, {2,5,6,8,9}, 0)),B27,8-B27)</f>
        <v>1</v>
      </c>
    </row>
    <row r="28" spans="1:7" x14ac:dyDescent="0.3">
      <c r="A28" s="1" t="s">
        <v>155</v>
      </c>
      <c r="B28" s="1">
        <f t="shared" si="0"/>
        <v>2</v>
      </c>
      <c r="C28" s="1" t="str">
        <f t="shared" si="2"/>
        <v>Agree</v>
      </c>
      <c r="D28" s="1" t="str">
        <f t="shared" si="1"/>
        <v>Q7 I am able tdthings as well as most other people. </v>
      </c>
      <c r="E28" s="1" t="str">
        <f t="shared" si="3"/>
        <v>I am able tdthings as well as most other people. </v>
      </c>
      <c r="F28" s="1">
        <f t="shared" si="4"/>
        <v>4</v>
      </c>
      <c r="G28" s="1">
        <f>IF(ISNA(MATCH(F28, {2,5,6,8,9}, 0)),B28,8-B28)</f>
        <v>2</v>
      </c>
    </row>
    <row r="29" spans="1:7" x14ac:dyDescent="0.3">
      <c r="A29" s="1" t="s">
        <v>156</v>
      </c>
      <c r="B29" s="1">
        <f t="shared" si="0"/>
        <v>3</v>
      </c>
      <c r="C29" s="1" t="str">
        <f t="shared" si="2"/>
        <v>Somewhat agree</v>
      </c>
      <c r="D29" s="1" t="str">
        <f t="shared" si="1"/>
        <v>Q7 I am able tdthings as well as most other people. </v>
      </c>
      <c r="E29" s="1" t="str">
        <f t="shared" si="3"/>
        <v>I am able tdthings as well as most other people. </v>
      </c>
      <c r="F29" s="1">
        <f t="shared" si="4"/>
        <v>4</v>
      </c>
      <c r="G29" s="1">
        <f>IF(ISNA(MATCH(F29, {2,5,6,8,9}, 0)),B29,8-B29)</f>
        <v>3</v>
      </c>
    </row>
    <row r="30" spans="1:7" x14ac:dyDescent="0.3">
      <c r="A30" s="1" t="s">
        <v>157</v>
      </c>
      <c r="B30" s="1">
        <f t="shared" si="0"/>
        <v>4</v>
      </c>
      <c r="C30" s="1" t="str">
        <f t="shared" si="2"/>
        <v>Neither agree nor disagree</v>
      </c>
      <c r="D30" s="1" t="str">
        <f t="shared" si="1"/>
        <v>Q7 I am able tdthings as well as most other people. </v>
      </c>
      <c r="E30" s="1" t="str">
        <f t="shared" si="3"/>
        <v>I am able tdthings as well as most other people. </v>
      </c>
      <c r="F30" s="1">
        <f t="shared" si="4"/>
        <v>4</v>
      </c>
      <c r="G30" s="1">
        <f>IF(ISNA(MATCH(F30, {2,5,6,8,9}, 0)),B30,8-B30)</f>
        <v>4</v>
      </c>
    </row>
    <row r="31" spans="1:7" x14ac:dyDescent="0.3">
      <c r="A31" s="1" t="s">
        <v>158</v>
      </c>
      <c r="B31" s="1">
        <f t="shared" si="0"/>
        <v>5</v>
      </c>
      <c r="C31" s="1" t="str">
        <f t="shared" si="2"/>
        <v>Somewhat disagree</v>
      </c>
      <c r="D31" s="1" t="str">
        <f t="shared" si="1"/>
        <v>Q7 I am able tdthings as well as most other people. </v>
      </c>
      <c r="E31" s="1" t="str">
        <f t="shared" si="3"/>
        <v>I am able tdthings as well as most other people. </v>
      </c>
      <c r="F31" s="1">
        <f t="shared" si="4"/>
        <v>4</v>
      </c>
      <c r="G31" s="1">
        <f>IF(ISNA(MATCH(F31, {2,5,6,8,9}, 0)),B31,8-B31)</f>
        <v>5</v>
      </c>
    </row>
    <row r="32" spans="1:7" x14ac:dyDescent="0.3">
      <c r="A32" s="1" t="s">
        <v>159</v>
      </c>
      <c r="B32" s="1">
        <f t="shared" si="0"/>
        <v>6</v>
      </c>
      <c r="C32" s="1" t="str">
        <f t="shared" si="2"/>
        <v>Disagree</v>
      </c>
      <c r="D32" s="1" t="str">
        <f t="shared" si="1"/>
        <v>Q7 I am able tdthings as well as most other people. </v>
      </c>
      <c r="E32" s="1" t="str">
        <f t="shared" si="3"/>
        <v>I am able tdthings as well as most other people. </v>
      </c>
      <c r="F32" s="1">
        <f t="shared" si="4"/>
        <v>4</v>
      </c>
      <c r="G32" s="1">
        <f>IF(ISNA(MATCH(F32, {2,5,6,8,9}, 0)),B32,8-B32)</f>
        <v>6</v>
      </c>
    </row>
    <row r="33" spans="1:7" x14ac:dyDescent="0.3">
      <c r="A33" s="1" t="s">
        <v>160</v>
      </c>
      <c r="B33" s="1">
        <f t="shared" si="0"/>
        <v>7</v>
      </c>
      <c r="C33" s="1" t="str">
        <f t="shared" si="2"/>
        <v>Strongly disagree</v>
      </c>
      <c r="D33" s="1" t="str">
        <f t="shared" si="1"/>
        <v>Q7 I am able tdthings as well as most other people. </v>
      </c>
      <c r="E33" s="1" t="str">
        <f t="shared" si="3"/>
        <v>I am able tdthings as well as most other people. </v>
      </c>
      <c r="F33" s="1">
        <f t="shared" si="4"/>
        <v>4</v>
      </c>
      <c r="G33" s="1">
        <f>IF(ISNA(MATCH(F33, {2,5,6,8,9}, 0)),B33,8-B33)</f>
        <v>7</v>
      </c>
    </row>
    <row r="34" spans="1:7" x14ac:dyDescent="0.3">
      <c r="A34" s="1" t="s">
        <v>152</v>
      </c>
      <c r="B34" s="1">
        <f t="shared" si="0"/>
        <v>0</v>
      </c>
      <c r="C34" s="1" t="e">
        <f t="shared" si="2"/>
        <v>#VALUE!</v>
      </c>
      <c r="D34" s="1" t="str">
        <f>IF(LEFT(A34,1)="Q",A34,#REF!)</f>
        <v>Q8 I feel I dnot have much tbe proud of. </v>
      </c>
      <c r="E34" s="1" t="str">
        <f t="shared" si="3"/>
        <v>I feel I dnot have much tbe proud of. </v>
      </c>
      <c r="F34" s="1">
        <f t="shared" si="4"/>
        <v>5</v>
      </c>
      <c r="G34" s="1">
        <f>IF(ISNA(MATCH(F34, {2,5,6,8,9}, 0)),B34,8-B34)</f>
        <v>8</v>
      </c>
    </row>
    <row r="35" spans="1:7" x14ac:dyDescent="0.3">
      <c r="A35" s="1" t="s">
        <v>154</v>
      </c>
      <c r="B35" s="1">
        <f t="shared" si="0"/>
        <v>1</v>
      </c>
      <c r="C35" s="1" t="str">
        <f t="shared" si="2"/>
        <v>Strongly agree</v>
      </c>
      <c r="D35" s="1" t="str">
        <f t="shared" si="1"/>
        <v>Q8 I feel I dnot have much tbe proud of. </v>
      </c>
      <c r="E35" s="1" t="str">
        <f t="shared" si="3"/>
        <v>I feel I dnot have much tbe proud of. </v>
      </c>
      <c r="F35" s="1">
        <f t="shared" si="4"/>
        <v>5</v>
      </c>
      <c r="G35" s="1">
        <f>IF(ISNA(MATCH(F35, {2,5,6,8,9}, 0)),B35,8-B35)</f>
        <v>7</v>
      </c>
    </row>
    <row r="36" spans="1:7" x14ac:dyDescent="0.3">
      <c r="A36" s="1" t="s">
        <v>155</v>
      </c>
      <c r="B36" s="1">
        <f t="shared" si="0"/>
        <v>2</v>
      </c>
      <c r="C36" s="1" t="str">
        <f t="shared" si="2"/>
        <v>Agree</v>
      </c>
      <c r="D36" s="1" t="str">
        <f t="shared" si="1"/>
        <v>Q8 I feel I dnot have much tbe proud of. </v>
      </c>
      <c r="E36" s="1" t="str">
        <f t="shared" si="3"/>
        <v>I feel I dnot have much tbe proud of. </v>
      </c>
      <c r="F36" s="1">
        <f t="shared" si="4"/>
        <v>5</v>
      </c>
      <c r="G36" s="1">
        <f>IF(ISNA(MATCH(F36, {2,5,6,8,9}, 0)),B36,8-B36)</f>
        <v>6</v>
      </c>
    </row>
    <row r="37" spans="1:7" x14ac:dyDescent="0.3">
      <c r="A37" s="1" t="s">
        <v>156</v>
      </c>
      <c r="B37" s="1">
        <f t="shared" si="0"/>
        <v>3</v>
      </c>
      <c r="C37" s="1" t="str">
        <f t="shared" si="2"/>
        <v>Somewhat agree</v>
      </c>
      <c r="D37" s="1" t="str">
        <f t="shared" si="1"/>
        <v>Q8 I feel I dnot have much tbe proud of. </v>
      </c>
      <c r="E37" s="1" t="str">
        <f t="shared" si="3"/>
        <v>I feel I dnot have much tbe proud of. </v>
      </c>
      <c r="F37" s="1">
        <f t="shared" si="4"/>
        <v>5</v>
      </c>
      <c r="G37" s="1">
        <f>IF(ISNA(MATCH(F37, {2,5,6,8,9}, 0)),B37,8-B37)</f>
        <v>5</v>
      </c>
    </row>
    <row r="38" spans="1:7" x14ac:dyDescent="0.3">
      <c r="A38" s="1" t="s">
        <v>157</v>
      </c>
      <c r="B38" s="1">
        <f t="shared" si="0"/>
        <v>4</v>
      </c>
      <c r="C38" s="1" t="str">
        <f t="shared" si="2"/>
        <v>Neither agree nor disagree</v>
      </c>
      <c r="D38" s="1" t="str">
        <f t="shared" si="1"/>
        <v>Q8 I feel I dnot have much tbe proud of. </v>
      </c>
      <c r="E38" s="1" t="str">
        <f t="shared" si="3"/>
        <v>I feel I dnot have much tbe proud of. </v>
      </c>
      <c r="F38" s="1">
        <f t="shared" si="4"/>
        <v>5</v>
      </c>
      <c r="G38" s="1">
        <f>IF(ISNA(MATCH(F38, {2,5,6,8,9}, 0)),B38,8-B38)</f>
        <v>4</v>
      </c>
    </row>
    <row r="39" spans="1:7" x14ac:dyDescent="0.3">
      <c r="A39" s="1" t="s">
        <v>158</v>
      </c>
      <c r="B39" s="1">
        <f t="shared" si="0"/>
        <v>5</v>
      </c>
      <c r="C39" s="1" t="str">
        <f t="shared" si="2"/>
        <v>Somewhat disagree</v>
      </c>
      <c r="D39" s="1" t="str">
        <f t="shared" si="1"/>
        <v>Q8 I feel I dnot have much tbe proud of. </v>
      </c>
      <c r="E39" s="1" t="str">
        <f t="shared" si="3"/>
        <v>I feel I dnot have much tbe proud of. </v>
      </c>
      <c r="F39" s="1">
        <f t="shared" si="4"/>
        <v>5</v>
      </c>
      <c r="G39" s="1">
        <f>IF(ISNA(MATCH(F39, {2,5,6,8,9}, 0)),B39,8-B39)</f>
        <v>3</v>
      </c>
    </row>
    <row r="40" spans="1:7" x14ac:dyDescent="0.3">
      <c r="A40" s="1" t="s">
        <v>159</v>
      </c>
      <c r="B40" s="1">
        <f t="shared" si="0"/>
        <v>6</v>
      </c>
      <c r="C40" s="1" t="str">
        <f t="shared" si="2"/>
        <v>Disagree</v>
      </c>
      <c r="D40" s="1" t="str">
        <f t="shared" si="1"/>
        <v>Q8 I feel I dnot have much tbe proud of. </v>
      </c>
      <c r="E40" s="1" t="str">
        <f t="shared" si="3"/>
        <v>I feel I dnot have much tbe proud of. </v>
      </c>
      <c r="F40" s="1">
        <f t="shared" si="4"/>
        <v>5</v>
      </c>
      <c r="G40" s="1">
        <f>IF(ISNA(MATCH(F40, {2,5,6,8,9}, 0)),B40,8-B40)</f>
        <v>2</v>
      </c>
    </row>
    <row r="41" spans="1:7" x14ac:dyDescent="0.3">
      <c r="A41" s="1" t="s">
        <v>160</v>
      </c>
      <c r="B41" s="1">
        <f t="shared" si="0"/>
        <v>7</v>
      </c>
      <c r="C41" s="1" t="str">
        <f t="shared" si="2"/>
        <v>Strongly disagree</v>
      </c>
      <c r="D41" s="1" t="str">
        <f t="shared" si="1"/>
        <v>Q8 I feel I dnot have much tbe proud of. </v>
      </c>
      <c r="E41" s="1" t="str">
        <f t="shared" si="3"/>
        <v>I feel I dnot have much tbe proud of. </v>
      </c>
      <c r="F41" s="1">
        <f t="shared" si="4"/>
        <v>5</v>
      </c>
      <c r="G41" s="1">
        <f>IF(ISNA(MATCH(F41, {2,5,6,8,9}, 0)),B41,8-B41)</f>
        <v>1</v>
      </c>
    </row>
    <row r="42" spans="1:7" x14ac:dyDescent="0.3">
      <c r="A42" s="1" t="s">
        <v>146</v>
      </c>
      <c r="B42" s="1">
        <f t="shared" si="0"/>
        <v>0</v>
      </c>
      <c r="C42" s="1" t="e">
        <f t="shared" si="2"/>
        <v>#VALUE!</v>
      </c>
      <c r="D42" s="1" t="str">
        <f>IF(LEFT(A42,1)="Q",A42,#REF!)</f>
        <v>Q9 I certainly feel useless at times. </v>
      </c>
      <c r="E42" s="1" t="str">
        <f t="shared" si="3"/>
        <v>I certainly feel useless at times. </v>
      </c>
      <c r="F42" s="1">
        <f t="shared" si="4"/>
        <v>6</v>
      </c>
      <c r="G42" s="1">
        <f>IF(ISNA(MATCH(F42, {2,5,6,8,9}, 0)),B42,8-B42)</f>
        <v>8</v>
      </c>
    </row>
    <row r="43" spans="1:7" x14ac:dyDescent="0.3">
      <c r="A43" s="1" t="s">
        <v>154</v>
      </c>
      <c r="B43" s="1">
        <f t="shared" si="0"/>
        <v>1</v>
      </c>
      <c r="C43" s="1" t="str">
        <f t="shared" si="2"/>
        <v>Strongly agree</v>
      </c>
      <c r="D43" s="1" t="str">
        <f t="shared" si="1"/>
        <v>Q9 I certainly feel useless at times. </v>
      </c>
      <c r="E43" s="1" t="str">
        <f t="shared" si="3"/>
        <v>I certainly feel useless at times. </v>
      </c>
      <c r="F43" s="1">
        <f t="shared" si="4"/>
        <v>6</v>
      </c>
      <c r="G43" s="1">
        <f>IF(ISNA(MATCH(F43, {2,5,6,8,9}, 0)),B43,8-B43)</f>
        <v>7</v>
      </c>
    </row>
    <row r="44" spans="1:7" x14ac:dyDescent="0.3">
      <c r="A44" s="1" t="s">
        <v>155</v>
      </c>
      <c r="B44" s="1">
        <f t="shared" si="0"/>
        <v>2</v>
      </c>
      <c r="C44" s="1" t="str">
        <f t="shared" si="2"/>
        <v>Agree</v>
      </c>
      <c r="D44" s="1" t="str">
        <f t="shared" si="1"/>
        <v>Q9 I certainly feel useless at times. </v>
      </c>
      <c r="E44" s="1" t="str">
        <f t="shared" si="3"/>
        <v>I certainly feel useless at times. </v>
      </c>
      <c r="F44" s="1">
        <f t="shared" si="4"/>
        <v>6</v>
      </c>
      <c r="G44" s="1">
        <f>IF(ISNA(MATCH(F44, {2,5,6,8,9}, 0)),B44,8-B44)</f>
        <v>6</v>
      </c>
    </row>
    <row r="45" spans="1:7" x14ac:dyDescent="0.3">
      <c r="A45" s="1" t="s">
        <v>156</v>
      </c>
      <c r="B45" s="1">
        <f t="shared" si="0"/>
        <v>3</v>
      </c>
      <c r="C45" s="1" t="str">
        <f t="shared" si="2"/>
        <v>Somewhat agree</v>
      </c>
      <c r="D45" s="1" t="str">
        <f t="shared" si="1"/>
        <v>Q9 I certainly feel useless at times. </v>
      </c>
      <c r="E45" s="1" t="str">
        <f t="shared" si="3"/>
        <v>I certainly feel useless at times. </v>
      </c>
      <c r="F45" s="1">
        <f t="shared" si="4"/>
        <v>6</v>
      </c>
      <c r="G45" s="1">
        <f>IF(ISNA(MATCH(F45, {2,5,6,8,9}, 0)),B45,8-B45)</f>
        <v>5</v>
      </c>
    </row>
    <row r="46" spans="1:7" x14ac:dyDescent="0.3">
      <c r="A46" s="1" t="s">
        <v>157</v>
      </c>
      <c r="B46" s="1">
        <f t="shared" si="0"/>
        <v>4</v>
      </c>
      <c r="C46" s="1" t="str">
        <f t="shared" si="2"/>
        <v>Neither agree nor disagree</v>
      </c>
      <c r="D46" s="1" t="str">
        <f t="shared" si="1"/>
        <v>Q9 I certainly feel useless at times. </v>
      </c>
      <c r="E46" s="1" t="str">
        <f t="shared" si="3"/>
        <v>I certainly feel useless at times. </v>
      </c>
      <c r="F46" s="1">
        <f t="shared" si="4"/>
        <v>6</v>
      </c>
      <c r="G46" s="1">
        <f>IF(ISNA(MATCH(F46, {2,5,6,8,9}, 0)),B46,8-B46)</f>
        <v>4</v>
      </c>
    </row>
    <row r="47" spans="1:7" x14ac:dyDescent="0.3">
      <c r="A47" s="1" t="s">
        <v>158</v>
      </c>
      <c r="B47" s="1">
        <f t="shared" si="0"/>
        <v>5</v>
      </c>
      <c r="C47" s="1" t="str">
        <f t="shared" si="2"/>
        <v>Somewhat disagree</v>
      </c>
      <c r="D47" s="1" t="str">
        <f t="shared" si="1"/>
        <v>Q9 I certainly feel useless at times. </v>
      </c>
      <c r="E47" s="1" t="str">
        <f t="shared" si="3"/>
        <v>I certainly feel useless at times. </v>
      </c>
      <c r="F47" s="1">
        <f t="shared" si="4"/>
        <v>6</v>
      </c>
      <c r="G47" s="1">
        <f>IF(ISNA(MATCH(F47, {2,5,6,8,9}, 0)),B47,8-B47)</f>
        <v>3</v>
      </c>
    </row>
    <row r="48" spans="1:7" x14ac:dyDescent="0.3">
      <c r="A48" s="1" t="s">
        <v>159</v>
      </c>
      <c r="B48" s="1">
        <f t="shared" si="0"/>
        <v>6</v>
      </c>
      <c r="C48" s="1" t="str">
        <f t="shared" si="2"/>
        <v>Disagree</v>
      </c>
      <c r="D48" s="1" t="str">
        <f t="shared" si="1"/>
        <v>Q9 I certainly feel useless at times. </v>
      </c>
      <c r="E48" s="1" t="str">
        <f t="shared" si="3"/>
        <v>I certainly feel useless at times. </v>
      </c>
      <c r="F48" s="1">
        <f t="shared" si="4"/>
        <v>6</v>
      </c>
      <c r="G48" s="1">
        <f>IF(ISNA(MATCH(F48, {2,5,6,8,9}, 0)),B48,8-B48)</f>
        <v>2</v>
      </c>
    </row>
    <row r="49" spans="1:7" x14ac:dyDescent="0.3">
      <c r="A49" s="1" t="s">
        <v>160</v>
      </c>
      <c r="B49" s="1">
        <f t="shared" si="0"/>
        <v>7</v>
      </c>
      <c r="C49" s="1" t="str">
        <f t="shared" si="2"/>
        <v>Strongly disagree</v>
      </c>
      <c r="D49" s="1" t="str">
        <f t="shared" si="1"/>
        <v>Q9 I certainly feel useless at times. </v>
      </c>
      <c r="E49" s="1" t="str">
        <f t="shared" si="3"/>
        <v>I certainly feel useless at times. </v>
      </c>
      <c r="F49" s="1">
        <f t="shared" si="4"/>
        <v>6</v>
      </c>
      <c r="G49" s="1">
        <f>IF(ISNA(MATCH(F49, {2,5,6,8,9}, 0)),B49,8-B49)</f>
        <v>1</v>
      </c>
    </row>
    <row r="50" spans="1:7" x14ac:dyDescent="0.3">
      <c r="A50" s="1" t="s">
        <v>147</v>
      </c>
      <c r="B50" s="1">
        <f t="shared" si="0"/>
        <v>0</v>
      </c>
      <c r="C50" s="1" t="e">
        <f t="shared" ref="C50:C81" si="5">LEFT(A50,FIND("(",A50)-2)</f>
        <v>#VALUE!</v>
      </c>
      <c r="D50" s="1" t="str">
        <f>IF(LEFT(A50,1)="Q",A50,#REF!)</f>
        <v>Q10 I feel that I'm a person of worth, at least on an equal plane with others. </v>
      </c>
      <c r="E50" s="1" t="str">
        <f t="shared" ref="E50:E81" si="6">TRIM(RIGHT(D50,LEN(D50)-FIND(" ",D50)))</f>
        <v>I feel that I'm a person of worth, at least on an equal plane with others. </v>
      </c>
      <c r="F50" s="1">
        <f t="shared" si="4"/>
        <v>7</v>
      </c>
      <c r="G50" s="1">
        <f>IF(ISNA(MATCH(F50, {2,5,6,8,9}, 0)),B50,8-B50)</f>
        <v>0</v>
      </c>
    </row>
    <row r="51" spans="1:7" x14ac:dyDescent="0.3">
      <c r="A51" s="1" t="s">
        <v>154</v>
      </c>
      <c r="B51" s="1">
        <f t="shared" si="0"/>
        <v>1</v>
      </c>
      <c r="C51" s="1" t="str">
        <f t="shared" si="5"/>
        <v>Strongly agree</v>
      </c>
      <c r="D51" s="1" t="str">
        <f t="shared" ref="D51:D81" si="7">IF(LEFT(A51,1)="Q",A51,D50)</f>
        <v>Q10 I feel that I'm a person of worth, at least on an equal plane with others. </v>
      </c>
      <c r="E51" s="1" t="str">
        <f t="shared" si="6"/>
        <v>I feel that I'm a person of worth, at least on an equal plane with others. </v>
      </c>
      <c r="F51" s="1">
        <f t="shared" si="4"/>
        <v>7</v>
      </c>
      <c r="G51" s="1">
        <f>IF(ISNA(MATCH(F51, {2,5,6,8,9}, 0)),B51,8-B51)</f>
        <v>1</v>
      </c>
    </row>
    <row r="52" spans="1:7" x14ac:dyDescent="0.3">
      <c r="A52" s="1" t="s">
        <v>155</v>
      </c>
      <c r="B52" s="1">
        <f t="shared" si="0"/>
        <v>2</v>
      </c>
      <c r="C52" s="1" t="str">
        <f t="shared" si="5"/>
        <v>Agree</v>
      </c>
      <c r="D52" s="1" t="str">
        <f t="shared" si="7"/>
        <v>Q10 I feel that I'm a person of worth, at least on an equal plane with others. </v>
      </c>
      <c r="E52" s="1" t="str">
        <f t="shared" si="6"/>
        <v>I feel that I'm a person of worth, at least on an equal plane with others. </v>
      </c>
      <c r="F52" s="1">
        <f t="shared" si="4"/>
        <v>7</v>
      </c>
      <c r="G52" s="1">
        <f>IF(ISNA(MATCH(F52, {2,5,6,8,9}, 0)),B52,8-B52)</f>
        <v>2</v>
      </c>
    </row>
    <row r="53" spans="1:7" x14ac:dyDescent="0.3">
      <c r="A53" s="1" t="s">
        <v>156</v>
      </c>
      <c r="B53" s="1">
        <f t="shared" si="0"/>
        <v>3</v>
      </c>
      <c r="C53" s="1" t="str">
        <f t="shared" si="5"/>
        <v>Somewhat agree</v>
      </c>
      <c r="D53" s="1" t="str">
        <f t="shared" si="7"/>
        <v>Q10 I feel that I'm a person of worth, at least on an equal plane with others. </v>
      </c>
      <c r="E53" s="1" t="str">
        <f t="shared" si="6"/>
        <v>I feel that I'm a person of worth, at least on an equal plane with others. </v>
      </c>
      <c r="F53" s="1">
        <f t="shared" si="4"/>
        <v>7</v>
      </c>
      <c r="G53" s="1">
        <f>IF(ISNA(MATCH(F53, {2,5,6,8,9}, 0)),B53,8-B53)</f>
        <v>3</v>
      </c>
    </row>
    <row r="54" spans="1:7" x14ac:dyDescent="0.3">
      <c r="A54" s="1" t="s">
        <v>157</v>
      </c>
      <c r="B54" s="1">
        <f t="shared" si="0"/>
        <v>4</v>
      </c>
      <c r="C54" s="1" t="str">
        <f t="shared" si="5"/>
        <v>Neither agree nor disagree</v>
      </c>
      <c r="D54" s="1" t="str">
        <f t="shared" si="7"/>
        <v>Q10 I feel that I'm a person of worth, at least on an equal plane with others. </v>
      </c>
      <c r="E54" s="1" t="str">
        <f t="shared" si="6"/>
        <v>I feel that I'm a person of worth, at least on an equal plane with others. </v>
      </c>
      <c r="F54" s="1">
        <f t="shared" si="4"/>
        <v>7</v>
      </c>
      <c r="G54" s="1">
        <f>IF(ISNA(MATCH(F54, {2,5,6,8,9}, 0)),B54,8-B54)</f>
        <v>4</v>
      </c>
    </row>
    <row r="55" spans="1:7" x14ac:dyDescent="0.3">
      <c r="A55" s="1" t="s">
        <v>158</v>
      </c>
      <c r="B55" s="1">
        <f t="shared" si="0"/>
        <v>5</v>
      </c>
      <c r="C55" s="1" t="str">
        <f t="shared" si="5"/>
        <v>Somewhat disagree</v>
      </c>
      <c r="D55" s="1" t="str">
        <f t="shared" si="7"/>
        <v>Q10 I feel that I'm a person of worth, at least on an equal plane with others. </v>
      </c>
      <c r="E55" s="1" t="str">
        <f t="shared" si="6"/>
        <v>I feel that I'm a person of worth, at least on an equal plane with others. </v>
      </c>
      <c r="F55" s="1">
        <f t="shared" si="4"/>
        <v>7</v>
      </c>
      <c r="G55" s="1">
        <f>IF(ISNA(MATCH(F55, {2,5,6,8,9}, 0)),B55,8-B55)</f>
        <v>5</v>
      </c>
    </row>
    <row r="56" spans="1:7" x14ac:dyDescent="0.3">
      <c r="A56" s="1" t="s">
        <v>159</v>
      </c>
      <c r="B56" s="1">
        <f t="shared" si="0"/>
        <v>6</v>
      </c>
      <c r="C56" s="1" t="str">
        <f t="shared" si="5"/>
        <v>Disagree</v>
      </c>
      <c r="D56" s="1" t="str">
        <f t="shared" si="7"/>
        <v>Q10 I feel that I'm a person of worth, at least on an equal plane with others. </v>
      </c>
      <c r="E56" s="1" t="str">
        <f t="shared" si="6"/>
        <v>I feel that I'm a person of worth, at least on an equal plane with others. </v>
      </c>
      <c r="F56" s="1">
        <f t="shared" si="4"/>
        <v>7</v>
      </c>
      <c r="G56" s="1">
        <f>IF(ISNA(MATCH(F56, {2,5,6,8,9}, 0)),B56,8-B56)</f>
        <v>6</v>
      </c>
    </row>
    <row r="57" spans="1:7" x14ac:dyDescent="0.3">
      <c r="A57" s="1" t="s">
        <v>160</v>
      </c>
      <c r="B57" s="1">
        <f t="shared" si="0"/>
        <v>7</v>
      </c>
      <c r="C57" s="1" t="str">
        <f t="shared" si="5"/>
        <v>Strongly disagree</v>
      </c>
      <c r="D57" s="1" t="str">
        <f t="shared" si="7"/>
        <v>Q10 I feel that I'm a person of worth, at least on an equal plane with others. </v>
      </c>
      <c r="E57" s="1" t="str">
        <f t="shared" si="6"/>
        <v>I feel that I'm a person of worth, at least on an equal plane with others. </v>
      </c>
      <c r="F57" s="1">
        <f t="shared" si="4"/>
        <v>7</v>
      </c>
      <c r="G57" s="1">
        <f>IF(ISNA(MATCH(F57, {2,5,6,8,9}, 0)),B57,8-B57)</f>
        <v>7</v>
      </c>
    </row>
    <row r="58" spans="1:7" x14ac:dyDescent="0.3">
      <c r="A58" s="1" t="s">
        <v>148</v>
      </c>
      <c r="B58" s="1">
        <f t="shared" si="0"/>
        <v>0</v>
      </c>
      <c r="C58" s="1" t="e">
        <f t="shared" si="5"/>
        <v>#VALUE!</v>
      </c>
      <c r="D58" s="1" t="str">
        <f>IF(LEFT(A58,1)="Q",A58,#REF!)</f>
        <v>Q11 I wish I could have more respect for myself. </v>
      </c>
      <c r="E58" s="1" t="str">
        <f t="shared" si="6"/>
        <v>I wish I could have more respect for myself. </v>
      </c>
      <c r="F58" s="1">
        <f t="shared" si="4"/>
        <v>8</v>
      </c>
      <c r="G58" s="1">
        <f>IF(ISNA(MATCH(F58, {2,5,6,8,9}, 0)),B58,8-B58)</f>
        <v>8</v>
      </c>
    </row>
    <row r="59" spans="1:7" x14ac:dyDescent="0.3">
      <c r="A59" s="1" t="s">
        <v>154</v>
      </c>
      <c r="B59" s="1">
        <f t="shared" si="0"/>
        <v>1</v>
      </c>
      <c r="C59" s="1" t="str">
        <f t="shared" si="5"/>
        <v>Strongly agree</v>
      </c>
      <c r="D59" s="1" t="str">
        <f t="shared" si="7"/>
        <v>Q11 I wish I could have more respect for myself. </v>
      </c>
      <c r="E59" s="1" t="str">
        <f t="shared" si="6"/>
        <v>I wish I could have more respect for myself. </v>
      </c>
      <c r="F59" s="1">
        <f t="shared" si="4"/>
        <v>8</v>
      </c>
      <c r="G59" s="1">
        <f>IF(ISNA(MATCH(F59, {2,5,6,8,9}, 0)),B59,8-B59)</f>
        <v>7</v>
      </c>
    </row>
    <row r="60" spans="1:7" x14ac:dyDescent="0.3">
      <c r="A60" s="1" t="s">
        <v>155</v>
      </c>
      <c r="B60" s="1">
        <f t="shared" si="0"/>
        <v>2</v>
      </c>
      <c r="C60" s="1" t="str">
        <f t="shared" si="5"/>
        <v>Agree</v>
      </c>
      <c r="D60" s="1" t="str">
        <f t="shared" si="7"/>
        <v>Q11 I wish I could have more respect for myself. </v>
      </c>
      <c r="E60" s="1" t="str">
        <f t="shared" si="6"/>
        <v>I wish I could have more respect for myself. </v>
      </c>
      <c r="F60" s="1">
        <f t="shared" si="4"/>
        <v>8</v>
      </c>
      <c r="G60" s="1">
        <f>IF(ISNA(MATCH(F60, {2,5,6,8,9}, 0)),B60,8-B60)</f>
        <v>6</v>
      </c>
    </row>
    <row r="61" spans="1:7" x14ac:dyDescent="0.3">
      <c r="A61" s="1" t="s">
        <v>156</v>
      </c>
      <c r="B61" s="1">
        <f t="shared" si="0"/>
        <v>3</v>
      </c>
      <c r="C61" s="1" t="str">
        <f t="shared" si="5"/>
        <v>Somewhat agree</v>
      </c>
      <c r="D61" s="1" t="str">
        <f t="shared" si="7"/>
        <v>Q11 I wish I could have more respect for myself. </v>
      </c>
      <c r="E61" s="1" t="str">
        <f t="shared" si="6"/>
        <v>I wish I could have more respect for myself. </v>
      </c>
      <c r="F61" s="1">
        <f t="shared" si="4"/>
        <v>8</v>
      </c>
      <c r="G61" s="1">
        <f>IF(ISNA(MATCH(F61, {2,5,6,8,9}, 0)),B61,8-B61)</f>
        <v>5</v>
      </c>
    </row>
    <row r="62" spans="1:7" x14ac:dyDescent="0.3">
      <c r="A62" s="1" t="s">
        <v>157</v>
      </c>
      <c r="B62" s="1">
        <f t="shared" si="0"/>
        <v>4</v>
      </c>
      <c r="C62" s="1" t="str">
        <f t="shared" si="5"/>
        <v>Neither agree nor disagree</v>
      </c>
      <c r="D62" s="1" t="str">
        <f t="shared" si="7"/>
        <v>Q11 I wish I could have more respect for myself. </v>
      </c>
      <c r="E62" s="1" t="str">
        <f t="shared" si="6"/>
        <v>I wish I could have more respect for myself. </v>
      </c>
      <c r="F62" s="1">
        <f t="shared" si="4"/>
        <v>8</v>
      </c>
      <c r="G62" s="1">
        <f>IF(ISNA(MATCH(F62, {2,5,6,8,9}, 0)),B62,8-B62)</f>
        <v>4</v>
      </c>
    </row>
    <row r="63" spans="1:7" x14ac:dyDescent="0.3">
      <c r="A63" s="1" t="s">
        <v>158</v>
      </c>
      <c r="B63" s="1">
        <f t="shared" si="0"/>
        <v>5</v>
      </c>
      <c r="C63" s="1" t="str">
        <f t="shared" si="5"/>
        <v>Somewhat disagree</v>
      </c>
      <c r="D63" s="1" t="str">
        <f t="shared" si="7"/>
        <v>Q11 I wish I could have more respect for myself. </v>
      </c>
      <c r="E63" s="1" t="str">
        <f t="shared" si="6"/>
        <v>I wish I could have more respect for myself. </v>
      </c>
      <c r="F63" s="1">
        <f t="shared" si="4"/>
        <v>8</v>
      </c>
      <c r="G63" s="1">
        <f>IF(ISNA(MATCH(F63, {2,5,6,8,9}, 0)),B63,8-B63)</f>
        <v>3</v>
      </c>
    </row>
    <row r="64" spans="1:7" x14ac:dyDescent="0.3">
      <c r="A64" s="1" t="s">
        <v>159</v>
      </c>
      <c r="B64" s="1">
        <f t="shared" si="0"/>
        <v>6</v>
      </c>
      <c r="C64" s="1" t="str">
        <f t="shared" si="5"/>
        <v>Disagree</v>
      </c>
      <c r="D64" s="1" t="str">
        <f t="shared" si="7"/>
        <v>Q11 I wish I could have more respect for myself. </v>
      </c>
      <c r="E64" s="1" t="str">
        <f t="shared" si="6"/>
        <v>I wish I could have more respect for myself. </v>
      </c>
      <c r="F64" s="1">
        <f t="shared" si="4"/>
        <v>8</v>
      </c>
      <c r="G64" s="1">
        <f>IF(ISNA(MATCH(F64, {2,5,6,8,9}, 0)),B64,8-B64)</f>
        <v>2</v>
      </c>
    </row>
    <row r="65" spans="1:7" x14ac:dyDescent="0.3">
      <c r="A65" s="1" t="s">
        <v>160</v>
      </c>
      <c r="B65" s="1">
        <f t="shared" si="0"/>
        <v>7</v>
      </c>
      <c r="C65" s="1" t="str">
        <f t="shared" si="5"/>
        <v>Strongly disagree</v>
      </c>
      <c r="D65" s="1" t="str">
        <f t="shared" si="7"/>
        <v>Q11 I wish I could have more respect for myself. </v>
      </c>
      <c r="E65" s="1" t="str">
        <f t="shared" si="6"/>
        <v>I wish I could have more respect for myself. </v>
      </c>
      <c r="F65" s="1">
        <f t="shared" si="4"/>
        <v>8</v>
      </c>
      <c r="G65" s="1">
        <f>IF(ISNA(MATCH(F65, {2,5,6,8,9}, 0)),B65,8-B65)</f>
        <v>1</v>
      </c>
    </row>
    <row r="66" spans="1:7" x14ac:dyDescent="0.3">
      <c r="A66" s="1" t="s">
        <v>153</v>
      </c>
      <c r="B66" s="1">
        <f t="shared" si="0"/>
        <v>0</v>
      </c>
      <c r="C66" s="1" t="e">
        <f t="shared" si="5"/>
        <v>#VALUE!</v>
      </c>
      <c r="D66" s="1" t="str">
        <f>IF(LEFT(A66,1)="Q",A66,#REF!)</f>
        <v>Q12 All in all, I am inclined tfeel that I am a failure. </v>
      </c>
      <c r="E66" s="1" t="str">
        <f t="shared" si="6"/>
        <v>All in all, I am inclined tfeel that I am a failure. </v>
      </c>
      <c r="F66" s="1">
        <f t="shared" si="4"/>
        <v>9</v>
      </c>
      <c r="G66" s="1">
        <f>IF(ISNA(MATCH(F66, {2,5,6,8,9}, 0)),B66,8-B66)</f>
        <v>8</v>
      </c>
    </row>
    <row r="67" spans="1:7" x14ac:dyDescent="0.3">
      <c r="A67" s="1" t="s">
        <v>154</v>
      </c>
      <c r="B67" s="1">
        <f t="shared" ref="B67:B81" si="8">IFERROR(SUBSTITUTE(RIGHT(A67,LEN(A67)-FIND("(",A67)),")","")*1,0)</f>
        <v>1</v>
      </c>
      <c r="C67" s="1" t="str">
        <f t="shared" si="5"/>
        <v>Strongly agree</v>
      </c>
      <c r="D67" s="1" t="str">
        <f t="shared" si="7"/>
        <v>Q12 All in all, I am inclined tfeel that I am a failure. </v>
      </c>
      <c r="E67" s="1" t="str">
        <f t="shared" si="6"/>
        <v>All in all, I am inclined tfeel that I am a failure. </v>
      </c>
      <c r="F67" s="1">
        <f t="shared" si="4"/>
        <v>9</v>
      </c>
      <c r="G67" s="1">
        <f>IF(ISNA(MATCH(F67, {2,5,6,8,9}, 0)),B67,8-B67)</f>
        <v>7</v>
      </c>
    </row>
    <row r="68" spans="1:7" x14ac:dyDescent="0.3">
      <c r="A68" s="1" t="s">
        <v>155</v>
      </c>
      <c r="B68" s="1">
        <f t="shared" si="8"/>
        <v>2</v>
      </c>
      <c r="C68" s="1" t="str">
        <f t="shared" si="5"/>
        <v>Agree</v>
      </c>
      <c r="D68" s="1" t="str">
        <f t="shared" si="7"/>
        <v>Q12 All in all, I am inclined tfeel that I am a failure. </v>
      </c>
      <c r="E68" s="1" t="str">
        <f t="shared" si="6"/>
        <v>All in all, I am inclined tfeel that I am a failure. </v>
      </c>
      <c r="F68" s="1">
        <f t="shared" ref="F68:F81" si="9">IF(E68=E67,F67,F67+1)</f>
        <v>9</v>
      </c>
      <c r="G68" s="1">
        <f>IF(ISNA(MATCH(F68, {2,5,6,8,9}, 0)),B68,8-B68)</f>
        <v>6</v>
      </c>
    </row>
    <row r="69" spans="1:7" x14ac:dyDescent="0.3">
      <c r="A69" s="1" t="s">
        <v>156</v>
      </c>
      <c r="B69" s="1">
        <f t="shared" si="8"/>
        <v>3</v>
      </c>
      <c r="C69" s="1" t="str">
        <f t="shared" si="5"/>
        <v>Somewhat agree</v>
      </c>
      <c r="D69" s="1" t="str">
        <f t="shared" si="7"/>
        <v>Q12 All in all, I am inclined tfeel that I am a failure. </v>
      </c>
      <c r="E69" s="1" t="str">
        <f t="shared" si="6"/>
        <v>All in all, I am inclined tfeel that I am a failure. </v>
      </c>
      <c r="F69" s="1">
        <f t="shared" si="9"/>
        <v>9</v>
      </c>
      <c r="G69" s="1">
        <f>IF(ISNA(MATCH(F69, {2,5,6,8,9}, 0)),B69,8-B69)</f>
        <v>5</v>
      </c>
    </row>
    <row r="70" spans="1:7" x14ac:dyDescent="0.3">
      <c r="A70" s="1" t="s">
        <v>157</v>
      </c>
      <c r="B70" s="1">
        <f t="shared" si="8"/>
        <v>4</v>
      </c>
      <c r="C70" s="1" t="str">
        <f t="shared" si="5"/>
        <v>Neither agree nor disagree</v>
      </c>
      <c r="D70" s="1" t="str">
        <f t="shared" si="7"/>
        <v>Q12 All in all, I am inclined tfeel that I am a failure. </v>
      </c>
      <c r="E70" s="1" t="str">
        <f t="shared" si="6"/>
        <v>All in all, I am inclined tfeel that I am a failure. </v>
      </c>
      <c r="F70" s="1">
        <f t="shared" si="9"/>
        <v>9</v>
      </c>
      <c r="G70" s="1">
        <f>IF(ISNA(MATCH(F70, {2,5,6,8,9}, 0)),B70,8-B70)</f>
        <v>4</v>
      </c>
    </row>
    <row r="71" spans="1:7" x14ac:dyDescent="0.3">
      <c r="A71" s="1" t="s">
        <v>158</v>
      </c>
      <c r="B71" s="1">
        <f t="shared" si="8"/>
        <v>5</v>
      </c>
      <c r="C71" s="1" t="str">
        <f t="shared" si="5"/>
        <v>Somewhat disagree</v>
      </c>
      <c r="D71" s="1" t="str">
        <f t="shared" si="7"/>
        <v>Q12 All in all, I am inclined tfeel that I am a failure. </v>
      </c>
      <c r="E71" s="1" t="str">
        <f t="shared" si="6"/>
        <v>All in all, I am inclined tfeel that I am a failure. </v>
      </c>
      <c r="F71" s="1">
        <f t="shared" si="9"/>
        <v>9</v>
      </c>
      <c r="G71" s="1">
        <f>IF(ISNA(MATCH(F71, {2,5,6,8,9}, 0)),B71,8-B71)</f>
        <v>3</v>
      </c>
    </row>
    <row r="72" spans="1:7" x14ac:dyDescent="0.3">
      <c r="A72" s="1" t="s">
        <v>159</v>
      </c>
      <c r="B72" s="1">
        <f t="shared" si="8"/>
        <v>6</v>
      </c>
      <c r="C72" s="1" t="str">
        <f t="shared" si="5"/>
        <v>Disagree</v>
      </c>
      <c r="D72" s="1" t="str">
        <f t="shared" si="7"/>
        <v>Q12 All in all, I am inclined tfeel that I am a failure. </v>
      </c>
      <c r="E72" s="1" t="str">
        <f t="shared" si="6"/>
        <v>All in all, I am inclined tfeel that I am a failure. </v>
      </c>
      <c r="F72" s="1">
        <f t="shared" si="9"/>
        <v>9</v>
      </c>
      <c r="G72" s="1">
        <f>IF(ISNA(MATCH(F72, {2,5,6,8,9}, 0)),B72,8-B72)</f>
        <v>2</v>
      </c>
    </row>
    <row r="73" spans="1:7" x14ac:dyDescent="0.3">
      <c r="A73" s="1" t="s">
        <v>160</v>
      </c>
      <c r="B73" s="1">
        <f t="shared" si="8"/>
        <v>7</v>
      </c>
      <c r="C73" s="1" t="str">
        <f t="shared" si="5"/>
        <v>Strongly disagree</v>
      </c>
      <c r="D73" s="1" t="str">
        <f t="shared" si="7"/>
        <v>Q12 All in all, I am inclined tfeel that I am a failure. </v>
      </c>
      <c r="E73" s="1" t="str">
        <f t="shared" si="6"/>
        <v>All in all, I am inclined tfeel that I am a failure. </v>
      </c>
      <c r="F73" s="1">
        <f t="shared" si="9"/>
        <v>9</v>
      </c>
      <c r="G73" s="1">
        <f>IF(ISNA(MATCH(F73, {2,5,6,8,9}, 0)),B73,8-B73)</f>
        <v>1</v>
      </c>
    </row>
    <row r="74" spans="1:7" x14ac:dyDescent="0.3">
      <c r="A74" s="1" t="s">
        <v>149</v>
      </c>
      <c r="B74" s="1">
        <f t="shared" si="8"/>
        <v>0</v>
      </c>
      <c r="C74" s="1" t="e">
        <f t="shared" si="5"/>
        <v>#VALUE!</v>
      </c>
      <c r="D74" s="1" t="str">
        <f>IF(LEFT(A74,1)="Q",A74,#REF!)</f>
        <v>Q13 I take a positive attitude toward myself. </v>
      </c>
      <c r="E74" s="1" t="str">
        <f t="shared" si="6"/>
        <v>I take a positive attitude toward myself. </v>
      </c>
      <c r="F74" s="1">
        <f t="shared" si="9"/>
        <v>10</v>
      </c>
      <c r="G74" s="1">
        <f>IF(ISNA(MATCH(F74, {2,5,6,8,9}, 0)),B74,8-B74)</f>
        <v>0</v>
      </c>
    </row>
    <row r="75" spans="1:7" x14ac:dyDescent="0.3">
      <c r="A75" s="1" t="s">
        <v>154</v>
      </c>
      <c r="B75" s="1">
        <f t="shared" si="8"/>
        <v>1</v>
      </c>
      <c r="C75" s="1" t="str">
        <f t="shared" si="5"/>
        <v>Strongly agree</v>
      </c>
      <c r="D75" s="1" t="str">
        <f t="shared" si="7"/>
        <v>Q13 I take a positive attitude toward myself. </v>
      </c>
      <c r="E75" s="1" t="str">
        <f t="shared" si="6"/>
        <v>I take a positive attitude toward myself. </v>
      </c>
      <c r="F75" s="1">
        <f t="shared" si="9"/>
        <v>10</v>
      </c>
      <c r="G75" s="1">
        <f>IF(ISNA(MATCH(F75, {2,5,6,8,9}, 0)),B75,8-B75)</f>
        <v>1</v>
      </c>
    </row>
    <row r="76" spans="1:7" x14ac:dyDescent="0.3">
      <c r="A76" s="1" t="s">
        <v>155</v>
      </c>
      <c r="B76" s="1">
        <f t="shared" si="8"/>
        <v>2</v>
      </c>
      <c r="C76" s="1" t="str">
        <f t="shared" si="5"/>
        <v>Agree</v>
      </c>
      <c r="D76" s="1" t="str">
        <f t="shared" si="7"/>
        <v>Q13 I take a positive attitude toward myself. </v>
      </c>
      <c r="E76" s="1" t="str">
        <f t="shared" si="6"/>
        <v>I take a positive attitude toward myself. </v>
      </c>
      <c r="F76" s="1">
        <f t="shared" si="9"/>
        <v>10</v>
      </c>
      <c r="G76" s="1">
        <f>IF(ISNA(MATCH(F76, {2,5,6,8,9}, 0)),B76,8-B76)</f>
        <v>2</v>
      </c>
    </row>
    <row r="77" spans="1:7" x14ac:dyDescent="0.3">
      <c r="A77" s="1" t="s">
        <v>156</v>
      </c>
      <c r="B77" s="1">
        <f t="shared" si="8"/>
        <v>3</v>
      </c>
      <c r="C77" s="1" t="str">
        <f t="shared" si="5"/>
        <v>Somewhat agree</v>
      </c>
      <c r="D77" s="1" t="str">
        <f t="shared" si="7"/>
        <v>Q13 I take a positive attitude toward myself. </v>
      </c>
      <c r="E77" s="1" t="str">
        <f t="shared" si="6"/>
        <v>I take a positive attitude toward myself. </v>
      </c>
      <c r="F77" s="1">
        <f t="shared" si="9"/>
        <v>10</v>
      </c>
      <c r="G77" s="1">
        <f>IF(ISNA(MATCH(F77, {2,5,6,8,9}, 0)),B77,8-B77)</f>
        <v>3</v>
      </c>
    </row>
    <row r="78" spans="1:7" x14ac:dyDescent="0.3">
      <c r="A78" s="1" t="s">
        <v>157</v>
      </c>
      <c r="B78" s="1">
        <f t="shared" si="8"/>
        <v>4</v>
      </c>
      <c r="C78" s="1" t="str">
        <f t="shared" si="5"/>
        <v>Neither agree nor disagree</v>
      </c>
      <c r="D78" s="1" t="str">
        <f t="shared" si="7"/>
        <v>Q13 I take a positive attitude toward myself. </v>
      </c>
      <c r="E78" s="1" t="str">
        <f t="shared" si="6"/>
        <v>I take a positive attitude toward myself. </v>
      </c>
      <c r="F78" s="1">
        <f t="shared" si="9"/>
        <v>10</v>
      </c>
      <c r="G78" s="1">
        <f>IF(ISNA(MATCH(F78, {2,5,6,8,9}, 0)),B78,8-B78)</f>
        <v>4</v>
      </c>
    </row>
    <row r="79" spans="1:7" x14ac:dyDescent="0.3">
      <c r="A79" s="1" t="s">
        <v>158</v>
      </c>
      <c r="B79" s="1">
        <f t="shared" si="8"/>
        <v>5</v>
      </c>
      <c r="C79" s="1" t="str">
        <f t="shared" si="5"/>
        <v>Somewhat disagree</v>
      </c>
      <c r="D79" s="1" t="str">
        <f t="shared" si="7"/>
        <v>Q13 I take a positive attitude toward myself. </v>
      </c>
      <c r="E79" s="1" t="str">
        <f t="shared" si="6"/>
        <v>I take a positive attitude toward myself. </v>
      </c>
      <c r="F79" s="1">
        <f t="shared" si="9"/>
        <v>10</v>
      </c>
      <c r="G79" s="1">
        <f>IF(ISNA(MATCH(F79, {2,5,6,8,9}, 0)),B79,8-B79)</f>
        <v>5</v>
      </c>
    </row>
    <row r="80" spans="1:7" x14ac:dyDescent="0.3">
      <c r="A80" s="1" t="s">
        <v>159</v>
      </c>
      <c r="B80" s="1">
        <f t="shared" si="8"/>
        <v>6</v>
      </c>
      <c r="C80" s="1" t="str">
        <f t="shared" si="5"/>
        <v>Disagree</v>
      </c>
      <c r="D80" s="1" t="str">
        <f t="shared" si="7"/>
        <v>Q13 I take a positive attitude toward myself. </v>
      </c>
      <c r="E80" s="1" t="str">
        <f t="shared" si="6"/>
        <v>I take a positive attitude toward myself. </v>
      </c>
      <c r="F80" s="1">
        <f t="shared" si="9"/>
        <v>10</v>
      </c>
      <c r="G80" s="1">
        <f>IF(ISNA(MATCH(F80, {2,5,6,8,9}, 0)),B80,8-B80)</f>
        <v>6</v>
      </c>
    </row>
    <row r="81" spans="1:7" x14ac:dyDescent="0.3">
      <c r="A81" s="1" t="s">
        <v>160</v>
      </c>
      <c r="B81" s="1">
        <f t="shared" si="8"/>
        <v>7</v>
      </c>
      <c r="C81" s="1" t="str">
        <f t="shared" si="5"/>
        <v>Strongly disagree</v>
      </c>
      <c r="D81" s="1" t="str">
        <f t="shared" si="7"/>
        <v>Q13 I take a positive attitude toward myself. </v>
      </c>
      <c r="E81" s="1" t="str">
        <f t="shared" si="6"/>
        <v>I take a positive attitude toward myself. </v>
      </c>
      <c r="F81" s="1">
        <f t="shared" si="9"/>
        <v>10</v>
      </c>
      <c r="G81" s="1">
        <f>IF(ISNA(MATCH(F81, {2,5,6,8,9}, 0)),B81,8-B81)</f>
        <v>7</v>
      </c>
    </row>
  </sheetData>
  <autoFilter ref="A1:G81"/>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sheetPr>
  <dimension ref="A1:L161"/>
  <sheetViews>
    <sheetView tabSelected="1" zoomScale="80" zoomScaleNormal="80" workbookViewId="0"/>
  </sheetViews>
  <sheetFormatPr defaultRowHeight="13.8" x14ac:dyDescent="0.3"/>
  <cols>
    <col min="1" max="1" width="15.88671875" bestFit="1" customWidth="1"/>
    <col min="2" max="2" width="14.77734375" bestFit="1" customWidth="1"/>
    <col min="3" max="3" width="10" bestFit="1" customWidth="1"/>
    <col min="4" max="4" width="20.109375" bestFit="1" customWidth="1"/>
    <col min="5" max="5" width="17.109375" bestFit="1" customWidth="1"/>
    <col min="6" max="6" width="18.33203125" bestFit="1" customWidth="1"/>
    <col min="7" max="8" width="10.88671875" customWidth="1"/>
    <col min="9" max="9" width="30" bestFit="1" customWidth="1"/>
    <col min="10" max="10" width="25" customWidth="1"/>
    <col min="11" max="11" width="24.33203125" bestFit="1" customWidth="1"/>
    <col min="12" max="12" width="13.5546875" customWidth="1"/>
    <col min="13" max="13" width="23.88671875" bestFit="1" customWidth="1"/>
  </cols>
  <sheetData>
    <row r="1" spans="1:12" x14ac:dyDescent="0.3">
      <c r="A1" s="6" t="s">
        <v>0</v>
      </c>
      <c r="B1" s="6" t="s">
        <v>3</v>
      </c>
      <c r="C1" s="6" t="s">
        <v>6</v>
      </c>
      <c r="D1" s="6" t="s">
        <v>476</v>
      </c>
      <c r="E1" s="6" t="s">
        <v>13</v>
      </c>
      <c r="F1" s="6" t="s">
        <v>14</v>
      </c>
      <c r="G1" s="6" t="s">
        <v>477</v>
      </c>
      <c r="H1" s="6" t="s">
        <v>478</v>
      </c>
      <c r="I1" s="6" t="s">
        <v>479</v>
      </c>
      <c r="J1" s="6" t="s">
        <v>480</v>
      </c>
      <c r="K1" s="6" t="s">
        <v>481</v>
      </c>
      <c r="L1" s="6" t="s">
        <v>482</v>
      </c>
    </row>
    <row r="2" spans="1:12" x14ac:dyDescent="0.3">
      <c r="A2" s="19">
        <v>43173.840891203705</v>
      </c>
      <c r="B2" t="s">
        <v>100</v>
      </c>
      <c r="C2" t="s">
        <v>473</v>
      </c>
      <c r="D2" t="s">
        <v>101</v>
      </c>
      <c r="E2">
        <v>17.103393554688001</v>
      </c>
      <c r="F2">
        <v>-96.706298828125</v>
      </c>
      <c r="G2" t="s">
        <v>104</v>
      </c>
      <c r="H2" t="s">
        <v>105</v>
      </c>
      <c r="I2" t="s">
        <v>110</v>
      </c>
      <c r="J2" t="s">
        <v>111</v>
      </c>
      <c r="K2" t="s">
        <v>489</v>
      </c>
      <c r="L2">
        <v>48</v>
      </c>
    </row>
    <row r="3" spans="1:12" x14ac:dyDescent="0.3">
      <c r="A3" s="19">
        <v>43174.437581018516</v>
      </c>
      <c r="B3" t="s">
        <v>117</v>
      </c>
      <c r="C3" t="s">
        <v>473</v>
      </c>
      <c r="D3" t="s">
        <v>118</v>
      </c>
      <c r="E3">
        <v>42.360504150391002</v>
      </c>
      <c r="F3">
        <v>-71.054801940917997</v>
      </c>
      <c r="G3" t="s">
        <v>119</v>
      </c>
      <c r="H3" t="s">
        <v>105</v>
      </c>
      <c r="I3" t="s">
        <v>110</v>
      </c>
      <c r="J3" t="s">
        <v>124</v>
      </c>
      <c r="K3" t="s">
        <v>172</v>
      </c>
      <c r="L3">
        <v>24</v>
      </c>
    </row>
    <row r="4" spans="1:12" x14ac:dyDescent="0.3">
      <c r="A4" s="19">
        <v>43174.437800925924</v>
      </c>
      <c r="B4" t="s">
        <v>117</v>
      </c>
      <c r="C4" t="s">
        <v>473</v>
      </c>
      <c r="D4" t="s">
        <v>125</v>
      </c>
      <c r="E4">
        <v>42.360504150391002</v>
      </c>
      <c r="F4">
        <v>-71.054801940917997</v>
      </c>
      <c r="G4" t="s">
        <v>119</v>
      </c>
      <c r="H4" t="s">
        <v>105</v>
      </c>
      <c r="I4" t="s">
        <v>126</v>
      </c>
      <c r="J4" t="s">
        <v>111</v>
      </c>
      <c r="K4" t="s">
        <v>489</v>
      </c>
      <c r="L4">
        <v>19</v>
      </c>
    </row>
    <row r="5" spans="1:12" x14ac:dyDescent="0.3">
      <c r="A5" s="19">
        <v>43174.439780092594</v>
      </c>
      <c r="B5" t="s">
        <v>117</v>
      </c>
      <c r="C5" t="s">
        <v>473</v>
      </c>
      <c r="D5" t="s">
        <v>128</v>
      </c>
      <c r="E5">
        <v>42.360504150391002</v>
      </c>
      <c r="F5">
        <v>-71.054801940917997</v>
      </c>
      <c r="G5" t="s">
        <v>104</v>
      </c>
      <c r="H5" t="s">
        <v>129</v>
      </c>
      <c r="I5" t="s">
        <v>110</v>
      </c>
      <c r="J5" t="s">
        <v>130</v>
      </c>
      <c r="K5" t="s">
        <v>172</v>
      </c>
      <c r="L5">
        <v>23</v>
      </c>
    </row>
    <row r="6" spans="1:12" x14ac:dyDescent="0.3">
      <c r="A6" s="19">
        <v>43174.592986111114</v>
      </c>
      <c r="B6" t="s">
        <v>132</v>
      </c>
      <c r="C6" t="s">
        <v>473</v>
      </c>
      <c r="D6" t="s">
        <v>133</v>
      </c>
      <c r="E6">
        <v>36.067901611327997</v>
      </c>
      <c r="F6">
        <v>-86.719398498535</v>
      </c>
      <c r="G6" t="s">
        <v>104</v>
      </c>
      <c r="H6" t="s">
        <v>129</v>
      </c>
      <c r="I6" t="s">
        <v>136</v>
      </c>
      <c r="J6" t="s">
        <v>130</v>
      </c>
      <c r="K6" t="s">
        <v>172</v>
      </c>
      <c r="L6">
        <v>31</v>
      </c>
    </row>
    <row r="7" spans="1:12" x14ac:dyDescent="0.3">
      <c r="A7" s="19">
        <v>43175.428101851852</v>
      </c>
      <c r="B7" t="s">
        <v>132</v>
      </c>
      <c r="C7" t="s">
        <v>474</v>
      </c>
      <c r="D7" t="s">
        <v>181</v>
      </c>
      <c r="E7" t="s">
        <v>472</v>
      </c>
      <c r="F7" t="s">
        <v>472</v>
      </c>
      <c r="G7" t="s">
        <v>119</v>
      </c>
      <c r="H7" t="s">
        <v>129</v>
      </c>
      <c r="I7" t="s">
        <v>472</v>
      </c>
      <c r="J7" t="s">
        <v>472</v>
      </c>
      <c r="K7" t="s">
        <v>470</v>
      </c>
      <c r="L7" t="s">
        <v>475</v>
      </c>
    </row>
    <row r="8" spans="1:12" x14ac:dyDescent="0.3">
      <c r="A8" s="19">
        <v>43175.429270833331</v>
      </c>
      <c r="B8" t="s">
        <v>132</v>
      </c>
      <c r="C8" t="s">
        <v>473</v>
      </c>
      <c r="D8" t="s">
        <v>137</v>
      </c>
      <c r="E8">
        <v>36.067901611327997</v>
      </c>
      <c r="F8">
        <v>-86.719398498535</v>
      </c>
      <c r="G8" t="s">
        <v>119</v>
      </c>
      <c r="H8" t="s">
        <v>129</v>
      </c>
      <c r="I8" t="s">
        <v>110</v>
      </c>
      <c r="J8" t="s">
        <v>124</v>
      </c>
      <c r="K8" t="s">
        <v>172</v>
      </c>
      <c r="L8">
        <v>13</v>
      </c>
    </row>
    <row r="9" spans="1:12" x14ac:dyDescent="0.3">
      <c r="A9" s="19">
        <v>43175.516967592594</v>
      </c>
      <c r="B9" t="s">
        <v>132</v>
      </c>
      <c r="C9" t="s">
        <v>473</v>
      </c>
      <c r="D9" t="s">
        <v>138</v>
      </c>
      <c r="E9">
        <v>36.067901611327997</v>
      </c>
      <c r="F9">
        <v>-86.719398498535</v>
      </c>
      <c r="G9" t="s">
        <v>119</v>
      </c>
      <c r="H9" t="s">
        <v>129</v>
      </c>
      <c r="I9" t="s">
        <v>110</v>
      </c>
      <c r="J9" t="s">
        <v>111</v>
      </c>
      <c r="K9" t="s">
        <v>489</v>
      </c>
      <c r="L9">
        <v>16</v>
      </c>
    </row>
    <row r="10" spans="1:12" x14ac:dyDescent="0.3">
      <c r="A10" s="19">
        <v>43175.562581018516</v>
      </c>
      <c r="B10" t="s">
        <v>141</v>
      </c>
      <c r="C10" t="s">
        <v>473</v>
      </c>
      <c r="D10" t="s">
        <v>142</v>
      </c>
      <c r="E10">
        <v>47.614501953125</v>
      </c>
      <c r="F10">
        <v>-122.34799957275</v>
      </c>
      <c r="G10" t="s">
        <v>119</v>
      </c>
      <c r="H10" t="s">
        <v>129</v>
      </c>
      <c r="I10" t="s">
        <v>110</v>
      </c>
      <c r="J10" t="s">
        <v>111</v>
      </c>
      <c r="K10" t="s">
        <v>489</v>
      </c>
      <c r="L10">
        <v>16</v>
      </c>
    </row>
    <row r="11" spans="1:12" x14ac:dyDescent="0.3">
      <c r="A11" s="19">
        <v>43175.56559027778</v>
      </c>
      <c r="B11" t="s">
        <v>141</v>
      </c>
      <c r="C11" t="s">
        <v>473</v>
      </c>
      <c r="D11" t="s">
        <v>143</v>
      </c>
      <c r="E11">
        <v>47.614501953125</v>
      </c>
      <c r="F11">
        <v>-122.34799957275</v>
      </c>
      <c r="G11" t="s">
        <v>104</v>
      </c>
      <c r="H11" t="s">
        <v>129</v>
      </c>
      <c r="I11" t="s">
        <v>110</v>
      </c>
      <c r="J11" t="s">
        <v>130</v>
      </c>
      <c r="K11" t="s">
        <v>172</v>
      </c>
      <c r="L11">
        <v>39</v>
      </c>
    </row>
    <row r="12" spans="1:12" x14ac:dyDescent="0.3">
      <c r="A12" s="19">
        <v>43180.844513888886</v>
      </c>
      <c r="B12" t="s">
        <v>472</v>
      </c>
      <c r="C12" t="s">
        <v>473</v>
      </c>
      <c r="D12" t="s">
        <v>179</v>
      </c>
      <c r="E12">
        <v>47.614501953125</v>
      </c>
      <c r="F12">
        <v>-122.34799957275</v>
      </c>
      <c r="G12" t="s">
        <v>104</v>
      </c>
      <c r="H12" t="s">
        <v>129</v>
      </c>
      <c r="I12" t="s">
        <v>110</v>
      </c>
      <c r="J12" t="s">
        <v>111</v>
      </c>
      <c r="K12" t="s">
        <v>172</v>
      </c>
      <c r="L12">
        <v>40</v>
      </c>
    </row>
    <row r="13" spans="1:12" x14ac:dyDescent="0.3">
      <c r="A13" s="19">
        <v>43186.519247685188</v>
      </c>
      <c r="B13" t="s">
        <v>182</v>
      </c>
      <c r="C13" t="s">
        <v>473</v>
      </c>
      <c r="D13" t="s">
        <v>183</v>
      </c>
      <c r="E13">
        <v>38.968704223632997</v>
      </c>
      <c r="F13">
        <v>-77.73560333252</v>
      </c>
      <c r="G13" t="s">
        <v>119</v>
      </c>
      <c r="H13" t="s">
        <v>129</v>
      </c>
      <c r="I13" t="s">
        <v>472</v>
      </c>
      <c r="J13" t="s">
        <v>472</v>
      </c>
      <c r="K13" t="s">
        <v>376</v>
      </c>
      <c r="L13">
        <v>28</v>
      </c>
    </row>
    <row r="14" spans="1:12" x14ac:dyDescent="0.3">
      <c r="A14" s="19">
        <v>43186.520983796298</v>
      </c>
      <c r="B14" t="s">
        <v>411</v>
      </c>
      <c r="C14" t="s">
        <v>474</v>
      </c>
      <c r="D14" t="s">
        <v>412</v>
      </c>
      <c r="E14" t="s">
        <v>472</v>
      </c>
      <c r="F14" t="s">
        <v>472</v>
      </c>
      <c r="G14" t="s">
        <v>119</v>
      </c>
      <c r="H14" t="s">
        <v>129</v>
      </c>
      <c r="I14" t="s">
        <v>126</v>
      </c>
      <c r="J14" t="s">
        <v>130</v>
      </c>
      <c r="K14" t="s">
        <v>470</v>
      </c>
      <c r="L14" t="s">
        <v>475</v>
      </c>
    </row>
    <row r="15" spans="1:12" x14ac:dyDescent="0.3">
      <c r="A15" s="19">
        <v>43186.53334490741</v>
      </c>
      <c r="B15" t="s">
        <v>184</v>
      </c>
      <c r="C15" t="s">
        <v>473</v>
      </c>
      <c r="D15" t="s">
        <v>185</v>
      </c>
      <c r="E15">
        <v>37.866806030272997</v>
      </c>
      <c r="F15">
        <v>-122.25360107422</v>
      </c>
      <c r="G15" t="s">
        <v>119</v>
      </c>
      <c r="H15" t="s">
        <v>129</v>
      </c>
      <c r="I15" t="s">
        <v>472</v>
      </c>
      <c r="J15" t="s">
        <v>472</v>
      </c>
      <c r="K15" t="s">
        <v>376</v>
      </c>
      <c r="L15">
        <v>41</v>
      </c>
    </row>
    <row r="16" spans="1:12" x14ac:dyDescent="0.3">
      <c r="A16" s="19">
        <v>43186.533634259256</v>
      </c>
      <c r="B16" t="s">
        <v>186</v>
      </c>
      <c r="C16" t="s">
        <v>473</v>
      </c>
      <c r="D16" t="s">
        <v>187</v>
      </c>
      <c r="E16">
        <v>37.35009765625</v>
      </c>
      <c r="F16">
        <v>-121.98539733887</v>
      </c>
      <c r="G16" t="s">
        <v>119</v>
      </c>
      <c r="H16" t="s">
        <v>129</v>
      </c>
      <c r="I16" t="s">
        <v>472</v>
      </c>
      <c r="J16" t="s">
        <v>472</v>
      </c>
      <c r="K16" t="s">
        <v>376</v>
      </c>
      <c r="L16">
        <v>47</v>
      </c>
    </row>
    <row r="17" spans="1:12" x14ac:dyDescent="0.3">
      <c r="A17" s="19">
        <v>43186.53396990741</v>
      </c>
      <c r="B17" t="s">
        <v>413</v>
      </c>
      <c r="C17" t="s">
        <v>474</v>
      </c>
      <c r="D17" t="s">
        <v>414</v>
      </c>
      <c r="E17" t="s">
        <v>472</v>
      </c>
      <c r="F17" t="s">
        <v>472</v>
      </c>
      <c r="G17" t="s">
        <v>104</v>
      </c>
      <c r="H17" t="s">
        <v>129</v>
      </c>
      <c r="I17" t="s">
        <v>472</v>
      </c>
      <c r="J17" t="s">
        <v>472</v>
      </c>
      <c r="K17" t="s">
        <v>470</v>
      </c>
      <c r="L17" t="s">
        <v>475</v>
      </c>
    </row>
    <row r="18" spans="1:12" x14ac:dyDescent="0.3">
      <c r="A18" s="19">
        <v>43186.534537037034</v>
      </c>
      <c r="B18" t="s">
        <v>188</v>
      </c>
      <c r="C18" t="s">
        <v>473</v>
      </c>
      <c r="D18" t="s">
        <v>189</v>
      </c>
      <c r="E18">
        <v>39.057205200195</v>
      </c>
      <c r="F18">
        <v>-94.593299865722997</v>
      </c>
      <c r="G18" t="s">
        <v>119</v>
      </c>
      <c r="H18" t="s">
        <v>129</v>
      </c>
      <c r="I18" t="s">
        <v>472</v>
      </c>
      <c r="J18" t="s">
        <v>472</v>
      </c>
      <c r="K18" t="s">
        <v>376</v>
      </c>
      <c r="L18">
        <v>15</v>
      </c>
    </row>
    <row r="19" spans="1:12" x14ac:dyDescent="0.3">
      <c r="A19" s="19">
        <v>43186.53460648148</v>
      </c>
      <c r="B19" t="s">
        <v>190</v>
      </c>
      <c r="C19" t="s">
        <v>473</v>
      </c>
      <c r="D19" t="s">
        <v>191</v>
      </c>
      <c r="E19">
        <v>40.270095825195</v>
      </c>
      <c r="F19">
        <v>-75.403999328612997</v>
      </c>
      <c r="G19" t="s">
        <v>192</v>
      </c>
      <c r="H19" t="s">
        <v>105</v>
      </c>
      <c r="I19" t="s">
        <v>126</v>
      </c>
      <c r="J19" t="s">
        <v>111</v>
      </c>
      <c r="K19" t="s">
        <v>489</v>
      </c>
      <c r="L19">
        <v>12</v>
      </c>
    </row>
    <row r="20" spans="1:12" x14ac:dyDescent="0.3">
      <c r="A20" s="19">
        <v>43186.535914351851</v>
      </c>
      <c r="B20" t="s">
        <v>193</v>
      </c>
      <c r="C20" t="s">
        <v>473</v>
      </c>
      <c r="D20" t="s">
        <v>194</v>
      </c>
      <c r="E20">
        <v>39.085296630858998</v>
      </c>
      <c r="F20">
        <v>-77.645202636719006</v>
      </c>
      <c r="G20" t="s">
        <v>119</v>
      </c>
      <c r="H20" t="s">
        <v>105</v>
      </c>
      <c r="I20" t="s">
        <v>195</v>
      </c>
      <c r="J20" t="s">
        <v>196</v>
      </c>
      <c r="K20" t="s">
        <v>172</v>
      </c>
      <c r="L20">
        <v>27</v>
      </c>
    </row>
    <row r="21" spans="1:12" x14ac:dyDescent="0.3">
      <c r="A21" s="19">
        <v>43186.53628472222</v>
      </c>
      <c r="B21" t="s">
        <v>197</v>
      </c>
      <c r="C21" t="s">
        <v>473</v>
      </c>
      <c r="D21" t="s">
        <v>198</v>
      </c>
      <c r="E21">
        <v>30.499801635741999</v>
      </c>
      <c r="F21">
        <v>-97.808197021484006</v>
      </c>
      <c r="G21" t="s">
        <v>119</v>
      </c>
      <c r="H21" t="s">
        <v>105</v>
      </c>
      <c r="I21" t="s">
        <v>110</v>
      </c>
      <c r="J21" t="s">
        <v>124</v>
      </c>
      <c r="K21" t="s">
        <v>489</v>
      </c>
      <c r="L21">
        <v>28</v>
      </c>
    </row>
    <row r="22" spans="1:12" x14ac:dyDescent="0.3">
      <c r="A22" s="19">
        <v>43186.544108796297</v>
      </c>
      <c r="B22" t="s">
        <v>199</v>
      </c>
      <c r="C22" t="s">
        <v>473</v>
      </c>
      <c r="D22" t="s">
        <v>200</v>
      </c>
      <c r="E22">
        <v>34.048599243163999</v>
      </c>
      <c r="F22">
        <v>-118.44239807129</v>
      </c>
      <c r="G22" t="s">
        <v>119</v>
      </c>
      <c r="H22" t="s">
        <v>105</v>
      </c>
      <c r="I22" t="s">
        <v>110</v>
      </c>
      <c r="J22" t="s">
        <v>130</v>
      </c>
      <c r="K22" t="s">
        <v>489</v>
      </c>
      <c r="L22">
        <v>28</v>
      </c>
    </row>
    <row r="23" spans="1:12" x14ac:dyDescent="0.3">
      <c r="A23" s="19">
        <v>43186.549560185187</v>
      </c>
      <c r="B23" t="s">
        <v>415</v>
      </c>
      <c r="C23" t="s">
        <v>474</v>
      </c>
      <c r="D23" t="s">
        <v>416</v>
      </c>
      <c r="E23" t="s">
        <v>472</v>
      </c>
      <c r="F23" t="s">
        <v>472</v>
      </c>
      <c r="G23" t="s">
        <v>119</v>
      </c>
      <c r="H23" t="s">
        <v>129</v>
      </c>
      <c r="I23" t="s">
        <v>472</v>
      </c>
      <c r="J23" t="s">
        <v>472</v>
      </c>
      <c r="K23" t="s">
        <v>470</v>
      </c>
      <c r="L23" t="s">
        <v>475</v>
      </c>
    </row>
    <row r="24" spans="1:12" x14ac:dyDescent="0.3">
      <c r="A24" s="19">
        <v>43186.551412037035</v>
      </c>
      <c r="B24" t="s">
        <v>208</v>
      </c>
      <c r="C24" t="s">
        <v>473</v>
      </c>
      <c r="D24" t="s">
        <v>209</v>
      </c>
      <c r="E24">
        <v>40.931701660156001</v>
      </c>
      <c r="F24">
        <v>-73.114196777344006</v>
      </c>
      <c r="G24" t="s">
        <v>210</v>
      </c>
      <c r="H24" t="s">
        <v>105</v>
      </c>
      <c r="I24" t="s">
        <v>472</v>
      </c>
      <c r="J24" t="s">
        <v>472</v>
      </c>
      <c r="K24" t="s">
        <v>376</v>
      </c>
      <c r="L24">
        <v>19</v>
      </c>
    </row>
    <row r="25" spans="1:12" x14ac:dyDescent="0.3">
      <c r="A25" s="19">
        <v>43186.551701388889</v>
      </c>
      <c r="B25" t="s">
        <v>201</v>
      </c>
      <c r="C25" t="s">
        <v>473</v>
      </c>
      <c r="D25" t="s">
        <v>202</v>
      </c>
      <c r="E25">
        <v>40.811599731445</v>
      </c>
      <c r="F25">
        <v>-73.953002929687997</v>
      </c>
      <c r="G25" t="s">
        <v>119</v>
      </c>
      <c r="H25" t="s">
        <v>105</v>
      </c>
      <c r="I25" t="s">
        <v>110</v>
      </c>
      <c r="J25" t="s">
        <v>130</v>
      </c>
      <c r="K25" t="s">
        <v>172</v>
      </c>
      <c r="L25">
        <v>38</v>
      </c>
    </row>
    <row r="26" spans="1:12" x14ac:dyDescent="0.3">
      <c r="A26" s="19">
        <v>43186.55709490741</v>
      </c>
      <c r="B26" t="s">
        <v>203</v>
      </c>
      <c r="C26" t="s">
        <v>473</v>
      </c>
      <c r="D26" t="s">
        <v>204</v>
      </c>
      <c r="E26">
        <v>42.208099365233998</v>
      </c>
      <c r="F26">
        <v>-70.775001525879006</v>
      </c>
      <c r="G26" t="s">
        <v>205</v>
      </c>
      <c r="H26" t="s">
        <v>129</v>
      </c>
      <c r="I26" t="s">
        <v>472</v>
      </c>
      <c r="J26" t="s">
        <v>472</v>
      </c>
      <c r="K26" t="s">
        <v>376</v>
      </c>
      <c r="L26">
        <v>26</v>
      </c>
    </row>
    <row r="27" spans="1:12" x14ac:dyDescent="0.3">
      <c r="A27" s="19">
        <v>43186.566493055558</v>
      </c>
      <c r="B27" t="s">
        <v>206</v>
      </c>
      <c r="C27" t="s">
        <v>473</v>
      </c>
      <c r="D27" t="s">
        <v>207</v>
      </c>
      <c r="E27">
        <v>41.08610534668</v>
      </c>
      <c r="F27">
        <v>-73.928497314452997</v>
      </c>
      <c r="G27" t="s">
        <v>119</v>
      </c>
      <c r="H27" t="s">
        <v>105</v>
      </c>
      <c r="I27" t="s">
        <v>110</v>
      </c>
      <c r="J27" t="s">
        <v>124</v>
      </c>
      <c r="K27" t="s">
        <v>489</v>
      </c>
      <c r="L27">
        <v>20</v>
      </c>
    </row>
    <row r="28" spans="1:12" x14ac:dyDescent="0.3">
      <c r="A28" s="19">
        <v>43186.575219907405</v>
      </c>
      <c r="B28" t="s">
        <v>211</v>
      </c>
      <c r="C28" t="s">
        <v>473</v>
      </c>
      <c r="D28" t="s">
        <v>212</v>
      </c>
      <c r="E28">
        <v>38.892700195312003</v>
      </c>
      <c r="F28">
        <v>-76.943000793457003</v>
      </c>
      <c r="G28" t="s">
        <v>119</v>
      </c>
      <c r="H28" t="s">
        <v>105</v>
      </c>
      <c r="I28" t="s">
        <v>126</v>
      </c>
      <c r="J28" t="s">
        <v>214</v>
      </c>
      <c r="K28" t="s">
        <v>489</v>
      </c>
      <c r="L28">
        <v>28</v>
      </c>
    </row>
    <row r="29" spans="1:12" x14ac:dyDescent="0.3">
      <c r="A29" s="19">
        <v>43186.601886574077</v>
      </c>
      <c r="B29" t="s">
        <v>215</v>
      </c>
      <c r="C29" t="s">
        <v>473</v>
      </c>
      <c r="D29" t="s">
        <v>216</v>
      </c>
      <c r="E29">
        <v>41.345199584961001</v>
      </c>
      <c r="F29">
        <v>-72.10880279541</v>
      </c>
      <c r="G29" t="s">
        <v>205</v>
      </c>
      <c r="H29" t="s">
        <v>129</v>
      </c>
      <c r="I29" t="s">
        <v>195</v>
      </c>
      <c r="J29" t="s">
        <v>214</v>
      </c>
      <c r="K29" t="s">
        <v>489</v>
      </c>
      <c r="L29">
        <v>28</v>
      </c>
    </row>
    <row r="30" spans="1:12" x14ac:dyDescent="0.3">
      <c r="A30" s="19">
        <v>43186.6175</v>
      </c>
      <c r="B30" t="s">
        <v>417</v>
      </c>
      <c r="C30" t="s">
        <v>474</v>
      </c>
      <c r="D30" t="s">
        <v>418</v>
      </c>
      <c r="E30" t="s">
        <v>472</v>
      </c>
      <c r="F30" t="s">
        <v>472</v>
      </c>
      <c r="G30" t="s">
        <v>119</v>
      </c>
      <c r="H30" t="s">
        <v>472</v>
      </c>
      <c r="I30" t="s">
        <v>472</v>
      </c>
      <c r="J30" t="s">
        <v>472</v>
      </c>
      <c r="K30" t="s">
        <v>470</v>
      </c>
      <c r="L30" t="s">
        <v>475</v>
      </c>
    </row>
    <row r="31" spans="1:12" x14ac:dyDescent="0.3">
      <c r="A31" s="19">
        <v>43186.631655092591</v>
      </c>
      <c r="B31" t="s">
        <v>419</v>
      </c>
      <c r="C31" t="s">
        <v>474</v>
      </c>
      <c r="D31" t="s">
        <v>420</v>
      </c>
      <c r="E31" t="s">
        <v>472</v>
      </c>
      <c r="F31" t="s">
        <v>472</v>
      </c>
      <c r="G31" t="s">
        <v>210</v>
      </c>
      <c r="H31" t="s">
        <v>105</v>
      </c>
      <c r="I31" t="s">
        <v>472</v>
      </c>
      <c r="J31" t="s">
        <v>472</v>
      </c>
      <c r="K31" t="s">
        <v>470</v>
      </c>
      <c r="L31" t="s">
        <v>475</v>
      </c>
    </row>
    <row r="32" spans="1:12" x14ac:dyDescent="0.3">
      <c r="A32" s="19">
        <v>43186.631944444445</v>
      </c>
      <c r="B32" t="s">
        <v>217</v>
      </c>
      <c r="C32" t="s">
        <v>473</v>
      </c>
      <c r="D32" t="s">
        <v>218</v>
      </c>
      <c r="E32">
        <v>42.242904663086001</v>
      </c>
      <c r="F32">
        <v>-71.009803771972997</v>
      </c>
      <c r="G32" t="s">
        <v>192</v>
      </c>
      <c r="H32" t="s">
        <v>105</v>
      </c>
      <c r="I32" t="s">
        <v>472</v>
      </c>
      <c r="J32" t="s">
        <v>472</v>
      </c>
      <c r="K32" t="s">
        <v>376</v>
      </c>
      <c r="L32">
        <v>31</v>
      </c>
    </row>
    <row r="33" spans="1:12" x14ac:dyDescent="0.3">
      <c r="A33" s="19">
        <v>43186.636331018519</v>
      </c>
      <c r="B33" t="s">
        <v>219</v>
      </c>
      <c r="C33" t="s">
        <v>473</v>
      </c>
      <c r="D33" t="s">
        <v>220</v>
      </c>
      <c r="E33">
        <v>38.901397705077997</v>
      </c>
      <c r="F33">
        <v>-77.052597045897997</v>
      </c>
      <c r="G33" t="s">
        <v>119</v>
      </c>
      <c r="H33" t="s">
        <v>105</v>
      </c>
      <c r="I33" t="s">
        <v>195</v>
      </c>
      <c r="J33" t="s">
        <v>130</v>
      </c>
      <c r="K33" t="s">
        <v>172</v>
      </c>
      <c r="L33">
        <v>21</v>
      </c>
    </row>
    <row r="34" spans="1:12" x14ac:dyDescent="0.3">
      <c r="A34" s="19">
        <v>43186.640034722222</v>
      </c>
      <c r="B34" t="s">
        <v>421</v>
      </c>
      <c r="C34" t="s">
        <v>474</v>
      </c>
      <c r="D34" t="s">
        <v>422</v>
      </c>
      <c r="E34" t="s">
        <v>472</v>
      </c>
      <c r="F34" t="s">
        <v>472</v>
      </c>
      <c r="G34" t="s">
        <v>119</v>
      </c>
      <c r="H34" t="s">
        <v>129</v>
      </c>
      <c r="I34" t="s">
        <v>472</v>
      </c>
      <c r="J34" t="s">
        <v>472</v>
      </c>
      <c r="K34" t="s">
        <v>470</v>
      </c>
      <c r="L34" t="s">
        <v>475</v>
      </c>
    </row>
    <row r="35" spans="1:12" x14ac:dyDescent="0.3">
      <c r="A35" s="19">
        <v>43186.677164351851</v>
      </c>
      <c r="B35" t="s">
        <v>221</v>
      </c>
      <c r="C35" t="s">
        <v>473</v>
      </c>
      <c r="D35" t="s">
        <v>222</v>
      </c>
      <c r="E35">
        <v>32.737106323242003</v>
      </c>
      <c r="F35">
        <v>-117.08810424805</v>
      </c>
      <c r="G35" t="s">
        <v>192</v>
      </c>
      <c r="H35" t="s">
        <v>105</v>
      </c>
      <c r="I35" t="s">
        <v>472</v>
      </c>
      <c r="J35" t="s">
        <v>472</v>
      </c>
      <c r="K35" t="s">
        <v>376</v>
      </c>
      <c r="L35">
        <v>10</v>
      </c>
    </row>
    <row r="36" spans="1:12" x14ac:dyDescent="0.3">
      <c r="A36" s="19">
        <v>43186.684016203704</v>
      </c>
      <c r="B36" t="s">
        <v>223</v>
      </c>
      <c r="C36" t="s">
        <v>473</v>
      </c>
      <c r="D36" t="s">
        <v>224</v>
      </c>
      <c r="E36">
        <v>39.72900390625</v>
      </c>
      <c r="F36">
        <v>-104.95279693604</v>
      </c>
      <c r="G36" t="s">
        <v>119</v>
      </c>
      <c r="H36" t="s">
        <v>105</v>
      </c>
      <c r="I36" t="s">
        <v>110</v>
      </c>
      <c r="J36" t="s">
        <v>130</v>
      </c>
      <c r="K36" t="s">
        <v>489</v>
      </c>
      <c r="L36">
        <v>14</v>
      </c>
    </row>
    <row r="37" spans="1:12" x14ac:dyDescent="0.3">
      <c r="A37" s="19">
        <v>43186.696689814817</v>
      </c>
      <c r="B37" t="s">
        <v>226</v>
      </c>
      <c r="C37" t="s">
        <v>473</v>
      </c>
      <c r="D37" t="s">
        <v>227</v>
      </c>
      <c r="E37">
        <v>38.856094360352003</v>
      </c>
      <c r="F37">
        <v>-94.667900085449006</v>
      </c>
      <c r="G37" t="s">
        <v>205</v>
      </c>
      <c r="H37" t="s">
        <v>129</v>
      </c>
      <c r="I37" t="s">
        <v>195</v>
      </c>
      <c r="J37" t="s">
        <v>130</v>
      </c>
      <c r="K37" t="s">
        <v>172</v>
      </c>
      <c r="L37">
        <v>11</v>
      </c>
    </row>
    <row r="38" spans="1:12" x14ac:dyDescent="0.3">
      <c r="A38" s="19">
        <v>43186.702986111108</v>
      </c>
      <c r="B38" t="s">
        <v>229</v>
      </c>
      <c r="C38" t="s">
        <v>473</v>
      </c>
      <c r="D38" t="s">
        <v>230</v>
      </c>
      <c r="E38">
        <v>40.795806884766002</v>
      </c>
      <c r="F38">
        <v>-73.977500915527003</v>
      </c>
      <c r="G38" t="s">
        <v>119</v>
      </c>
      <c r="H38" t="s">
        <v>105</v>
      </c>
      <c r="I38" t="s">
        <v>110</v>
      </c>
      <c r="J38" t="s">
        <v>214</v>
      </c>
      <c r="K38" t="s">
        <v>489</v>
      </c>
      <c r="L38">
        <v>41</v>
      </c>
    </row>
    <row r="39" spans="1:12" x14ac:dyDescent="0.3">
      <c r="A39" s="19">
        <v>43186.728437500002</v>
      </c>
      <c r="B39" t="s">
        <v>231</v>
      </c>
      <c r="C39" t="s">
        <v>473</v>
      </c>
      <c r="D39" t="s">
        <v>232</v>
      </c>
      <c r="E39">
        <v>38.86279296875</v>
      </c>
      <c r="F39">
        <v>-94.700401306152003</v>
      </c>
      <c r="G39" t="s">
        <v>205</v>
      </c>
      <c r="H39" t="s">
        <v>129</v>
      </c>
      <c r="I39" t="s">
        <v>110</v>
      </c>
      <c r="J39" t="s">
        <v>130</v>
      </c>
      <c r="K39" t="s">
        <v>172</v>
      </c>
      <c r="L39">
        <v>22</v>
      </c>
    </row>
    <row r="40" spans="1:12" x14ac:dyDescent="0.3">
      <c r="A40" s="19">
        <v>43186.728912037041</v>
      </c>
      <c r="B40" t="s">
        <v>243</v>
      </c>
      <c r="C40" t="s">
        <v>473</v>
      </c>
      <c r="D40" t="s">
        <v>244</v>
      </c>
      <c r="E40">
        <v>43.666702270507997</v>
      </c>
      <c r="F40">
        <v>-79.416702270507997</v>
      </c>
      <c r="G40" t="s">
        <v>119</v>
      </c>
      <c r="H40" t="s">
        <v>105</v>
      </c>
      <c r="I40" t="s">
        <v>126</v>
      </c>
      <c r="J40" t="s">
        <v>214</v>
      </c>
      <c r="K40" t="s">
        <v>172</v>
      </c>
      <c r="L40">
        <v>13</v>
      </c>
    </row>
    <row r="41" spans="1:12" x14ac:dyDescent="0.3">
      <c r="A41" s="19">
        <v>43186.737858796296</v>
      </c>
      <c r="B41" t="s">
        <v>233</v>
      </c>
      <c r="C41" t="s">
        <v>473</v>
      </c>
      <c r="D41" t="s">
        <v>234</v>
      </c>
      <c r="E41">
        <v>37.781600952147997</v>
      </c>
      <c r="F41">
        <v>-97.216697692870994</v>
      </c>
      <c r="G41" t="s">
        <v>119</v>
      </c>
      <c r="H41" t="s">
        <v>105</v>
      </c>
      <c r="I41" t="s">
        <v>126</v>
      </c>
      <c r="J41" t="s">
        <v>111</v>
      </c>
      <c r="K41" t="s">
        <v>489</v>
      </c>
      <c r="L41">
        <v>44</v>
      </c>
    </row>
    <row r="42" spans="1:12" x14ac:dyDescent="0.3">
      <c r="A42" s="19">
        <v>43186.752083333333</v>
      </c>
      <c r="B42" t="s">
        <v>235</v>
      </c>
      <c r="C42" t="s">
        <v>473</v>
      </c>
      <c r="D42" t="s">
        <v>236</v>
      </c>
      <c r="E42">
        <v>38.542007446288999</v>
      </c>
      <c r="F42">
        <v>-89.991897583007997</v>
      </c>
      <c r="G42" t="s">
        <v>205</v>
      </c>
      <c r="H42" t="s">
        <v>129</v>
      </c>
      <c r="I42" t="s">
        <v>195</v>
      </c>
      <c r="J42" t="s">
        <v>196</v>
      </c>
      <c r="K42" t="s">
        <v>489</v>
      </c>
      <c r="L42">
        <v>20</v>
      </c>
    </row>
    <row r="43" spans="1:12" x14ac:dyDescent="0.3">
      <c r="A43" s="19">
        <v>43186.754224537035</v>
      </c>
      <c r="B43" t="s">
        <v>239</v>
      </c>
      <c r="C43" t="s">
        <v>473</v>
      </c>
      <c r="D43" t="s">
        <v>240</v>
      </c>
      <c r="E43">
        <v>42.33659362793</v>
      </c>
      <c r="F43">
        <v>-71.072601318359006</v>
      </c>
      <c r="G43" t="s">
        <v>119</v>
      </c>
      <c r="H43" t="s">
        <v>129</v>
      </c>
      <c r="I43" t="s">
        <v>110</v>
      </c>
      <c r="J43" t="s">
        <v>124</v>
      </c>
      <c r="K43" t="s">
        <v>489</v>
      </c>
      <c r="L43">
        <v>39</v>
      </c>
    </row>
    <row r="44" spans="1:12" x14ac:dyDescent="0.3">
      <c r="A44" s="19">
        <v>43186.759710648148</v>
      </c>
      <c r="B44" t="s">
        <v>237</v>
      </c>
      <c r="C44" t="s">
        <v>473</v>
      </c>
      <c r="D44" t="s">
        <v>238</v>
      </c>
      <c r="E44">
        <v>39.928604125977003</v>
      </c>
      <c r="F44">
        <v>-75.024200439452997</v>
      </c>
      <c r="G44" t="s">
        <v>119</v>
      </c>
      <c r="H44" t="s">
        <v>105</v>
      </c>
      <c r="I44" t="s">
        <v>472</v>
      </c>
      <c r="J44" t="s">
        <v>472</v>
      </c>
      <c r="K44" t="s">
        <v>376</v>
      </c>
      <c r="L44">
        <v>25</v>
      </c>
    </row>
    <row r="45" spans="1:12" x14ac:dyDescent="0.3">
      <c r="A45" s="19">
        <v>43186.761180555557</v>
      </c>
      <c r="B45" t="s">
        <v>241</v>
      </c>
      <c r="C45" t="s">
        <v>473</v>
      </c>
      <c r="D45" t="s">
        <v>242</v>
      </c>
      <c r="E45">
        <v>40.751693725586001</v>
      </c>
      <c r="F45">
        <v>-73.997200012207003</v>
      </c>
      <c r="G45" t="s">
        <v>119</v>
      </c>
      <c r="H45" t="s">
        <v>105</v>
      </c>
      <c r="I45" t="s">
        <v>110</v>
      </c>
      <c r="J45" t="s">
        <v>111</v>
      </c>
      <c r="K45" t="s">
        <v>172</v>
      </c>
      <c r="L45">
        <v>26</v>
      </c>
    </row>
    <row r="46" spans="1:12" x14ac:dyDescent="0.3">
      <c r="A46" s="19">
        <v>43186.774259259262</v>
      </c>
      <c r="B46" t="s">
        <v>245</v>
      </c>
      <c r="C46" t="s">
        <v>473</v>
      </c>
      <c r="D46" t="s">
        <v>246</v>
      </c>
      <c r="E46">
        <v>35.772094726562003</v>
      </c>
      <c r="F46">
        <v>-78.638603210449006</v>
      </c>
      <c r="G46" t="s">
        <v>192</v>
      </c>
      <c r="H46" t="s">
        <v>105</v>
      </c>
      <c r="I46" t="s">
        <v>472</v>
      </c>
      <c r="J46" t="s">
        <v>472</v>
      </c>
      <c r="K46" t="s">
        <v>376</v>
      </c>
      <c r="L46">
        <v>20</v>
      </c>
    </row>
    <row r="47" spans="1:12" x14ac:dyDescent="0.3">
      <c r="A47" s="19">
        <v>43186.778263888889</v>
      </c>
      <c r="B47" t="s">
        <v>427</v>
      </c>
      <c r="C47" t="s">
        <v>474</v>
      </c>
      <c r="D47" t="s">
        <v>428</v>
      </c>
      <c r="E47" t="s">
        <v>472</v>
      </c>
      <c r="F47" t="s">
        <v>472</v>
      </c>
      <c r="G47" t="s">
        <v>192</v>
      </c>
      <c r="H47" t="s">
        <v>105</v>
      </c>
      <c r="I47" t="s">
        <v>472</v>
      </c>
      <c r="J47" t="s">
        <v>472</v>
      </c>
      <c r="K47" t="s">
        <v>470</v>
      </c>
      <c r="L47" t="s">
        <v>475</v>
      </c>
    </row>
    <row r="48" spans="1:12" x14ac:dyDescent="0.3">
      <c r="A48" s="19">
        <v>43186.778981481482</v>
      </c>
      <c r="B48" t="s">
        <v>247</v>
      </c>
      <c r="C48" t="s">
        <v>473</v>
      </c>
      <c r="D48" t="s">
        <v>248</v>
      </c>
      <c r="E48">
        <v>38.851806640625</v>
      </c>
      <c r="F48">
        <v>-94.778602600097997</v>
      </c>
      <c r="G48" t="s">
        <v>210</v>
      </c>
      <c r="H48" t="s">
        <v>129</v>
      </c>
      <c r="I48" t="s">
        <v>126</v>
      </c>
      <c r="J48" t="s">
        <v>130</v>
      </c>
      <c r="K48" t="s">
        <v>489</v>
      </c>
      <c r="L48">
        <v>13</v>
      </c>
    </row>
    <row r="49" spans="1:12" x14ac:dyDescent="0.3">
      <c r="A49" s="19">
        <v>43186.780763888892</v>
      </c>
      <c r="B49" t="s">
        <v>249</v>
      </c>
      <c r="C49" t="s">
        <v>473</v>
      </c>
      <c r="D49" t="s">
        <v>250</v>
      </c>
      <c r="E49">
        <v>40.742095947266002</v>
      </c>
      <c r="F49">
        <v>-74.001800537109006</v>
      </c>
      <c r="G49" t="s">
        <v>119</v>
      </c>
      <c r="H49" t="s">
        <v>105</v>
      </c>
      <c r="I49" t="s">
        <v>110</v>
      </c>
      <c r="J49" t="s">
        <v>130</v>
      </c>
      <c r="K49" t="s">
        <v>172</v>
      </c>
      <c r="L49">
        <v>30</v>
      </c>
    </row>
    <row r="50" spans="1:12" x14ac:dyDescent="0.3">
      <c r="A50" s="19">
        <v>43186.783761574072</v>
      </c>
      <c r="B50" t="s">
        <v>297</v>
      </c>
      <c r="C50" t="s">
        <v>473</v>
      </c>
      <c r="D50" t="s">
        <v>298</v>
      </c>
      <c r="E50">
        <v>32.958801269531001</v>
      </c>
      <c r="F50">
        <v>-96.981201171875</v>
      </c>
      <c r="G50" t="s">
        <v>192</v>
      </c>
      <c r="H50" t="s">
        <v>129</v>
      </c>
      <c r="I50" t="s">
        <v>195</v>
      </c>
      <c r="J50" t="s">
        <v>111</v>
      </c>
      <c r="K50" t="s">
        <v>489</v>
      </c>
      <c r="L50">
        <v>26</v>
      </c>
    </row>
    <row r="51" spans="1:12" x14ac:dyDescent="0.3">
      <c r="A51" s="19">
        <v>43186.784513888888</v>
      </c>
      <c r="B51" t="s">
        <v>251</v>
      </c>
      <c r="C51" t="s">
        <v>473</v>
      </c>
      <c r="D51" t="s">
        <v>252</v>
      </c>
      <c r="E51">
        <v>42.076599121093999</v>
      </c>
      <c r="F51">
        <v>-71.471900939940994</v>
      </c>
      <c r="G51" t="s">
        <v>119</v>
      </c>
      <c r="H51" t="s">
        <v>129</v>
      </c>
      <c r="I51" t="s">
        <v>472</v>
      </c>
      <c r="J51" t="s">
        <v>472</v>
      </c>
      <c r="K51" t="s">
        <v>376</v>
      </c>
      <c r="L51">
        <v>23</v>
      </c>
    </row>
    <row r="52" spans="1:12" x14ac:dyDescent="0.3">
      <c r="A52" s="19">
        <v>43186.785497685189</v>
      </c>
      <c r="B52" t="s">
        <v>251</v>
      </c>
      <c r="C52" t="s">
        <v>474</v>
      </c>
      <c r="D52" t="s">
        <v>429</v>
      </c>
      <c r="E52" t="s">
        <v>472</v>
      </c>
      <c r="F52" t="s">
        <v>472</v>
      </c>
      <c r="G52" t="s">
        <v>119</v>
      </c>
      <c r="H52" t="s">
        <v>129</v>
      </c>
      <c r="I52" t="s">
        <v>472</v>
      </c>
      <c r="J52" t="s">
        <v>472</v>
      </c>
      <c r="K52" t="s">
        <v>470</v>
      </c>
      <c r="L52" t="s">
        <v>475</v>
      </c>
    </row>
    <row r="53" spans="1:12" x14ac:dyDescent="0.3">
      <c r="A53" s="19">
        <v>43186.786041666666</v>
      </c>
      <c r="B53" t="s">
        <v>253</v>
      </c>
      <c r="C53" t="s">
        <v>473</v>
      </c>
      <c r="D53" t="s">
        <v>254</v>
      </c>
      <c r="E53">
        <v>35.33659362793</v>
      </c>
      <c r="F53">
        <v>-80.795799255370994</v>
      </c>
      <c r="G53" t="s">
        <v>192</v>
      </c>
      <c r="H53" t="s">
        <v>129</v>
      </c>
      <c r="I53" t="s">
        <v>195</v>
      </c>
      <c r="J53" t="s">
        <v>111</v>
      </c>
      <c r="K53" t="s">
        <v>489</v>
      </c>
      <c r="L53">
        <v>12</v>
      </c>
    </row>
    <row r="54" spans="1:12" x14ac:dyDescent="0.3">
      <c r="A54" s="19">
        <v>43186.789375</v>
      </c>
      <c r="B54" t="s">
        <v>303</v>
      </c>
      <c r="C54" t="s">
        <v>473</v>
      </c>
      <c r="D54" t="s">
        <v>304</v>
      </c>
      <c r="E54">
        <v>38.856094360352003</v>
      </c>
      <c r="F54">
        <v>-94.667900085449006</v>
      </c>
      <c r="G54" t="s">
        <v>119</v>
      </c>
      <c r="H54" t="s">
        <v>105</v>
      </c>
      <c r="I54" t="s">
        <v>110</v>
      </c>
      <c r="J54" t="s">
        <v>111</v>
      </c>
      <c r="K54" t="s">
        <v>172</v>
      </c>
      <c r="L54">
        <v>26</v>
      </c>
    </row>
    <row r="55" spans="1:12" x14ac:dyDescent="0.3">
      <c r="A55" s="19">
        <v>43186.795960648145</v>
      </c>
      <c r="B55" t="s">
        <v>255</v>
      </c>
      <c r="C55" t="s">
        <v>473</v>
      </c>
      <c r="D55" t="s">
        <v>256</v>
      </c>
      <c r="E55">
        <v>38.851806640625</v>
      </c>
      <c r="F55">
        <v>-94.778602600097997</v>
      </c>
      <c r="G55" t="s">
        <v>119</v>
      </c>
      <c r="H55" t="s">
        <v>129</v>
      </c>
      <c r="I55" t="s">
        <v>195</v>
      </c>
      <c r="J55" t="s">
        <v>214</v>
      </c>
      <c r="K55" t="s">
        <v>172</v>
      </c>
      <c r="L55">
        <v>20</v>
      </c>
    </row>
    <row r="56" spans="1:12" x14ac:dyDescent="0.3">
      <c r="A56" s="19">
        <v>43186.800138888888</v>
      </c>
      <c r="B56" t="s">
        <v>259</v>
      </c>
      <c r="C56" t="s">
        <v>473</v>
      </c>
      <c r="D56" t="s">
        <v>260</v>
      </c>
      <c r="E56">
        <v>38.916702270507997</v>
      </c>
      <c r="F56">
        <v>-94.354499816895</v>
      </c>
      <c r="G56" t="s">
        <v>205</v>
      </c>
      <c r="H56" t="s">
        <v>129</v>
      </c>
      <c r="I56" t="s">
        <v>126</v>
      </c>
      <c r="J56" t="s">
        <v>196</v>
      </c>
      <c r="K56" t="s">
        <v>172</v>
      </c>
      <c r="L56">
        <v>26</v>
      </c>
    </row>
    <row r="57" spans="1:12" x14ac:dyDescent="0.3">
      <c r="A57" s="19">
        <v>43186.801238425927</v>
      </c>
      <c r="B57" t="s">
        <v>257</v>
      </c>
      <c r="C57" t="s">
        <v>473</v>
      </c>
      <c r="D57" t="s">
        <v>258</v>
      </c>
      <c r="E57">
        <v>47.260803222656001</v>
      </c>
      <c r="F57">
        <v>-122.51049804688</v>
      </c>
      <c r="G57" t="s">
        <v>192</v>
      </c>
      <c r="H57" t="s">
        <v>129</v>
      </c>
      <c r="I57" t="s">
        <v>110</v>
      </c>
      <c r="J57" t="s">
        <v>130</v>
      </c>
      <c r="K57" t="s">
        <v>489</v>
      </c>
      <c r="L57">
        <v>29</v>
      </c>
    </row>
    <row r="58" spans="1:12" x14ac:dyDescent="0.3">
      <c r="A58" s="19">
        <v>43186.805995370371</v>
      </c>
      <c r="B58" t="s">
        <v>262</v>
      </c>
      <c r="C58" t="s">
        <v>473</v>
      </c>
      <c r="D58" t="s">
        <v>263</v>
      </c>
      <c r="E58">
        <v>39.02409362793</v>
      </c>
      <c r="F58">
        <v>-94.671401977539006</v>
      </c>
      <c r="G58" t="s">
        <v>119</v>
      </c>
      <c r="H58" t="s">
        <v>129</v>
      </c>
      <c r="I58" t="s">
        <v>472</v>
      </c>
      <c r="J58" t="s">
        <v>472</v>
      </c>
      <c r="K58" t="s">
        <v>376</v>
      </c>
      <c r="L58">
        <v>20</v>
      </c>
    </row>
    <row r="59" spans="1:12" x14ac:dyDescent="0.3">
      <c r="A59" s="19">
        <v>43186.808738425927</v>
      </c>
      <c r="B59" t="s">
        <v>430</v>
      </c>
      <c r="C59" t="s">
        <v>474</v>
      </c>
      <c r="D59" t="s">
        <v>431</v>
      </c>
      <c r="E59" t="s">
        <v>472</v>
      </c>
      <c r="F59" t="s">
        <v>472</v>
      </c>
      <c r="G59" t="s">
        <v>205</v>
      </c>
      <c r="H59" t="s">
        <v>129</v>
      </c>
      <c r="I59" t="s">
        <v>472</v>
      </c>
      <c r="J59" t="s">
        <v>472</v>
      </c>
      <c r="K59" t="s">
        <v>470</v>
      </c>
      <c r="L59" t="s">
        <v>475</v>
      </c>
    </row>
    <row r="60" spans="1:12" x14ac:dyDescent="0.3">
      <c r="A60" s="19">
        <v>43186.809386574074</v>
      </c>
      <c r="B60" t="s">
        <v>264</v>
      </c>
      <c r="C60" t="s">
        <v>473</v>
      </c>
      <c r="D60" t="s">
        <v>265</v>
      </c>
      <c r="E60">
        <v>38.710006713867003</v>
      </c>
      <c r="F60">
        <v>-90.501602172852003</v>
      </c>
      <c r="G60" t="s">
        <v>210</v>
      </c>
      <c r="H60" t="s">
        <v>129</v>
      </c>
      <c r="I60" t="s">
        <v>110</v>
      </c>
      <c r="J60" t="s">
        <v>111</v>
      </c>
      <c r="K60" t="s">
        <v>489</v>
      </c>
      <c r="L60">
        <v>15</v>
      </c>
    </row>
    <row r="61" spans="1:12" x14ac:dyDescent="0.3">
      <c r="A61" s="19">
        <v>43186.812442129631</v>
      </c>
      <c r="B61" t="s">
        <v>432</v>
      </c>
      <c r="C61" t="s">
        <v>474</v>
      </c>
      <c r="D61" t="s">
        <v>433</v>
      </c>
      <c r="E61" t="s">
        <v>472</v>
      </c>
      <c r="F61" t="s">
        <v>472</v>
      </c>
      <c r="G61" t="s">
        <v>205</v>
      </c>
      <c r="H61" t="s">
        <v>129</v>
      </c>
      <c r="I61" t="s">
        <v>472</v>
      </c>
      <c r="J61" t="s">
        <v>472</v>
      </c>
      <c r="K61" t="s">
        <v>470</v>
      </c>
      <c r="L61" t="s">
        <v>475</v>
      </c>
    </row>
    <row r="62" spans="1:12" x14ac:dyDescent="0.3">
      <c r="A62" s="19">
        <v>43186.812488425923</v>
      </c>
      <c r="B62" t="s">
        <v>266</v>
      </c>
      <c r="C62" t="s">
        <v>473</v>
      </c>
      <c r="D62" t="s">
        <v>267</v>
      </c>
      <c r="E62">
        <v>38.851806640625</v>
      </c>
      <c r="F62">
        <v>-94.778602600097997</v>
      </c>
      <c r="G62" t="s">
        <v>210</v>
      </c>
      <c r="H62" t="s">
        <v>129</v>
      </c>
      <c r="I62" t="s">
        <v>110</v>
      </c>
      <c r="J62" t="s">
        <v>130</v>
      </c>
      <c r="K62" t="s">
        <v>489</v>
      </c>
      <c r="L62">
        <v>22</v>
      </c>
    </row>
    <row r="63" spans="1:12" x14ac:dyDescent="0.3">
      <c r="A63" s="19">
        <v>43186.818726851852</v>
      </c>
      <c r="B63" t="s">
        <v>268</v>
      </c>
      <c r="C63" t="s">
        <v>473</v>
      </c>
      <c r="D63" t="s">
        <v>269</v>
      </c>
      <c r="E63">
        <v>42.266693115233998</v>
      </c>
      <c r="F63">
        <v>-88.050796508789006</v>
      </c>
      <c r="G63" t="s">
        <v>192</v>
      </c>
      <c r="H63" t="s">
        <v>105</v>
      </c>
      <c r="I63" t="s">
        <v>195</v>
      </c>
      <c r="J63" t="s">
        <v>214</v>
      </c>
      <c r="K63" t="s">
        <v>172</v>
      </c>
      <c r="L63">
        <v>14</v>
      </c>
    </row>
    <row r="64" spans="1:12" x14ac:dyDescent="0.3">
      <c r="A64" s="19">
        <v>43186.823645833334</v>
      </c>
      <c r="B64" t="s">
        <v>434</v>
      </c>
      <c r="C64" t="s">
        <v>474</v>
      </c>
      <c r="D64" t="s">
        <v>435</v>
      </c>
      <c r="E64" t="s">
        <v>472</v>
      </c>
      <c r="F64" t="s">
        <v>472</v>
      </c>
      <c r="G64" t="s">
        <v>192</v>
      </c>
      <c r="H64" t="s">
        <v>129</v>
      </c>
      <c r="I64" t="s">
        <v>472</v>
      </c>
      <c r="J64" t="s">
        <v>472</v>
      </c>
      <c r="K64" t="s">
        <v>470</v>
      </c>
      <c r="L64" t="s">
        <v>475</v>
      </c>
    </row>
    <row r="65" spans="1:12" x14ac:dyDescent="0.3">
      <c r="A65" s="19">
        <v>43186.824270833335</v>
      </c>
      <c r="B65" t="s">
        <v>270</v>
      </c>
      <c r="C65" t="s">
        <v>473</v>
      </c>
      <c r="D65" t="s">
        <v>271</v>
      </c>
      <c r="E65">
        <v>38.856094360352003</v>
      </c>
      <c r="F65">
        <v>-94.667900085449006</v>
      </c>
      <c r="G65" t="s">
        <v>192</v>
      </c>
      <c r="H65" t="s">
        <v>129</v>
      </c>
      <c r="I65" t="s">
        <v>472</v>
      </c>
      <c r="J65" t="s">
        <v>472</v>
      </c>
      <c r="K65" t="s">
        <v>376</v>
      </c>
      <c r="L65">
        <v>28</v>
      </c>
    </row>
    <row r="66" spans="1:12" x14ac:dyDescent="0.3">
      <c r="A66" s="19">
        <v>43186.824918981481</v>
      </c>
      <c r="B66" t="s">
        <v>272</v>
      </c>
      <c r="C66" t="s">
        <v>473</v>
      </c>
      <c r="D66" t="s">
        <v>273</v>
      </c>
      <c r="E66">
        <v>35.986404418945</v>
      </c>
      <c r="F66">
        <v>-77.851997375487997</v>
      </c>
      <c r="G66" t="s">
        <v>205</v>
      </c>
      <c r="H66" t="s">
        <v>129</v>
      </c>
      <c r="I66" t="s">
        <v>126</v>
      </c>
      <c r="J66" t="s">
        <v>111</v>
      </c>
      <c r="K66" t="s">
        <v>489</v>
      </c>
      <c r="L66">
        <v>21</v>
      </c>
    </row>
    <row r="67" spans="1:12" x14ac:dyDescent="0.3">
      <c r="A67" s="19">
        <v>43186.83289351852</v>
      </c>
      <c r="B67" t="s">
        <v>274</v>
      </c>
      <c r="C67" t="s">
        <v>473</v>
      </c>
      <c r="D67" t="s">
        <v>275</v>
      </c>
      <c r="E67">
        <v>41.785903930663999</v>
      </c>
      <c r="F67">
        <v>-88.147300720215</v>
      </c>
      <c r="G67" t="s">
        <v>205</v>
      </c>
      <c r="H67" t="s">
        <v>129</v>
      </c>
      <c r="I67" t="s">
        <v>472</v>
      </c>
      <c r="J67" t="s">
        <v>472</v>
      </c>
      <c r="K67" t="s">
        <v>376</v>
      </c>
      <c r="L67">
        <v>22</v>
      </c>
    </row>
    <row r="68" spans="1:12" x14ac:dyDescent="0.3">
      <c r="A68" s="19">
        <v>43186.840520833335</v>
      </c>
      <c r="B68" t="s">
        <v>281</v>
      </c>
      <c r="C68" t="s">
        <v>473</v>
      </c>
      <c r="D68" t="s">
        <v>282</v>
      </c>
      <c r="E68">
        <v>47.684692382812003</v>
      </c>
      <c r="F68">
        <v>-122.38479614258</v>
      </c>
      <c r="G68" t="s">
        <v>119</v>
      </c>
      <c r="H68" t="s">
        <v>105</v>
      </c>
      <c r="I68" t="s">
        <v>110</v>
      </c>
      <c r="J68" t="s">
        <v>124</v>
      </c>
      <c r="K68" t="s">
        <v>172</v>
      </c>
      <c r="L68">
        <v>19</v>
      </c>
    </row>
    <row r="69" spans="1:12" x14ac:dyDescent="0.3">
      <c r="A69" s="19">
        <v>43186.840879629628</v>
      </c>
      <c r="B69" t="s">
        <v>276</v>
      </c>
      <c r="C69" t="s">
        <v>473</v>
      </c>
      <c r="D69" t="s">
        <v>277</v>
      </c>
      <c r="E69">
        <v>42.215896606445</v>
      </c>
      <c r="F69">
        <v>-70.879302978515994</v>
      </c>
      <c r="G69" t="s">
        <v>278</v>
      </c>
      <c r="H69" t="s">
        <v>472</v>
      </c>
      <c r="I69" t="s">
        <v>472</v>
      </c>
      <c r="J69" t="s">
        <v>472</v>
      </c>
      <c r="K69" t="s">
        <v>471</v>
      </c>
      <c r="L69" t="s">
        <v>475</v>
      </c>
    </row>
    <row r="70" spans="1:12" x14ac:dyDescent="0.3">
      <c r="A70" s="19">
        <v>43186.841319444444</v>
      </c>
      <c r="B70" t="s">
        <v>276</v>
      </c>
      <c r="C70" t="s">
        <v>473</v>
      </c>
      <c r="D70" t="s">
        <v>280</v>
      </c>
      <c r="E70">
        <v>42.215896606445</v>
      </c>
      <c r="F70">
        <v>-70.879302978515994</v>
      </c>
      <c r="G70" t="s">
        <v>278</v>
      </c>
      <c r="H70" t="s">
        <v>472</v>
      </c>
      <c r="I70" t="s">
        <v>472</v>
      </c>
      <c r="J70" t="s">
        <v>472</v>
      </c>
      <c r="K70" t="s">
        <v>471</v>
      </c>
      <c r="L70" t="s">
        <v>475</v>
      </c>
    </row>
    <row r="71" spans="1:12" x14ac:dyDescent="0.3">
      <c r="A71" s="19">
        <v>43186.842129629629</v>
      </c>
      <c r="B71" t="s">
        <v>283</v>
      </c>
      <c r="C71" t="s">
        <v>473</v>
      </c>
      <c r="D71" t="s">
        <v>284</v>
      </c>
      <c r="E71">
        <v>38.811996459961001</v>
      </c>
      <c r="F71">
        <v>-94.531898498535</v>
      </c>
      <c r="G71" t="s">
        <v>205</v>
      </c>
      <c r="H71" t="s">
        <v>129</v>
      </c>
      <c r="I71" t="s">
        <v>195</v>
      </c>
      <c r="J71" t="s">
        <v>214</v>
      </c>
      <c r="K71" t="s">
        <v>489</v>
      </c>
      <c r="L71">
        <v>12</v>
      </c>
    </row>
    <row r="72" spans="1:12" x14ac:dyDescent="0.3">
      <c r="A72" s="19">
        <v>43186.843449074076</v>
      </c>
      <c r="B72" t="s">
        <v>287</v>
      </c>
      <c r="C72" t="s">
        <v>473</v>
      </c>
      <c r="D72" t="s">
        <v>288</v>
      </c>
      <c r="E72">
        <v>38.914505004882997</v>
      </c>
      <c r="F72">
        <v>-94.300598144530994</v>
      </c>
      <c r="G72" t="s">
        <v>192</v>
      </c>
      <c r="H72" t="s">
        <v>129</v>
      </c>
      <c r="I72" t="s">
        <v>136</v>
      </c>
      <c r="J72" t="s">
        <v>214</v>
      </c>
      <c r="K72" t="s">
        <v>489</v>
      </c>
      <c r="L72">
        <v>17</v>
      </c>
    </row>
    <row r="73" spans="1:12" x14ac:dyDescent="0.3">
      <c r="A73" s="19">
        <v>43186.844282407408</v>
      </c>
      <c r="B73" t="s">
        <v>285</v>
      </c>
      <c r="C73" t="s">
        <v>473</v>
      </c>
      <c r="D73" t="s">
        <v>286</v>
      </c>
      <c r="E73">
        <v>40.745803833007997</v>
      </c>
      <c r="F73">
        <v>-74.032096862792997</v>
      </c>
      <c r="G73" t="s">
        <v>119</v>
      </c>
      <c r="H73" t="s">
        <v>129</v>
      </c>
      <c r="I73" t="s">
        <v>110</v>
      </c>
      <c r="J73" t="s">
        <v>130</v>
      </c>
      <c r="K73" t="s">
        <v>172</v>
      </c>
      <c r="L73">
        <v>22</v>
      </c>
    </row>
    <row r="74" spans="1:12" x14ac:dyDescent="0.3">
      <c r="A74" s="19">
        <v>43186.850717592592</v>
      </c>
      <c r="B74" t="s">
        <v>289</v>
      </c>
      <c r="C74" t="s">
        <v>473</v>
      </c>
      <c r="D74" t="s">
        <v>290</v>
      </c>
      <c r="E74">
        <v>37.54020690918</v>
      </c>
      <c r="F74">
        <v>-122.30410003662</v>
      </c>
      <c r="G74" t="s">
        <v>119</v>
      </c>
      <c r="H74" t="s">
        <v>105</v>
      </c>
      <c r="I74" t="s">
        <v>110</v>
      </c>
      <c r="J74" t="s">
        <v>124</v>
      </c>
      <c r="K74" t="s">
        <v>489</v>
      </c>
      <c r="L74">
        <v>15</v>
      </c>
    </row>
    <row r="75" spans="1:12" x14ac:dyDescent="0.3">
      <c r="A75" s="19">
        <v>43186.85769675926</v>
      </c>
      <c r="B75" t="s">
        <v>291</v>
      </c>
      <c r="C75" t="s">
        <v>473</v>
      </c>
      <c r="D75" t="s">
        <v>292</v>
      </c>
      <c r="E75">
        <v>42.20930480957</v>
      </c>
      <c r="F75">
        <v>-70.932601928710994</v>
      </c>
      <c r="G75" t="s">
        <v>119</v>
      </c>
      <c r="H75" t="s">
        <v>129</v>
      </c>
      <c r="I75" t="s">
        <v>110</v>
      </c>
      <c r="J75" t="s">
        <v>130</v>
      </c>
      <c r="K75" t="s">
        <v>489</v>
      </c>
      <c r="L75">
        <v>33</v>
      </c>
    </row>
    <row r="76" spans="1:12" x14ac:dyDescent="0.3">
      <c r="A76" s="19">
        <v>43186.860150462962</v>
      </c>
      <c r="B76" t="s">
        <v>293</v>
      </c>
      <c r="C76" t="s">
        <v>473</v>
      </c>
      <c r="D76" t="s">
        <v>294</v>
      </c>
      <c r="E76">
        <v>38.95930480957</v>
      </c>
      <c r="F76">
        <v>-94.681098937987997</v>
      </c>
      <c r="G76" t="s">
        <v>205</v>
      </c>
      <c r="H76" t="s">
        <v>129</v>
      </c>
      <c r="I76" t="s">
        <v>472</v>
      </c>
      <c r="J76" t="s">
        <v>472</v>
      </c>
      <c r="K76" t="s">
        <v>376</v>
      </c>
      <c r="L76">
        <v>17</v>
      </c>
    </row>
    <row r="77" spans="1:12" x14ac:dyDescent="0.3">
      <c r="A77" s="19">
        <v>43186.863356481481</v>
      </c>
      <c r="B77" t="s">
        <v>295</v>
      </c>
      <c r="C77" t="s">
        <v>473</v>
      </c>
      <c r="D77" t="s">
        <v>296</v>
      </c>
      <c r="E77">
        <v>39.066696166992003</v>
      </c>
      <c r="F77">
        <v>-94.566902160645</v>
      </c>
      <c r="G77" t="s">
        <v>119</v>
      </c>
      <c r="H77" t="s">
        <v>105</v>
      </c>
      <c r="I77" t="s">
        <v>110</v>
      </c>
      <c r="J77" t="s">
        <v>130</v>
      </c>
      <c r="K77" t="s">
        <v>489</v>
      </c>
      <c r="L77">
        <v>22</v>
      </c>
    </row>
    <row r="78" spans="1:12" x14ac:dyDescent="0.3">
      <c r="A78" s="19">
        <v>43186.877627314818</v>
      </c>
      <c r="B78" t="s">
        <v>297</v>
      </c>
      <c r="C78" t="s">
        <v>473</v>
      </c>
      <c r="D78" t="s">
        <v>299</v>
      </c>
      <c r="E78">
        <v>32.958801269531001</v>
      </c>
      <c r="F78">
        <v>-96.981201171875</v>
      </c>
      <c r="G78" t="s">
        <v>278</v>
      </c>
      <c r="H78" t="s">
        <v>472</v>
      </c>
      <c r="I78" t="s">
        <v>472</v>
      </c>
      <c r="J78" t="s">
        <v>472</v>
      </c>
      <c r="K78" t="s">
        <v>471</v>
      </c>
      <c r="L78" t="s">
        <v>475</v>
      </c>
    </row>
    <row r="79" spans="1:12" x14ac:dyDescent="0.3">
      <c r="A79" s="19">
        <v>43186.878738425927</v>
      </c>
      <c r="B79" t="s">
        <v>297</v>
      </c>
      <c r="C79" t="s">
        <v>473</v>
      </c>
      <c r="D79" t="s">
        <v>300</v>
      </c>
      <c r="E79">
        <v>32.958801269531001</v>
      </c>
      <c r="F79">
        <v>-96.981201171875</v>
      </c>
      <c r="G79" t="s">
        <v>278</v>
      </c>
      <c r="H79" t="s">
        <v>472</v>
      </c>
      <c r="I79" t="s">
        <v>472</v>
      </c>
      <c r="J79" t="s">
        <v>472</v>
      </c>
      <c r="K79" t="s">
        <v>471</v>
      </c>
      <c r="L79" t="s">
        <v>475</v>
      </c>
    </row>
    <row r="80" spans="1:12" x14ac:dyDescent="0.3">
      <c r="A80" s="19">
        <v>43186.878969907404</v>
      </c>
      <c r="B80" t="s">
        <v>297</v>
      </c>
      <c r="C80" t="s">
        <v>474</v>
      </c>
      <c r="D80" t="s">
        <v>436</v>
      </c>
      <c r="E80" t="s">
        <v>472</v>
      </c>
      <c r="F80" t="s">
        <v>472</v>
      </c>
      <c r="G80" t="s">
        <v>437</v>
      </c>
      <c r="H80" t="s">
        <v>472</v>
      </c>
      <c r="I80" t="s">
        <v>472</v>
      </c>
      <c r="J80" t="s">
        <v>472</v>
      </c>
      <c r="K80" t="s">
        <v>470</v>
      </c>
      <c r="L80" t="s">
        <v>475</v>
      </c>
    </row>
    <row r="81" spans="1:12" x14ac:dyDescent="0.3">
      <c r="A81" s="19">
        <v>43186.897824074076</v>
      </c>
      <c r="B81" t="s">
        <v>301</v>
      </c>
      <c r="C81" t="s">
        <v>473</v>
      </c>
      <c r="D81" t="s">
        <v>302</v>
      </c>
      <c r="E81">
        <v>39.039306640625</v>
      </c>
      <c r="F81">
        <v>-95.208702087402003</v>
      </c>
      <c r="G81" t="s">
        <v>205</v>
      </c>
      <c r="H81" t="s">
        <v>129</v>
      </c>
      <c r="I81" t="s">
        <v>195</v>
      </c>
      <c r="J81" t="s">
        <v>196</v>
      </c>
      <c r="K81" t="s">
        <v>172</v>
      </c>
      <c r="L81">
        <v>12</v>
      </c>
    </row>
    <row r="82" spans="1:12" x14ac:dyDescent="0.3">
      <c r="A82" s="19">
        <v>43186.929675925923</v>
      </c>
      <c r="B82" t="s">
        <v>440</v>
      </c>
      <c r="C82" t="s">
        <v>474</v>
      </c>
      <c r="D82" t="s">
        <v>441</v>
      </c>
      <c r="E82" t="s">
        <v>472</v>
      </c>
      <c r="F82" t="s">
        <v>472</v>
      </c>
      <c r="G82" t="s">
        <v>205</v>
      </c>
      <c r="H82" t="s">
        <v>129</v>
      </c>
      <c r="I82" t="s">
        <v>472</v>
      </c>
      <c r="J82" t="s">
        <v>472</v>
      </c>
      <c r="K82" t="s">
        <v>470</v>
      </c>
      <c r="L82" t="s">
        <v>475</v>
      </c>
    </row>
    <row r="83" spans="1:12" x14ac:dyDescent="0.3">
      <c r="A83" s="19">
        <v>43186.97451388889</v>
      </c>
      <c r="B83" t="s">
        <v>305</v>
      </c>
      <c r="C83" t="s">
        <v>473</v>
      </c>
      <c r="D83" t="s">
        <v>306</v>
      </c>
      <c r="E83">
        <v>38.857406616211001</v>
      </c>
      <c r="F83">
        <v>-94.410202026367003</v>
      </c>
      <c r="G83" t="s">
        <v>192</v>
      </c>
      <c r="H83" t="s">
        <v>105</v>
      </c>
      <c r="I83" t="s">
        <v>472</v>
      </c>
      <c r="J83" t="s">
        <v>472</v>
      </c>
      <c r="K83" t="s">
        <v>376</v>
      </c>
      <c r="L83">
        <v>27</v>
      </c>
    </row>
    <row r="84" spans="1:12" x14ac:dyDescent="0.3">
      <c r="A84" s="19">
        <v>43186.985682870371</v>
      </c>
      <c r="B84" t="s">
        <v>307</v>
      </c>
      <c r="C84" t="s">
        <v>473</v>
      </c>
      <c r="D84" t="s">
        <v>308</v>
      </c>
      <c r="E84">
        <v>38.627304077147997</v>
      </c>
      <c r="F84">
        <v>-90.197898864745994</v>
      </c>
      <c r="G84" t="s">
        <v>192</v>
      </c>
      <c r="H84" t="s">
        <v>129</v>
      </c>
      <c r="I84" t="s">
        <v>195</v>
      </c>
      <c r="J84" t="s">
        <v>196</v>
      </c>
      <c r="K84" t="s">
        <v>172</v>
      </c>
      <c r="L84">
        <v>16</v>
      </c>
    </row>
    <row r="85" spans="1:12" x14ac:dyDescent="0.3">
      <c r="A85" s="19">
        <v>43186.989120370374</v>
      </c>
      <c r="B85" t="s">
        <v>309</v>
      </c>
      <c r="C85" t="s">
        <v>473</v>
      </c>
      <c r="D85" t="s">
        <v>310</v>
      </c>
      <c r="E85">
        <v>38.992095947266002</v>
      </c>
      <c r="F85">
        <v>-94.677101135254006</v>
      </c>
      <c r="G85" t="s">
        <v>210</v>
      </c>
      <c r="H85" t="s">
        <v>105</v>
      </c>
      <c r="I85" t="s">
        <v>195</v>
      </c>
      <c r="J85" t="s">
        <v>196</v>
      </c>
      <c r="K85" t="s">
        <v>489</v>
      </c>
      <c r="L85">
        <v>22</v>
      </c>
    </row>
    <row r="86" spans="1:12" x14ac:dyDescent="0.3">
      <c r="A86" s="19">
        <v>43187.126307870371</v>
      </c>
      <c r="B86" t="s">
        <v>312</v>
      </c>
      <c r="C86" t="s">
        <v>473</v>
      </c>
      <c r="D86" t="s">
        <v>313</v>
      </c>
      <c r="E86">
        <v>34.031097412108998</v>
      </c>
      <c r="F86">
        <v>-118.49000549316</v>
      </c>
      <c r="G86" t="s">
        <v>119</v>
      </c>
      <c r="H86" t="s">
        <v>129</v>
      </c>
      <c r="I86" t="s">
        <v>110</v>
      </c>
      <c r="J86" t="s">
        <v>130</v>
      </c>
      <c r="K86" t="s">
        <v>489</v>
      </c>
      <c r="L86">
        <v>30</v>
      </c>
    </row>
    <row r="87" spans="1:12" x14ac:dyDescent="0.3">
      <c r="A87" s="19">
        <v>43187.215520833335</v>
      </c>
      <c r="B87" t="s">
        <v>314</v>
      </c>
      <c r="C87" t="s">
        <v>473</v>
      </c>
      <c r="D87" t="s">
        <v>315</v>
      </c>
      <c r="E87">
        <v>41.262893676757997</v>
      </c>
      <c r="F87">
        <v>-96.000900268555</v>
      </c>
      <c r="G87" t="s">
        <v>210</v>
      </c>
      <c r="H87" t="s">
        <v>129</v>
      </c>
      <c r="I87" t="s">
        <v>110</v>
      </c>
      <c r="J87" t="s">
        <v>130</v>
      </c>
      <c r="K87" t="s">
        <v>489</v>
      </c>
      <c r="L87">
        <v>16</v>
      </c>
    </row>
    <row r="88" spans="1:12" x14ac:dyDescent="0.3">
      <c r="A88" s="19">
        <v>43187.305439814816</v>
      </c>
      <c r="B88" t="s">
        <v>316</v>
      </c>
      <c r="C88" t="s">
        <v>473</v>
      </c>
      <c r="D88" t="s">
        <v>317</v>
      </c>
      <c r="E88">
        <v>40.731704711913999</v>
      </c>
      <c r="F88">
        <v>-73.988502502440994</v>
      </c>
      <c r="G88" t="s">
        <v>119</v>
      </c>
      <c r="H88" t="s">
        <v>105</v>
      </c>
      <c r="I88" t="s">
        <v>110</v>
      </c>
      <c r="J88" t="s">
        <v>124</v>
      </c>
      <c r="K88" t="s">
        <v>489</v>
      </c>
      <c r="L88">
        <v>38</v>
      </c>
    </row>
    <row r="89" spans="1:12" x14ac:dyDescent="0.3">
      <c r="A89" s="19">
        <v>43187.306215277778</v>
      </c>
      <c r="B89" t="s">
        <v>318</v>
      </c>
      <c r="C89" t="s">
        <v>473</v>
      </c>
      <c r="D89" t="s">
        <v>319</v>
      </c>
      <c r="E89">
        <v>41.844604492187997</v>
      </c>
      <c r="F89">
        <v>-87.717102050780994</v>
      </c>
      <c r="G89" t="s">
        <v>210</v>
      </c>
      <c r="H89" t="s">
        <v>105</v>
      </c>
      <c r="I89" t="s">
        <v>195</v>
      </c>
      <c r="J89" t="s">
        <v>196</v>
      </c>
      <c r="K89" t="s">
        <v>172</v>
      </c>
      <c r="L89">
        <v>55</v>
      </c>
    </row>
    <row r="90" spans="1:12" x14ac:dyDescent="0.3">
      <c r="A90" s="19">
        <v>43187.597118055557</v>
      </c>
      <c r="B90" t="s">
        <v>117</v>
      </c>
      <c r="C90" t="s">
        <v>473</v>
      </c>
      <c r="D90" t="s">
        <v>320</v>
      </c>
      <c r="E90">
        <v>42.294097900391002</v>
      </c>
      <c r="F90">
        <v>-71.054298400879006</v>
      </c>
      <c r="G90" t="s">
        <v>104</v>
      </c>
      <c r="H90" t="s">
        <v>129</v>
      </c>
      <c r="I90" t="s">
        <v>110</v>
      </c>
      <c r="J90" t="s">
        <v>130</v>
      </c>
      <c r="K90" t="s">
        <v>172</v>
      </c>
      <c r="L90">
        <v>26</v>
      </c>
    </row>
    <row r="91" spans="1:12" x14ac:dyDescent="0.3">
      <c r="A91" s="19">
        <v>43187.608749999999</v>
      </c>
      <c r="B91" t="s">
        <v>117</v>
      </c>
      <c r="C91" t="s">
        <v>473</v>
      </c>
      <c r="D91" t="s">
        <v>321</v>
      </c>
      <c r="E91">
        <v>42.294097900391002</v>
      </c>
      <c r="F91">
        <v>-71.054298400879006</v>
      </c>
      <c r="G91" t="s">
        <v>104</v>
      </c>
      <c r="H91" t="s">
        <v>105</v>
      </c>
      <c r="I91" t="s">
        <v>110</v>
      </c>
      <c r="J91" t="s">
        <v>214</v>
      </c>
      <c r="K91" t="s">
        <v>489</v>
      </c>
      <c r="L91">
        <v>15</v>
      </c>
    </row>
    <row r="92" spans="1:12" x14ac:dyDescent="0.3">
      <c r="A92" s="19">
        <v>43187.610775462963</v>
      </c>
      <c r="B92" t="s">
        <v>117</v>
      </c>
      <c r="C92" t="s">
        <v>473</v>
      </c>
      <c r="D92" t="s">
        <v>322</v>
      </c>
      <c r="E92">
        <v>42.294097900391002</v>
      </c>
      <c r="F92">
        <v>-71.054298400879006</v>
      </c>
      <c r="G92" t="s">
        <v>119</v>
      </c>
      <c r="H92" t="s">
        <v>129</v>
      </c>
      <c r="I92" t="s">
        <v>472</v>
      </c>
      <c r="J92" t="s">
        <v>472</v>
      </c>
      <c r="K92" t="s">
        <v>376</v>
      </c>
      <c r="L92">
        <v>23</v>
      </c>
    </row>
    <row r="93" spans="1:12" x14ac:dyDescent="0.3">
      <c r="A93" s="19">
        <v>43187.651898148149</v>
      </c>
      <c r="B93" t="s">
        <v>117</v>
      </c>
      <c r="C93" t="s">
        <v>473</v>
      </c>
      <c r="D93" t="s">
        <v>323</v>
      </c>
      <c r="E93">
        <v>42.294097900391002</v>
      </c>
      <c r="F93">
        <v>-71.054298400879006</v>
      </c>
      <c r="G93" t="s">
        <v>210</v>
      </c>
      <c r="H93" t="s">
        <v>105</v>
      </c>
      <c r="I93" t="s">
        <v>110</v>
      </c>
      <c r="J93" t="s">
        <v>214</v>
      </c>
      <c r="K93" t="s">
        <v>489</v>
      </c>
      <c r="L93">
        <v>15</v>
      </c>
    </row>
    <row r="94" spans="1:12" x14ac:dyDescent="0.3">
      <c r="A94" s="19">
        <v>43187.706701388888</v>
      </c>
      <c r="B94" t="s">
        <v>324</v>
      </c>
      <c r="C94" t="s">
        <v>473</v>
      </c>
      <c r="D94" t="s">
        <v>325</v>
      </c>
      <c r="E94">
        <v>39.833099365233998</v>
      </c>
      <c r="F94">
        <v>-86.174697875977003</v>
      </c>
      <c r="G94" t="s">
        <v>210</v>
      </c>
      <c r="H94" t="s">
        <v>129</v>
      </c>
      <c r="I94" t="s">
        <v>110</v>
      </c>
      <c r="J94" t="s">
        <v>214</v>
      </c>
      <c r="K94" t="s">
        <v>489</v>
      </c>
      <c r="L94">
        <v>26</v>
      </c>
    </row>
    <row r="95" spans="1:12" x14ac:dyDescent="0.3">
      <c r="A95" s="19">
        <v>43187.732175925928</v>
      </c>
      <c r="B95" t="s">
        <v>326</v>
      </c>
      <c r="C95" t="s">
        <v>473</v>
      </c>
      <c r="D95" t="s">
        <v>327</v>
      </c>
      <c r="E95">
        <v>42.197296142577997</v>
      </c>
      <c r="F95">
        <v>-71.44100189209</v>
      </c>
      <c r="G95" t="s">
        <v>192</v>
      </c>
      <c r="H95" t="s">
        <v>129</v>
      </c>
      <c r="I95" t="s">
        <v>195</v>
      </c>
      <c r="J95" t="s">
        <v>111</v>
      </c>
      <c r="K95" t="s">
        <v>489</v>
      </c>
      <c r="L95">
        <v>21</v>
      </c>
    </row>
    <row r="96" spans="1:12" x14ac:dyDescent="0.3">
      <c r="A96" s="19">
        <v>43187.753055555557</v>
      </c>
      <c r="B96" t="s">
        <v>328</v>
      </c>
      <c r="C96" t="s">
        <v>473</v>
      </c>
      <c r="D96" t="s">
        <v>329</v>
      </c>
      <c r="E96">
        <v>47.494400024413999</v>
      </c>
      <c r="F96">
        <v>-122.10070037842</v>
      </c>
      <c r="G96" t="s">
        <v>119</v>
      </c>
      <c r="H96" t="s">
        <v>129</v>
      </c>
      <c r="I96" t="s">
        <v>472</v>
      </c>
      <c r="J96" t="s">
        <v>472</v>
      </c>
      <c r="K96" t="s">
        <v>376</v>
      </c>
      <c r="L96">
        <v>27</v>
      </c>
    </row>
    <row r="97" spans="1:12" x14ac:dyDescent="0.3">
      <c r="A97" s="19">
        <v>43187.765405092592</v>
      </c>
      <c r="B97" t="s">
        <v>330</v>
      </c>
      <c r="C97" t="s">
        <v>473</v>
      </c>
      <c r="D97" t="s">
        <v>331</v>
      </c>
      <c r="E97">
        <v>47.663604736327997</v>
      </c>
      <c r="F97">
        <v>-122.38040161133</v>
      </c>
      <c r="G97" t="s">
        <v>104</v>
      </c>
      <c r="H97" t="s">
        <v>129</v>
      </c>
      <c r="I97" t="s">
        <v>126</v>
      </c>
      <c r="J97" t="s">
        <v>130</v>
      </c>
      <c r="K97" t="s">
        <v>489</v>
      </c>
      <c r="L97">
        <v>20</v>
      </c>
    </row>
    <row r="98" spans="1:12" x14ac:dyDescent="0.3">
      <c r="A98" s="19">
        <v>43187.76939814815</v>
      </c>
      <c r="B98" t="s">
        <v>332</v>
      </c>
      <c r="C98" t="s">
        <v>473</v>
      </c>
      <c r="D98" t="s">
        <v>333</v>
      </c>
      <c r="E98">
        <v>47.638107299805</v>
      </c>
      <c r="F98">
        <v>-122.37149810791</v>
      </c>
      <c r="G98" t="s">
        <v>119</v>
      </c>
      <c r="H98" t="s">
        <v>129</v>
      </c>
      <c r="I98" t="s">
        <v>110</v>
      </c>
      <c r="J98" t="s">
        <v>130</v>
      </c>
      <c r="K98" t="s">
        <v>489</v>
      </c>
      <c r="L98">
        <v>14</v>
      </c>
    </row>
    <row r="99" spans="1:12" x14ac:dyDescent="0.3">
      <c r="A99" s="19">
        <v>43187.783194444448</v>
      </c>
      <c r="B99" t="s">
        <v>334</v>
      </c>
      <c r="C99" t="s">
        <v>473</v>
      </c>
      <c r="D99" t="s">
        <v>335</v>
      </c>
      <c r="E99">
        <v>38.908493041992003</v>
      </c>
      <c r="F99">
        <v>-77.017700195312003</v>
      </c>
      <c r="G99" t="s">
        <v>119</v>
      </c>
      <c r="H99" t="s">
        <v>129</v>
      </c>
      <c r="I99" t="s">
        <v>126</v>
      </c>
      <c r="J99" t="s">
        <v>130</v>
      </c>
      <c r="K99" t="s">
        <v>172</v>
      </c>
      <c r="L99">
        <v>44</v>
      </c>
    </row>
    <row r="100" spans="1:12" x14ac:dyDescent="0.3">
      <c r="A100" s="19">
        <v>43187.802812499998</v>
      </c>
      <c r="B100" t="s">
        <v>336</v>
      </c>
      <c r="C100" t="s">
        <v>473</v>
      </c>
      <c r="D100" t="s">
        <v>337</v>
      </c>
      <c r="E100">
        <v>41.174102783202997</v>
      </c>
      <c r="F100">
        <v>-81.438903808594006</v>
      </c>
      <c r="G100" t="s">
        <v>119</v>
      </c>
      <c r="H100" t="s">
        <v>129</v>
      </c>
      <c r="I100" t="s">
        <v>110</v>
      </c>
      <c r="J100" t="s">
        <v>124</v>
      </c>
      <c r="K100" t="s">
        <v>489</v>
      </c>
      <c r="L100">
        <v>18</v>
      </c>
    </row>
    <row r="101" spans="1:12" x14ac:dyDescent="0.3">
      <c r="A101" s="19">
        <v>43187.814791666664</v>
      </c>
      <c r="B101" t="s">
        <v>338</v>
      </c>
      <c r="C101" t="s">
        <v>473</v>
      </c>
      <c r="D101" t="s">
        <v>339</v>
      </c>
      <c r="E101">
        <v>30.30419921875</v>
      </c>
      <c r="F101">
        <v>-97.685699462890994</v>
      </c>
      <c r="G101" t="s">
        <v>119</v>
      </c>
      <c r="H101" t="s">
        <v>129</v>
      </c>
      <c r="I101" t="s">
        <v>126</v>
      </c>
      <c r="J101" t="s">
        <v>214</v>
      </c>
      <c r="K101" t="s">
        <v>172</v>
      </c>
      <c r="L101">
        <v>22</v>
      </c>
    </row>
    <row r="102" spans="1:12" x14ac:dyDescent="0.3">
      <c r="A102" s="19">
        <v>43187.820694444446</v>
      </c>
      <c r="B102" t="s">
        <v>340</v>
      </c>
      <c r="C102" t="s">
        <v>473</v>
      </c>
      <c r="D102" t="s">
        <v>341</v>
      </c>
      <c r="E102">
        <v>41.848297119141002</v>
      </c>
      <c r="F102">
        <v>-87.651702880859006</v>
      </c>
      <c r="G102" t="s">
        <v>119</v>
      </c>
      <c r="H102" t="s">
        <v>129</v>
      </c>
      <c r="I102" t="s">
        <v>472</v>
      </c>
      <c r="J102" t="s">
        <v>472</v>
      </c>
      <c r="K102" t="s">
        <v>376</v>
      </c>
      <c r="L102">
        <v>11</v>
      </c>
    </row>
    <row r="103" spans="1:12" x14ac:dyDescent="0.3">
      <c r="A103" s="19">
        <v>43187.826412037037</v>
      </c>
      <c r="B103" t="s">
        <v>444</v>
      </c>
      <c r="C103" t="s">
        <v>474</v>
      </c>
      <c r="D103" t="s">
        <v>445</v>
      </c>
      <c r="E103" t="s">
        <v>472</v>
      </c>
      <c r="F103" t="s">
        <v>472</v>
      </c>
      <c r="G103" t="s">
        <v>119</v>
      </c>
      <c r="H103" t="s">
        <v>129</v>
      </c>
      <c r="I103" t="s">
        <v>472</v>
      </c>
      <c r="J103" t="s">
        <v>472</v>
      </c>
      <c r="K103" t="s">
        <v>470</v>
      </c>
      <c r="L103" t="s">
        <v>475</v>
      </c>
    </row>
    <row r="104" spans="1:12" x14ac:dyDescent="0.3">
      <c r="A104" s="19">
        <v>43187.844039351854</v>
      </c>
      <c r="B104" t="s">
        <v>342</v>
      </c>
      <c r="C104" t="s">
        <v>473</v>
      </c>
      <c r="D104" t="s">
        <v>343</v>
      </c>
      <c r="E104">
        <v>39.014694213867003</v>
      </c>
      <c r="F104">
        <v>-94.739501953125</v>
      </c>
      <c r="G104" t="s">
        <v>210</v>
      </c>
      <c r="H104" t="s">
        <v>129</v>
      </c>
      <c r="I104" t="s">
        <v>110</v>
      </c>
      <c r="J104" t="s">
        <v>130</v>
      </c>
      <c r="K104" t="s">
        <v>489</v>
      </c>
      <c r="L104">
        <v>23</v>
      </c>
    </row>
    <row r="105" spans="1:12" x14ac:dyDescent="0.3">
      <c r="A105" s="19">
        <v>43187.874340277776</v>
      </c>
      <c r="B105" t="s">
        <v>446</v>
      </c>
      <c r="C105" t="s">
        <v>474</v>
      </c>
      <c r="D105" t="s">
        <v>447</v>
      </c>
      <c r="E105" t="s">
        <v>472</v>
      </c>
      <c r="F105" t="s">
        <v>472</v>
      </c>
      <c r="G105" t="s">
        <v>210</v>
      </c>
      <c r="H105" t="s">
        <v>129</v>
      </c>
      <c r="I105" t="s">
        <v>472</v>
      </c>
      <c r="J105" t="s">
        <v>472</v>
      </c>
      <c r="K105" t="s">
        <v>470</v>
      </c>
      <c r="L105" t="s">
        <v>475</v>
      </c>
    </row>
    <row r="106" spans="1:12" x14ac:dyDescent="0.3">
      <c r="A106" s="19">
        <v>43187.880578703705</v>
      </c>
      <c r="B106" t="s">
        <v>344</v>
      </c>
      <c r="C106" t="s">
        <v>473</v>
      </c>
      <c r="D106" t="s">
        <v>345</v>
      </c>
      <c r="E106">
        <v>40.045593261718999</v>
      </c>
      <c r="F106">
        <v>-86.008598327637003</v>
      </c>
      <c r="G106" t="s">
        <v>278</v>
      </c>
      <c r="H106" t="s">
        <v>472</v>
      </c>
      <c r="I106" t="s">
        <v>472</v>
      </c>
      <c r="J106" t="s">
        <v>472</v>
      </c>
      <c r="K106" t="s">
        <v>471</v>
      </c>
      <c r="L106" t="s">
        <v>475</v>
      </c>
    </row>
    <row r="107" spans="1:12" x14ac:dyDescent="0.3">
      <c r="A107" s="19">
        <v>43187.880856481483</v>
      </c>
      <c r="B107" t="s">
        <v>344</v>
      </c>
      <c r="C107" t="s">
        <v>473</v>
      </c>
      <c r="D107" t="s">
        <v>346</v>
      </c>
      <c r="E107">
        <v>40.045593261718999</v>
      </c>
      <c r="F107">
        <v>-86.008598327637003</v>
      </c>
      <c r="G107" t="s">
        <v>278</v>
      </c>
      <c r="H107" t="s">
        <v>472</v>
      </c>
      <c r="I107" t="s">
        <v>472</v>
      </c>
      <c r="J107" t="s">
        <v>472</v>
      </c>
      <c r="K107" t="s">
        <v>471</v>
      </c>
      <c r="L107" t="s">
        <v>475</v>
      </c>
    </row>
    <row r="108" spans="1:12" x14ac:dyDescent="0.3">
      <c r="A108" s="19">
        <v>43187.895891203705</v>
      </c>
      <c r="B108" t="s">
        <v>347</v>
      </c>
      <c r="C108" t="s">
        <v>473</v>
      </c>
      <c r="D108" t="s">
        <v>348</v>
      </c>
      <c r="E108">
        <v>-0.21670532226562</v>
      </c>
      <c r="F108">
        <v>-78.5</v>
      </c>
      <c r="G108" t="s">
        <v>119</v>
      </c>
      <c r="H108" t="s">
        <v>105</v>
      </c>
      <c r="I108" t="s">
        <v>110</v>
      </c>
      <c r="J108" t="s">
        <v>130</v>
      </c>
      <c r="K108" t="s">
        <v>489</v>
      </c>
      <c r="L108">
        <v>15</v>
      </c>
    </row>
    <row r="109" spans="1:12" x14ac:dyDescent="0.3">
      <c r="A109" s="19">
        <v>43187.931620370371</v>
      </c>
      <c r="B109" t="s">
        <v>349</v>
      </c>
      <c r="C109" t="s">
        <v>473</v>
      </c>
      <c r="D109" t="s">
        <v>350</v>
      </c>
      <c r="E109">
        <v>47.835403442382997</v>
      </c>
      <c r="F109">
        <v>-122.32789611816</v>
      </c>
      <c r="G109" t="s">
        <v>119</v>
      </c>
      <c r="H109" t="s">
        <v>129</v>
      </c>
      <c r="I109" t="s">
        <v>110</v>
      </c>
      <c r="J109" t="s">
        <v>124</v>
      </c>
      <c r="K109" t="s">
        <v>489</v>
      </c>
      <c r="L109">
        <v>29</v>
      </c>
    </row>
    <row r="110" spans="1:12" x14ac:dyDescent="0.3">
      <c r="A110" s="19">
        <v>43188.294710648152</v>
      </c>
      <c r="B110" t="s">
        <v>117</v>
      </c>
      <c r="C110" t="s">
        <v>473</v>
      </c>
      <c r="D110" t="s">
        <v>360</v>
      </c>
      <c r="E110">
        <v>42.294097900391002</v>
      </c>
      <c r="F110">
        <v>-71.054298400879006</v>
      </c>
      <c r="G110" t="s">
        <v>119</v>
      </c>
      <c r="H110" t="s">
        <v>105</v>
      </c>
      <c r="I110" t="s">
        <v>110</v>
      </c>
      <c r="J110" t="s">
        <v>130</v>
      </c>
      <c r="K110" t="s">
        <v>489</v>
      </c>
      <c r="L110">
        <v>16</v>
      </c>
    </row>
    <row r="111" spans="1:12" x14ac:dyDescent="0.3">
      <c r="A111" s="19">
        <v>43188.311261574076</v>
      </c>
      <c r="B111" t="s">
        <v>132</v>
      </c>
      <c r="C111" t="s">
        <v>473</v>
      </c>
      <c r="D111" t="s">
        <v>353</v>
      </c>
      <c r="E111">
        <v>36.067901611327997</v>
      </c>
      <c r="F111">
        <v>-86.719398498535</v>
      </c>
      <c r="G111" t="s">
        <v>192</v>
      </c>
      <c r="H111" t="s">
        <v>129</v>
      </c>
      <c r="I111" t="s">
        <v>195</v>
      </c>
      <c r="J111" t="s">
        <v>214</v>
      </c>
      <c r="K111" t="s">
        <v>172</v>
      </c>
      <c r="L111">
        <v>14</v>
      </c>
    </row>
    <row r="112" spans="1:12" x14ac:dyDescent="0.3">
      <c r="A112" s="19">
        <v>43188.311805555553</v>
      </c>
      <c r="B112" t="s">
        <v>351</v>
      </c>
      <c r="C112" t="s">
        <v>473</v>
      </c>
      <c r="D112" t="s">
        <v>352</v>
      </c>
      <c r="E112">
        <v>36.347900390625</v>
      </c>
      <c r="F112">
        <v>-86.60050201416</v>
      </c>
      <c r="G112" t="s">
        <v>210</v>
      </c>
      <c r="H112" t="s">
        <v>129</v>
      </c>
      <c r="I112" t="s">
        <v>472</v>
      </c>
      <c r="J112" t="s">
        <v>472</v>
      </c>
      <c r="K112" t="s">
        <v>376</v>
      </c>
      <c r="L112">
        <v>16</v>
      </c>
    </row>
    <row r="113" spans="1:12" x14ac:dyDescent="0.3">
      <c r="A113" s="19">
        <v>43188.31212962963</v>
      </c>
      <c r="B113" t="s">
        <v>132</v>
      </c>
      <c r="C113" t="s">
        <v>473</v>
      </c>
      <c r="D113" t="s">
        <v>356</v>
      </c>
      <c r="E113">
        <v>36.067901611327997</v>
      </c>
      <c r="F113">
        <v>-86.719398498535</v>
      </c>
      <c r="G113" t="s">
        <v>119</v>
      </c>
      <c r="H113" t="s">
        <v>129</v>
      </c>
      <c r="I113" t="s">
        <v>472</v>
      </c>
      <c r="J113" t="s">
        <v>472</v>
      </c>
      <c r="K113" t="s">
        <v>376</v>
      </c>
      <c r="L113">
        <v>14</v>
      </c>
    </row>
    <row r="114" spans="1:12" x14ac:dyDescent="0.3">
      <c r="A114" s="19">
        <v>43188.312962962962</v>
      </c>
      <c r="B114" t="s">
        <v>132</v>
      </c>
      <c r="C114" t="s">
        <v>473</v>
      </c>
      <c r="D114" t="s">
        <v>357</v>
      </c>
      <c r="E114">
        <v>36.067901611327997</v>
      </c>
      <c r="F114">
        <v>-86.719398498535</v>
      </c>
      <c r="G114" t="s">
        <v>210</v>
      </c>
      <c r="H114" t="s">
        <v>129</v>
      </c>
      <c r="I114" t="s">
        <v>472</v>
      </c>
      <c r="J114" t="s">
        <v>472</v>
      </c>
      <c r="K114" t="s">
        <v>376</v>
      </c>
      <c r="L114">
        <v>11</v>
      </c>
    </row>
    <row r="115" spans="1:12" x14ac:dyDescent="0.3">
      <c r="A115" s="19">
        <v>43188.313356481478</v>
      </c>
      <c r="B115" t="s">
        <v>354</v>
      </c>
      <c r="C115" t="s">
        <v>473</v>
      </c>
      <c r="D115" t="s">
        <v>355</v>
      </c>
      <c r="E115">
        <v>35.929794311522997</v>
      </c>
      <c r="F115">
        <v>-86.460502624512003</v>
      </c>
      <c r="G115" t="s">
        <v>119</v>
      </c>
      <c r="H115" t="s">
        <v>129</v>
      </c>
      <c r="I115" t="s">
        <v>472</v>
      </c>
      <c r="J115" t="s">
        <v>472</v>
      </c>
      <c r="K115" t="s">
        <v>376</v>
      </c>
      <c r="L115">
        <v>21</v>
      </c>
    </row>
    <row r="116" spans="1:12" x14ac:dyDescent="0.3">
      <c r="A116" s="19">
        <v>43188.313703703701</v>
      </c>
      <c r="B116" t="s">
        <v>358</v>
      </c>
      <c r="C116" t="s">
        <v>473</v>
      </c>
      <c r="D116" t="s">
        <v>359</v>
      </c>
      <c r="E116">
        <v>36.037094116211001</v>
      </c>
      <c r="F116">
        <v>-86.637199401855</v>
      </c>
      <c r="G116" t="s">
        <v>119</v>
      </c>
      <c r="H116" t="s">
        <v>105</v>
      </c>
      <c r="I116" t="s">
        <v>126</v>
      </c>
      <c r="J116" t="s">
        <v>130</v>
      </c>
      <c r="K116" t="s">
        <v>172</v>
      </c>
      <c r="L116">
        <v>23</v>
      </c>
    </row>
    <row r="117" spans="1:12" x14ac:dyDescent="0.3">
      <c r="A117" s="19">
        <v>43188.4375462963</v>
      </c>
      <c r="B117" t="s">
        <v>361</v>
      </c>
      <c r="C117" t="s">
        <v>473</v>
      </c>
      <c r="D117" t="s">
        <v>362</v>
      </c>
      <c r="E117">
        <v>39.938598632812003</v>
      </c>
      <c r="F117">
        <v>-86.130500793457003</v>
      </c>
      <c r="G117" t="s">
        <v>278</v>
      </c>
      <c r="H117" t="s">
        <v>472</v>
      </c>
      <c r="I117" t="s">
        <v>472</v>
      </c>
      <c r="J117" t="s">
        <v>472</v>
      </c>
      <c r="K117" t="s">
        <v>471</v>
      </c>
      <c r="L117" t="s">
        <v>475</v>
      </c>
    </row>
    <row r="118" spans="1:12" x14ac:dyDescent="0.3">
      <c r="A118" s="19">
        <v>43188.437581018516</v>
      </c>
      <c r="B118" t="s">
        <v>363</v>
      </c>
      <c r="C118" t="s">
        <v>473</v>
      </c>
      <c r="D118" t="s">
        <v>364</v>
      </c>
      <c r="E118">
        <v>40.035995483397997</v>
      </c>
      <c r="F118">
        <v>-86.170501708984006</v>
      </c>
      <c r="G118" t="s">
        <v>278</v>
      </c>
      <c r="H118" t="s">
        <v>472</v>
      </c>
      <c r="I118" t="s">
        <v>472</v>
      </c>
      <c r="J118" t="s">
        <v>472</v>
      </c>
      <c r="K118" t="s">
        <v>471</v>
      </c>
      <c r="L118" t="s">
        <v>475</v>
      </c>
    </row>
    <row r="119" spans="1:12" x14ac:dyDescent="0.3">
      <c r="A119" s="19">
        <v>43188.512858796297</v>
      </c>
      <c r="B119" t="s">
        <v>453</v>
      </c>
      <c r="C119" t="s">
        <v>474</v>
      </c>
      <c r="D119" t="s">
        <v>454</v>
      </c>
      <c r="E119" t="s">
        <v>472</v>
      </c>
      <c r="F119" t="s">
        <v>472</v>
      </c>
      <c r="G119" t="s">
        <v>119</v>
      </c>
      <c r="H119" t="s">
        <v>129</v>
      </c>
      <c r="I119" t="s">
        <v>110</v>
      </c>
      <c r="J119" t="s">
        <v>111</v>
      </c>
      <c r="K119" t="s">
        <v>470</v>
      </c>
      <c r="L119" t="s">
        <v>475</v>
      </c>
    </row>
    <row r="120" spans="1:12" x14ac:dyDescent="0.3">
      <c r="A120" s="19">
        <v>43188.515497685185</v>
      </c>
      <c r="B120" t="s">
        <v>365</v>
      </c>
      <c r="C120" t="s">
        <v>473</v>
      </c>
      <c r="D120" t="s">
        <v>366</v>
      </c>
      <c r="E120">
        <v>47.260803222656001</v>
      </c>
      <c r="F120">
        <v>-122.51049804688</v>
      </c>
      <c r="G120" t="s">
        <v>119</v>
      </c>
      <c r="H120" t="s">
        <v>129</v>
      </c>
      <c r="I120" t="s">
        <v>110</v>
      </c>
      <c r="J120" t="s">
        <v>130</v>
      </c>
      <c r="K120" t="s">
        <v>489</v>
      </c>
      <c r="L120">
        <v>32</v>
      </c>
    </row>
    <row r="121" spans="1:12" x14ac:dyDescent="0.3">
      <c r="A121" s="19">
        <v>43188.523240740738</v>
      </c>
      <c r="B121" t="s">
        <v>455</v>
      </c>
      <c r="C121" t="s">
        <v>474</v>
      </c>
      <c r="D121" t="s">
        <v>457</v>
      </c>
      <c r="E121" t="s">
        <v>472</v>
      </c>
      <c r="F121" t="s">
        <v>472</v>
      </c>
      <c r="G121" t="s">
        <v>119</v>
      </c>
      <c r="H121" t="s">
        <v>105</v>
      </c>
      <c r="I121" t="s">
        <v>472</v>
      </c>
      <c r="J121" t="s">
        <v>472</v>
      </c>
      <c r="K121" t="s">
        <v>470</v>
      </c>
      <c r="L121" t="s">
        <v>475</v>
      </c>
    </row>
    <row r="122" spans="1:12" x14ac:dyDescent="0.3">
      <c r="A122" s="19">
        <v>43188.524548611109</v>
      </c>
      <c r="B122" t="s">
        <v>455</v>
      </c>
      <c r="C122" t="s">
        <v>474</v>
      </c>
      <c r="D122" t="s">
        <v>456</v>
      </c>
      <c r="E122" t="s">
        <v>472</v>
      </c>
      <c r="F122" t="s">
        <v>472</v>
      </c>
      <c r="G122" t="s">
        <v>119</v>
      </c>
      <c r="H122" t="s">
        <v>129</v>
      </c>
      <c r="I122" t="s">
        <v>472</v>
      </c>
      <c r="J122" t="s">
        <v>472</v>
      </c>
      <c r="K122" t="s">
        <v>470</v>
      </c>
      <c r="L122" t="s">
        <v>475</v>
      </c>
    </row>
    <row r="123" spans="1:12" x14ac:dyDescent="0.3">
      <c r="A123" s="19">
        <v>43188.572615740741</v>
      </c>
      <c r="B123" t="s">
        <v>367</v>
      </c>
      <c r="C123" t="s">
        <v>474</v>
      </c>
      <c r="D123" t="s">
        <v>458</v>
      </c>
      <c r="E123" t="s">
        <v>472</v>
      </c>
      <c r="F123" t="s">
        <v>472</v>
      </c>
      <c r="G123" t="s">
        <v>119</v>
      </c>
      <c r="H123" t="s">
        <v>105</v>
      </c>
      <c r="I123" t="s">
        <v>472</v>
      </c>
      <c r="J123" t="s">
        <v>472</v>
      </c>
      <c r="K123" t="s">
        <v>470</v>
      </c>
      <c r="L123" t="s">
        <v>475</v>
      </c>
    </row>
    <row r="124" spans="1:12" x14ac:dyDescent="0.3">
      <c r="A124" s="19">
        <v>43188.573310185187</v>
      </c>
      <c r="B124" t="s">
        <v>367</v>
      </c>
      <c r="C124" t="s">
        <v>473</v>
      </c>
      <c r="D124" t="s">
        <v>368</v>
      </c>
      <c r="E124">
        <v>42.364593505858998</v>
      </c>
      <c r="F124">
        <v>-71.102798461914006</v>
      </c>
      <c r="G124" t="s">
        <v>119</v>
      </c>
      <c r="H124" t="s">
        <v>105</v>
      </c>
      <c r="I124" t="s">
        <v>110</v>
      </c>
      <c r="J124" t="s">
        <v>111</v>
      </c>
      <c r="K124" t="s">
        <v>489</v>
      </c>
      <c r="L124">
        <v>35</v>
      </c>
    </row>
    <row r="125" spans="1:12" x14ac:dyDescent="0.3">
      <c r="A125" s="19">
        <v>43188.612245370372</v>
      </c>
      <c r="B125" t="s">
        <v>459</v>
      </c>
      <c r="C125" t="s">
        <v>474</v>
      </c>
      <c r="D125" t="s">
        <v>460</v>
      </c>
      <c r="E125" t="s">
        <v>472</v>
      </c>
      <c r="F125" t="s">
        <v>472</v>
      </c>
      <c r="G125" t="s">
        <v>119</v>
      </c>
      <c r="H125" t="s">
        <v>129</v>
      </c>
      <c r="I125" t="s">
        <v>472</v>
      </c>
      <c r="J125" t="s">
        <v>472</v>
      </c>
      <c r="K125" t="s">
        <v>470</v>
      </c>
      <c r="L125" t="s">
        <v>475</v>
      </c>
    </row>
    <row r="126" spans="1:12" x14ac:dyDescent="0.3">
      <c r="A126" s="19">
        <v>43188.934016203704</v>
      </c>
      <c r="B126" t="s">
        <v>369</v>
      </c>
      <c r="C126" t="s">
        <v>473</v>
      </c>
      <c r="D126" t="s">
        <v>370</v>
      </c>
      <c r="E126">
        <v>47.131607055663999</v>
      </c>
      <c r="F126">
        <v>-122.40679931641</v>
      </c>
      <c r="G126" t="s">
        <v>210</v>
      </c>
      <c r="H126" t="s">
        <v>105</v>
      </c>
      <c r="I126" t="s">
        <v>472</v>
      </c>
      <c r="J126" t="s">
        <v>472</v>
      </c>
      <c r="K126" t="s">
        <v>376</v>
      </c>
      <c r="L126">
        <v>10</v>
      </c>
    </row>
    <row r="127" spans="1:12" x14ac:dyDescent="0.3">
      <c r="A127" s="19">
        <v>43188.987847222219</v>
      </c>
      <c r="B127" t="s">
        <v>371</v>
      </c>
      <c r="C127" t="s">
        <v>473</v>
      </c>
      <c r="D127" t="s">
        <v>372</v>
      </c>
      <c r="E127">
        <v>34.029098510742003</v>
      </c>
      <c r="F127">
        <v>-118.39929962158</v>
      </c>
      <c r="G127" t="s">
        <v>119</v>
      </c>
      <c r="H127" t="s">
        <v>105</v>
      </c>
      <c r="I127" t="s">
        <v>472</v>
      </c>
      <c r="J127" t="s">
        <v>472</v>
      </c>
      <c r="K127" t="s">
        <v>376</v>
      </c>
      <c r="L127">
        <v>31</v>
      </c>
    </row>
    <row r="128" spans="1:12" x14ac:dyDescent="0.3">
      <c r="A128" s="19">
        <v>43189.366597222222</v>
      </c>
      <c r="B128" t="s">
        <v>373</v>
      </c>
      <c r="C128" t="s">
        <v>473</v>
      </c>
      <c r="D128" t="s">
        <v>374</v>
      </c>
      <c r="E128">
        <v>38.899795532227003</v>
      </c>
      <c r="F128">
        <v>-94.705200195312003</v>
      </c>
      <c r="G128" t="s">
        <v>205</v>
      </c>
      <c r="H128" t="s">
        <v>129</v>
      </c>
      <c r="I128" t="s">
        <v>195</v>
      </c>
      <c r="J128" t="s">
        <v>130</v>
      </c>
      <c r="K128" t="s">
        <v>172</v>
      </c>
      <c r="L128">
        <v>13</v>
      </c>
    </row>
    <row r="129" spans="1:12" x14ac:dyDescent="0.3">
      <c r="A129" s="19">
        <v>43189.606539351851</v>
      </c>
      <c r="B129" t="s">
        <v>377</v>
      </c>
      <c r="C129" t="s">
        <v>473</v>
      </c>
      <c r="D129" t="s">
        <v>378</v>
      </c>
      <c r="E129">
        <v>48.06559753418</v>
      </c>
      <c r="F129">
        <v>-123.06129455566</v>
      </c>
      <c r="G129" t="s">
        <v>205</v>
      </c>
      <c r="H129" t="s">
        <v>129</v>
      </c>
      <c r="I129" t="s">
        <v>472</v>
      </c>
      <c r="J129" t="s">
        <v>472</v>
      </c>
      <c r="K129" t="s">
        <v>376</v>
      </c>
      <c r="L129">
        <v>13</v>
      </c>
    </row>
    <row r="130" spans="1:12" x14ac:dyDescent="0.3">
      <c r="A130" s="19">
        <v>43189.895324074074</v>
      </c>
      <c r="B130" t="s">
        <v>379</v>
      </c>
      <c r="C130" t="s">
        <v>473</v>
      </c>
      <c r="D130" t="s">
        <v>380</v>
      </c>
      <c r="E130">
        <v>34.204696655272997</v>
      </c>
      <c r="F130">
        <v>-118.30239868164</v>
      </c>
      <c r="G130" t="s">
        <v>119</v>
      </c>
      <c r="H130" t="s">
        <v>105</v>
      </c>
      <c r="I130" t="s">
        <v>110</v>
      </c>
      <c r="J130" t="s">
        <v>130</v>
      </c>
      <c r="K130" t="s">
        <v>489</v>
      </c>
      <c r="L130">
        <v>15</v>
      </c>
    </row>
    <row r="131" spans="1:12" x14ac:dyDescent="0.3">
      <c r="A131" s="19">
        <v>43190.357233796298</v>
      </c>
      <c r="B131" t="s">
        <v>381</v>
      </c>
      <c r="C131" t="s">
        <v>473</v>
      </c>
      <c r="D131" t="s">
        <v>382</v>
      </c>
      <c r="E131">
        <v>42.215896606445</v>
      </c>
      <c r="F131">
        <v>-70.879302978515994</v>
      </c>
      <c r="G131" t="s">
        <v>192</v>
      </c>
      <c r="H131" t="s">
        <v>129</v>
      </c>
      <c r="I131" t="s">
        <v>110</v>
      </c>
      <c r="J131" t="s">
        <v>130</v>
      </c>
      <c r="K131" t="s">
        <v>489</v>
      </c>
      <c r="L131">
        <v>14</v>
      </c>
    </row>
    <row r="132" spans="1:12" x14ac:dyDescent="0.3">
      <c r="A132" s="19">
        <v>43190.479548611111</v>
      </c>
      <c r="B132" t="s">
        <v>383</v>
      </c>
      <c r="C132" t="s">
        <v>473</v>
      </c>
      <c r="D132" t="s">
        <v>384</v>
      </c>
      <c r="E132">
        <v>42.203201293945</v>
      </c>
      <c r="F132">
        <v>-71.00959777832</v>
      </c>
      <c r="G132" t="s">
        <v>104</v>
      </c>
      <c r="H132" t="s">
        <v>129</v>
      </c>
      <c r="I132" t="s">
        <v>110</v>
      </c>
      <c r="J132" t="s">
        <v>111</v>
      </c>
      <c r="K132" t="s">
        <v>489</v>
      </c>
      <c r="L132">
        <v>30</v>
      </c>
    </row>
    <row r="133" spans="1:12" x14ac:dyDescent="0.3">
      <c r="A133" s="19">
        <v>43190.537627314814</v>
      </c>
      <c r="B133" t="s">
        <v>385</v>
      </c>
      <c r="C133" t="s">
        <v>473</v>
      </c>
      <c r="D133" t="s">
        <v>386</v>
      </c>
      <c r="E133">
        <v>40.855499267577997</v>
      </c>
      <c r="F133">
        <v>-74.126800537109006</v>
      </c>
      <c r="G133" t="s">
        <v>104</v>
      </c>
      <c r="H133" t="s">
        <v>129</v>
      </c>
      <c r="I133" t="s">
        <v>110</v>
      </c>
      <c r="J133" t="s">
        <v>130</v>
      </c>
      <c r="K133" t="s">
        <v>172</v>
      </c>
      <c r="L133">
        <v>28</v>
      </c>
    </row>
    <row r="134" spans="1:12" x14ac:dyDescent="0.3">
      <c r="A134" s="19">
        <v>43190.549733796295</v>
      </c>
      <c r="B134" t="s">
        <v>387</v>
      </c>
      <c r="C134" t="s">
        <v>473</v>
      </c>
      <c r="D134" t="s">
        <v>388</v>
      </c>
      <c r="E134">
        <v>42.380004882812003</v>
      </c>
      <c r="F134">
        <v>-71.13289642334</v>
      </c>
      <c r="G134" t="s">
        <v>119</v>
      </c>
      <c r="H134" t="s">
        <v>105</v>
      </c>
      <c r="I134" t="s">
        <v>110</v>
      </c>
      <c r="J134" t="s">
        <v>130</v>
      </c>
      <c r="K134" t="s">
        <v>172</v>
      </c>
      <c r="L134">
        <v>24</v>
      </c>
    </row>
    <row r="135" spans="1:12" x14ac:dyDescent="0.3">
      <c r="A135" s="19">
        <v>43190.579687500001</v>
      </c>
      <c r="B135" t="s">
        <v>464</v>
      </c>
      <c r="C135" t="s">
        <v>474</v>
      </c>
      <c r="D135" t="s">
        <v>465</v>
      </c>
      <c r="E135" t="s">
        <v>472</v>
      </c>
      <c r="F135" t="s">
        <v>472</v>
      </c>
      <c r="G135" t="s">
        <v>210</v>
      </c>
      <c r="H135" t="s">
        <v>472</v>
      </c>
      <c r="I135" t="s">
        <v>472</v>
      </c>
      <c r="J135" t="s">
        <v>472</v>
      </c>
      <c r="K135" t="s">
        <v>470</v>
      </c>
      <c r="L135" t="s">
        <v>475</v>
      </c>
    </row>
    <row r="136" spans="1:12" x14ac:dyDescent="0.3">
      <c r="A136" s="19">
        <v>43190.591562499998</v>
      </c>
      <c r="B136" t="s">
        <v>389</v>
      </c>
      <c r="C136" t="s">
        <v>473</v>
      </c>
      <c r="D136" t="s">
        <v>390</v>
      </c>
      <c r="E136">
        <v>47.631896972656001</v>
      </c>
      <c r="F136">
        <v>-122.29679870605</v>
      </c>
      <c r="G136" t="s">
        <v>119</v>
      </c>
      <c r="H136" t="s">
        <v>129</v>
      </c>
      <c r="I136" t="s">
        <v>110</v>
      </c>
      <c r="J136" t="s">
        <v>124</v>
      </c>
      <c r="K136" t="s">
        <v>489</v>
      </c>
      <c r="L136">
        <v>31</v>
      </c>
    </row>
    <row r="137" spans="1:12" x14ac:dyDescent="0.3">
      <c r="A137" s="19">
        <v>43191.009074074071</v>
      </c>
      <c r="B137" t="s">
        <v>468</v>
      </c>
      <c r="C137" t="s">
        <v>474</v>
      </c>
      <c r="D137" t="s">
        <v>469</v>
      </c>
      <c r="E137" t="s">
        <v>472</v>
      </c>
      <c r="F137" t="s">
        <v>472</v>
      </c>
      <c r="G137" t="s">
        <v>119</v>
      </c>
      <c r="H137" t="s">
        <v>129</v>
      </c>
      <c r="I137" t="s">
        <v>472</v>
      </c>
      <c r="J137" t="s">
        <v>472</v>
      </c>
      <c r="K137" t="s">
        <v>470</v>
      </c>
      <c r="L137" t="s">
        <v>475</v>
      </c>
    </row>
    <row r="138" spans="1:12" x14ac:dyDescent="0.3">
      <c r="A138" s="19">
        <v>43191.481493055559</v>
      </c>
      <c r="B138" t="s">
        <v>241</v>
      </c>
      <c r="C138" t="s">
        <v>473</v>
      </c>
      <c r="D138" t="s">
        <v>391</v>
      </c>
      <c r="E138">
        <v>40.751693725586001</v>
      </c>
      <c r="F138">
        <v>-73.997200012207003</v>
      </c>
      <c r="G138" t="s">
        <v>119</v>
      </c>
      <c r="H138" t="s">
        <v>129</v>
      </c>
      <c r="I138" t="s">
        <v>110</v>
      </c>
      <c r="J138" t="s">
        <v>130</v>
      </c>
      <c r="K138" t="s">
        <v>489</v>
      </c>
      <c r="L138">
        <v>28</v>
      </c>
    </row>
    <row r="139" spans="1:12" x14ac:dyDescent="0.3">
      <c r="A139" s="19">
        <v>43192.407754629632</v>
      </c>
      <c r="B139" t="s">
        <v>132</v>
      </c>
      <c r="C139" t="s">
        <v>473</v>
      </c>
      <c r="D139" t="s">
        <v>392</v>
      </c>
      <c r="E139">
        <v>36.067901611327997</v>
      </c>
      <c r="F139">
        <v>-86.719398498535</v>
      </c>
      <c r="G139" t="s">
        <v>210</v>
      </c>
      <c r="H139" t="s">
        <v>105</v>
      </c>
      <c r="I139" t="s">
        <v>126</v>
      </c>
      <c r="J139" t="s">
        <v>214</v>
      </c>
      <c r="K139" t="s">
        <v>489</v>
      </c>
      <c r="L139">
        <v>20</v>
      </c>
    </row>
    <row r="140" spans="1:12" x14ac:dyDescent="0.3">
      <c r="A140" s="19">
        <v>43192.409386574072</v>
      </c>
      <c r="B140" t="s">
        <v>395</v>
      </c>
      <c r="C140" t="s">
        <v>473</v>
      </c>
      <c r="D140" t="s">
        <v>396</v>
      </c>
      <c r="E140">
        <v>29.680694580078001</v>
      </c>
      <c r="F140">
        <v>-95.431098937987997</v>
      </c>
      <c r="G140" t="s">
        <v>210</v>
      </c>
      <c r="H140" t="s">
        <v>105</v>
      </c>
      <c r="I140" t="s">
        <v>472</v>
      </c>
      <c r="J140" t="s">
        <v>472</v>
      </c>
      <c r="K140" t="s">
        <v>376</v>
      </c>
      <c r="L140">
        <v>23</v>
      </c>
    </row>
    <row r="141" spans="1:12" x14ac:dyDescent="0.3">
      <c r="A141" s="19">
        <v>43192.41128472222</v>
      </c>
      <c r="B141" t="s">
        <v>393</v>
      </c>
      <c r="C141" t="s">
        <v>473</v>
      </c>
      <c r="D141" t="s">
        <v>394</v>
      </c>
      <c r="E141">
        <v>38.988098144531001</v>
      </c>
      <c r="F141">
        <v>-77.47550201416</v>
      </c>
      <c r="G141" t="s">
        <v>210</v>
      </c>
      <c r="H141" t="s">
        <v>105</v>
      </c>
      <c r="I141" t="s">
        <v>472</v>
      </c>
      <c r="J141" t="s">
        <v>472</v>
      </c>
      <c r="K141" t="s">
        <v>376</v>
      </c>
      <c r="L141">
        <v>21</v>
      </c>
    </row>
    <row r="142" spans="1:12" x14ac:dyDescent="0.3">
      <c r="A142" s="19">
        <v>43192.414178240739</v>
      </c>
      <c r="B142" t="s">
        <v>466</v>
      </c>
      <c r="C142" t="s">
        <v>474</v>
      </c>
      <c r="D142" t="s">
        <v>467</v>
      </c>
      <c r="E142" t="s">
        <v>472</v>
      </c>
      <c r="F142" t="s">
        <v>472</v>
      </c>
      <c r="G142" t="s">
        <v>119</v>
      </c>
      <c r="H142" t="s">
        <v>105</v>
      </c>
      <c r="I142" t="s">
        <v>472</v>
      </c>
      <c r="J142" t="s">
        <v>472</v>
      </c>
      <c r="K142" t="s">
        <v>470</v>
      </c>
      <c r="L142" t="s">
        <v>475</v>
      </c>
    </row>
    <row r="143" spans="1:12" x14ac:dyDescent="0.3">
      <c r="A143" s="19">
        <v>43192.418969907405</v>
      </c>
      <c r="B143" t="s">
        <v>132</v>
      </c>
      <c r="C143" t="s">
        <v>473</v>
      </c>
      <c r="D143" t="s">
        <v>397</v>
      </c>
      <c r="E143">
        <v>36.067901611327997</v>
      </c>
      <c r="F143">
        <v>-86.719398498535</v>
      </c>
      <c r="G143" t="s">
        <v>205</v>
      </c>
      <c r="H143" t="s">
        <v>105</v>
      </c>
      <c r="I143" t="s">
        <v>110</v>
      </c>
      <c r="J143" t="s">
        <v>124</v>
      </c>
      <c r="K143" t="s">
        <v>489</v>
      </c>
      <c r="L143">
        <v>26</v>
      </c>
    </row>
    <row r="144" spans="1:12" x14ac:dyDescent="0.3">
      <c r="A144" s="19">
        <v>43192.432719907411</v>
      </c>
      <c r="B144" t="s">
        <v>132</v>
      </c>
      <c r="C144" t="s">
        <v>473</v>
      </c>
      <c r="D144" t="s">
        <v>398</v>
      </c>
      <c r="E144">
        <v>36.067901611327997</v>
      </c>
      <c r="F144">
        <v>-86.719398498535</v>
      </c>
      <c r="G144" t="s">
        <v>119</v>
      </c>
      <c r="H144" t="s">
        <v>105</v>
      </c>
      <c r="I144" t="s">
        <v>472</v>
      </c>
      <c r="J144" t="s">
        <v>472</v>
      </c>
      <c r="K144" t="s">
        <v>376</v>
      </c>
      <c r="L144">
        <v>28</v>
      </c>
    </row>
    <row r="145" spans="1:12" x14ac:dyDescent="0.3">
      <c r="A145" s="19">
        <v>43192.452870370369</v>
      </c>
      <c r="B145" t="s">
        <v>132</v>
      </c>
      <c r="C145" t="s">
        <v>473</v>
      </c>
      <c r="D145" t="s">
        <v>399</v>
      </c>
      <c r="E145">
        <v>36.067901611327997</v>
      </c>
      <c r="F145">
        <v>-86.719398498535</v>
      </c>
      <c r="G145" t="s">
        <v>104</v>
      </c>
      <c r="H145" t="s">
        <v>105</v>
      </c>
      <c r="I145" t="s">
        <v>472</v>
      </c>
      <c r="J145" t="s">
        <v>472</v>
      </c>
      <c r="K145" t="s">
        <v>376</v>
      </c>
      <c r="L145">
        <v>26</v>
      </c>
    </row>
    <row r="146" spans="1:12" x14ac:dyDescent="0.3">
      <c r="A146" s="19">
        <v>43192.48940972222</v>
      </c>
      <c r="B146" t="s">
        <v>132</v>
      </c>
      <c r="C146" t="s">
        <v>473</v>
      </c>
      <c r="D146" t="s">
        <v>400</v>
      </c>
      <c r="E146">
        <v>36.067901611327997</v>
      </c>
      <c r="F146">
        <v>-86.719398498535</v>
      </c>
      <c r="G146" t="s">
        <v>119</v>
      </c>
      <c r="H146" t="s">
        <v>105</v>
      </c>
      <c r="I146" t="s">
        <v>195</v>
      </c>
      <c r="J146" t="s">
        <v>111</v>
      </c>
      <c r="K146" t="s">
        <v>172</v>
      </c>
      <c r="L146">
        <v>22</v>
      </c>
    </row>
    <row r="147" spans="1:12" x14ac:dyDescent="0.3">
      <c r="A147" s="19">
        <v>43192.494305555556</v>
      </c>
      <c r="B147" t="s">
        <v>132</v>
      </c>
      <c r="C147" t="s">
        <v>473</v>
      </c>
      <c r="D147" t="s">
        <v>401</v>
      </c>
      <c r="E147">
        <v>36.067901611327997</v>
      </c>
      <c r="F147">
        <v>-86.719398498535</v>
      </c>
      <c r="G147" t="s">
        <v>210</v>
      </c>
      <c r="H147" t="s">
        <v>105</v>
      </c>
      <c r="I147" t="s">
        <v>126</v>
      </c>
      <c r="J147" t="s">
        <v>130</v>
      </c>
      <c r="K147" t="s">
        <v>489</v>
      </c>
      <c r="L147">
        <v>64</v>
      </c>
    </row>
    <row r="148" spans="1:12" x14ac:dyDescent="0.3">
      <c r="A148" s="19">
        <v>43192.987442129626</v>
      </c>
      <c r="B148" t="s">
        <v>402</v>
      </c>
      <c r="C148" t="s">
        <v>473</v>
      </c>
      <c r="D148" t="s">
        <v>403</v>
      </c>
      <c r="E148">
        <v>47.753692626952997</v>
      </c>
      <c r="F148">
        <v>-122.6123046875</v>
      </c>
      <c r="G148" t="s">
        <v>104</v>
      </c>
      <c r="H148" t="s">
        <v>129</v>
      </c>
      <c r="I148" t="s">
        <v>126</v>
      </c>
      <c r="J148" t="s">
        <v>214</v>
      </c>
      <c r="K148" t="s">
        <v>489</v>
      </c>
      <c r="L148">
        <v>15</v>
      </c>
    </row>
    <row r="149" spans="1:12" x14ac:dyDescent="0.3">
      <c r="A149" s="19">
        <v>43192.988877314812</v>
      </c>
      <c r="B149" t="s">
        <v>405</v>
      </c>
      <c r="C149" t="s">
        <v>473</v>
      </c>
      <c r="D149" t="s">
        <v>406</v>
      </c>
      <c r="E149">
        <v>47.610198974608998</v>
      </c>
      <c r="F149">
        <v>-122.30429840088</v>
      </c>
      <c r="G149" t="s">
        <v>119</v>
      </c>
      <c r="H149" t="s">
        <v>129</v>
      </c>
      <c r="I149" t="s">
        <v>110</v>
      </c>
      <c r="J149" t="s">
        <v>196</v>
      </c>
      <c r="K149" t="s">
        <v>489</v>
      </c>
      <c r="L149">
        <v>41</v>
      </c>
    </row>
    <row r="150" spans="1:12" x14ac:dyDescent="0.3">
      <c r="A150" s="19">
        <v>43193.037453703706</v>
      </c>
      <c r="B150" t="s">
        <v>407</v>
      </c>
      <c r="C150" t="s">
        <v>473</v>
      </c>
      <c r="D150" t="s">
        <v>408</v>
      </c>
      <c r="E150">
        <v>47.558395385742003</v>
      </c>
      <c r="F150">
        <v>7.5733032226562003</v>
      </c>
      <c r="G150" t="s">
        <v>119</v>
      </c>
      <c r="H150" t="s">
        <v>129</v>
      </c>
      <c r="I150" t="s">
        <v>472</v>
      </c>
      <c r="J150" t="s">
        <v>472</v>
      </c>
      <c r="K150" t="s">
        <v>376</v>
      </c>
      <c r="L150">
        <v>23</v>
      </c>
    </row>
    <row r="151" spans="1:12" x14ac:dyDescent="0.3">
      <c r="A151" s="19">
        <v>43193.320937500001</v>
      </c>
      <c r="B151" t="s">
        <v>462</v>
      </c>
      <c r="C151" t="s">
        <v>474</v>
      </c>
      <c r="D151" t="s">
        <v>463</v>
      </c>
      <c r="E151" t="s">
        <v>472</v>
      </c>
      <c r="F151" t="s">
        <v>472</v>
      </c>
      <c r="G151" t="s">
        <v>205</v>
      </c>
      <c r="H151" t="s">
        <v>129</v>
      </c>
      <c r="I151" t="s">
        <v>472</v>
      </c>
      <c r="J151" t="s">
        <v>472</v>
      </c>
      <c r="K151" t="s">
        <v>470</v>
      </c>
      <c r="L151" t="s">
        <v>475</v>
      </c>
    </row>
    <row r="152" spans="1:12" x14ac:dyDescent="0.3">
      <c r="A152" s="19">
        <v>43193.376030092593</v>
      </c>
      <c r="B152" t="s">
        <v>409</v>
      </c>
      <c r="C152" t="s">
        <v>473</v>
      </c>
      <c r="D152" t="s">
        <v>410</v>
      </c>
      <c r="E152">
        <v>37.751007080077997</v>
      </c>
      <c r="F152">
        <v>-97.821998596190994</v>
      </c>
      <c r="G152" t="s">
        <v>210</v>
      </c>
      <c r="H152" t="s">
        <v>105</v>
      </c>
      <c r="I152" t="s">
        <v>472</v>
      </c>
      <c r="J152" t="s">
        <v>472</v>
      </c>
      <c r="K152" t="s">
        <v>376</v>
      </c>
      <c r="L152">
        <v>23</v>
      </c>
    </row>
    <row r="153" spans="1:12" x14ac:dyDescent="0.3">
      <c r="A153" s="19">
        <v>43193.660833333335</v>
      </c>
      <c r="B153" t="s">
        <v>423</v>
      </c>
      <c r="C153" t="s">
        <v>473</v>
      </c>
      <c r="D153" t="s">
        <v>424</v>
      </c>
      <c r="E153">
        <v>42.242904663086001</v>
      </c>
      <c r="F153">
        <v>-71.009803771972997</v>
      </c>
      <c r="G153" t="s">
        <v>192</v>
      </c>
      <c r="H153" t="s">
        <v>129</v>
      </c>
      <c r="I153" t="s">
        <v>195</v>
      </c>
      <c r="J153" t="s">
        <v>130</v>
      </c>
      <c r="K153" t="s">
        <v>172</v>
      </c>
      <c r="L153">
        <v>38</v>
      </c>
    </row>
    <row r="154" spans="1:12" x14ac:dyDescent="0.3">
      <c r="A154" s="19">
        <v>43193.690428240741</v>
      </c>
      <c r="B154" t="s">
        <v>425</v>
      </c>
      <c r="C154" t="s">
        <v>473</v>
      </c>
      <c r="D154" t="s">
        <v>426</v>
      </c>
      <c r="E154">
        <v>31.44970703125</v>
      </c>
      <c r="F154">
        <v>34.654800415038999</v>
      </c>
      <c r="G154" t="s">
        <v>119</v>
      </c>
      <c r="H154" t="s">
        <v>105</v>
      </c>
      <c r="I154" t="s">
        <v>110</v>
      </c>
      <c r="J154" t="s">
        <v>214</v>
      </c>
      <c r="K154" t="s">
        <v>489</v>
      </c>
      <c r="L154">
        <v>21</v>
      </c>
    </row>
    <row r="155" spans="1:12" x14ac:dyDescent="0.3">
      <c r="A155" s="19">
        <v>43193.884571759256</v>
      </c>
      <c r="B155" t="s">
        <v>438</v>
      </c>
      <c r="C155" t="s">
        <v>473</v>
      </c>
      <c r="D155" t="s">
        <v>439</v>
      </c>
      <c r="E155">
        <v>36.067901611327997</v>
      </c>
      <c r="F155">
        <v>-86.719398498535</v>
      </c>
      <c r="G155" t="s">
        <v>210</v>
      </c>
      <c r="H155" t="s">
        <v>105</v>
      </c>
      <c r="I155" t="s">
        <v>195</v>
      </c>
      <c r="J155" t="s">
        <v>111</v>
      </c>
      <c r="K155" t="s">
        <v>489</v>
      </c>
      <c r="L155">
        <v>26</v>
      </c>
    </row>
    <row r="156" spans="1:12" x14ac:dyDescent="0.3">
      <c r="A156" s="19">
        <v>43193.986620370371</v>
      </c>
      <c r="B156" t="s">
        <v>141</v>
      </c>
      <c r="C156" t="s">
        <v>473</v>
      </c>
      <c r="D156" t="s">
        <v>442</v>
      </c>
      <c r="E156">
        <v>47.614501953125</v>
      </c>
      <c r="F156">
        <v>-122.34799957275</v>
      </c>
      <c r="G156" t="s">
        <v>119</v>
      </c>
      <c r="H156" t="s">
        <v>129</v>
      </c>
      <c r="I156" t="s">
        <v>110</v>
      </c>
      <c r="J156" t="s">
        <v>130</v>
      </c>
      <c r="K156" t="s">
        <v>172</v>
      </c>
      <c r="L156">
        <v>26</v>
      </c>
    </row>
    <row r="157" spans="1:12" x14ac:dyDescent="0.3">
      <c r="A157" s="19">
        <v>43193.989849537036</v>
      </c>
      <c r="B157" t="s">
        <v>141</v>
      </c>
      <c r="C157" t="s">
        <v>473</v>
      </c>
      <c r="D157" t="s">
        <v>443</v>
      </c>
      <c r="E157">
        <v>47.614501953125</v>
      </c>
      <c r="F157">
        <v>-122.34799957275</v>
      </c>
      <c r="G157" t="s">
        <v>119</v>
      </c>
      <c r="H157" t="s">
        <v>105</v>
      </c>
      <c r="I157" t="s">
        <v>110</v>
      </c>
      <c r="J157" t="s">
        <v>111</v>
      </c>
      <c r="K157" t="s">
        <v>489</v>
      </c>
      <c r="L157">
        <v>31</v>
      </c>
    </row>
    <row r="158" spans="1:12" x14ac:dyDescent="0.3">
      <c r="A158" s="19">
        <v>43195.310763888891</v>
      </c>
      <c r="B158" t="s">
        <v>448</v>
      </c>
      <c r="C158" t="s">
        <v>473</v>
      </c>
      <c r="D158" t="s">
        <v>449</v>
      </c>
      <c r="E158">
        <v>40.680892944336001</v>
      </c>
      <c r="F158">
        <v>-73.946296691895</v>
      </c>
      <c r="G158" t="s">
        <v>119</v>
      </c>
      <c r="H158" t="s">
        <v>105</v>
      </c>
      <c r="I158" t="s">
        <v>472</v>
      </c>
      <c r="J158" t="s">
        <v>472</v>
      </c>
      <c r="K158" t="s">
        <v>376</v>
      </c>
      <c r="L158">
        <v>31</v>
      </c>
    </row>
    <row r="159" spans="1:12" x14ac:dyDescent="0.3">
      <c r="A159" s="19">
        <v>43195.344039351854</v>
      </c>
      <c r="B159" t="s">
        <v>450</v>
      </c>
      <c r="C159" t="s">
        <v>473</v>
      </c>
      <c r="D159" t="s">
        <v>451</v>
      </c>
      <c r="E159">
        <v>47.54719543457</v>
      </c>
      <c r="F159">
        <v>-122.35130310059</v>
      </c>
      <c r="G159" t="s">
        <v>104</v>
      </c>
      <c r="H159" t="s">
        <v>105</v>
      </c>
      <c r="I159" t="s">
        <v>110</v>
      </c>
      <c r="J159" t="s">
        <v>130</v>
      </c>
      <c r="K159" t="s">
        <v>172</v>
      </c>
      <c r="L159">
        <v>19</v>
      </c>
    </row>
    <row r="160" spans="1:12" x14ac:dyDescent="0.3">
      <c r="A160" s="19">
        <v>43195.471678240741</v>
      </c>
      <c r="B160" t="s">
        <v>141</v>
      </c>
      <c r="C160" t="s">
        <v>473</v>
      </c>
      <c r="D160" t="s">
        <v>452</v>
      </c>
      <c r="E160">
        <v>47.614501953125</v>
      </c>
      <c r="F160">
        <v>-122.34799957275</v>
      </c>
      <c r="G160" t="s">
        <v>210</v>
      </c>
      <c r="H160" t="s">
        <v>129</v>
      </c>
      <c r="I160" t="s">
        <v>472</v>
      </c>
      <c r="J160" t="s">
        <v>472</v>
      </c>
      <c r="K160" t="s">
        <v>376</v>
      </c>
      <c r="L160">
        <v>21</v>
      </c>
    </row>
    <row r="161" spans="1:12" x14ac:dyDescent="0.3">
      <c r="A161" s="19">
        <v>43195.602430555555</v>
      </c>
      <c r="B161" t="s">
        <v>444</v>
      </c>
      <c r="C161" t="s">
        <v>473</v>
      </c>
      <c r="D161" t="s">
        <v>461</v>
      </c>
      <c r="E161">
        <v>47.448501586913999</v>
      </c>
      <c r="F161">
        <v>-122.28099822998</v>
      </c>
      <c r="G161" t="s">
        <v>104</v>
      </c>
      <c r="H161" t="s">
        <v>105</v>
      </c>
      <c r="I161" t="s">
        <v>110</v>
      </c>
      <c r="J161" t="s">
        <v>130</v>
      </c>
      <c r="K161" t="s">
        <v>489</v>
      </c>
      <c r="L161">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Results</vt:lpstr>
      <vt:lpstr>Key</vt:lpstr>
      <vt:lpstr>LoadIntoR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Powers</dc:creator>
  <cp:lastModifiedBy>Michael Powers</cp:lastModifiedBy>
  <dcterms:created xsi:type="dcterms:W3CDTF">2018-03-17T21:34:32Z</dcterms:created>
  <dcterms:modified xsi:type="dcterms:W3CDTF">2018-04-14T22:29:23Z</dcterms:modified>
</cp:coreProperties>
</file>