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t\PycharmProjects\pyvalfx\tests\dlom\"/>
    </mc:Choice>
  </mc:AlternateContent>
  <xr:revisionPtr revIDLastSave="0" documentId="13_ncr:1_{15C56787-0067-413D-8843-BD39AB7C9F1C}" xr6:coauthVersionLast="47" xr6:coauthVersionMax="47" xr10:uidLastSave="{00000000-0000-0000-0000-000000000000}"/>
  <bookViews>
    <workbookView xWindow="-120" yWindow="-120" windowWidth="29040" windowHeight="15720" xr2:uid="{1AA9BB6B-D9F0-46A3-A13E-8E943A2875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D10" i="1"/>
  <c r="E10" i="1"/>
  <c r="C10" i="1"/>
  <c r="C13" i="1" s="1"/>
  <c r="F11" i="1" l="1"/>
  <c r="F14" i="1" s="1"/>
  <c r="F15" i="1" s="1"/>
  <c r="F13" i="1"/>
  <c r="G11" i="1"/>
  <c r="G14" i="1" s="1"/>
  <c r="G15" i="1" s="1"/>
  <c r="G13" i="1"/>
  <c r="D13" i="1"/>
  <c r="D11" i="1"/>
  <c r="E13" i="1"/>
  <c r="E11" i="1"/>
  <c r="C11" i="1"/>
  <c r="D14" i="1" l="1"/>
  <c r="D15" i="1" s="1"/>
  <c r="E14" i="1"/>
  <c r="E15" i="1" s="1"/>
  <c r="C14" i="1"/>
  <c r="C15" i="1" s="1"/>
</calcChain>
</file>

<file path=xl/sharedStrings.xml><?xml version="1.0" encoding="utf-8"?>
<sst xmlns="http://schemas.openxmlformats.org/spreadsheetml/2006/main" count="15" uniqueCount="15">
  <si>
    <t>S</t>
  </si>
  <si>
    <t>K</t>
  </si>
  <si>
    <t>T</t>
  </si>
  <si>
    <t>Time to Expiration</t>
  </si>
  <si>
    <t>Volatility</t>
  </si>
  <si>
    <t>sigma</t>
  </si>
  <si>
    <t>Risk-free Rate</t>
  </si>
  <si>
    <t>r</t>
  </si>
  <si>
    <t>Dividend Yield</t>
  </si>
  <si>
    <t>q</t>
  </si>
  <si>
    <t>Put</t>
  </si>
  <si>
    <t>d1</t>
  </si>
  <si>
    <t>d2</t>
  </si>
  <si>
    <t>N(-d1)</t>
  </si>
  <si>
    <t>N(-d2)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</si>
</sst>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9" formatCode="0.000000%"/>
    <numFmt numFmtId="170" formatCode="0.0"/>
  </numFmts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1933-6070-48F0-AA98-EA810AE9785A}">
  <dimension ref="A2:G15"/>
  <sheetViews>
    <sheetView tabSelected="1" workbookViewId="0">
      <selection activeCell="J12" sqref="J12"/>
    </sheetView>
  </sheetViews>
  <sheetFormatPr defaultRowHeight="15" x14ac:dyDescent="0.25"/>
  <cols>
    <col min="1" max="1" width="16.85546875" bestFit="1" customWidth="1"/>
    <col min="3" max="7" width="12.85546875" customWidth="1"/>
  </cols>
  <sheetData>
    <row r="2" spans="1:7" x14ac:dyDescent="0.25">
      <c r="A2" t="s">
        <v>3</v>
      </c>
      <c r="B2" t="s">
        <v>2</v>
      </c>
      <c r="C2" s="5">
        <v>5</v>
      </c>
      <c r="D2" s="5">
        <v>2</v>
      </c>
      <c r="E2" s="5">
        <v>10</v>
      </c>
      <c r="F2" s="5">
        <v>5</v>
      </c>
      <c r="G2" s="5">
        <v>8</v>
      </c>
    </row>
    <row r="3" spans="1:7" x14ac:dyDescent="0.25">
      <c r="A3" t="s">
        <v>4</v>
      </c>
      <c r="B3" t="s">
        <v>5</v>
      </c>
      <c r="C3" s="1">
        <v>0.45</v>
      </c>
      <c r="D3" s="1">
        <v>0.2</v>
      </c>
      <c r="E3" s="1">
        <v>0.9</v>
      </c>
      <c r="F3" s="1">
        <v>0.45</v>
      </c>
      <c r="G3" s="1">
        <v>0.3</v>
      </c>
    </row>
    <row r="4" spans="1:7" x14ac:dyDescent="0.25">
      <c r="A4" t="s">
        <v>6</v>
      </c>
      <c r="B4" t="s">
        <v>7</v>
      </c>
      <c r="C4" s="1">
        <v>0.05</v>
      </c>
      <c r="D4" s="1">
        <v>0.01</v>
      </c>
      <c r="E4" s="1">
        <v>0.03</v>
      </c>
      <c r="F4" s="1">
        <v>0.03</v>
      </c>
      <c r="G4" s="1">
        <v>0.03</v>
      </c>
    </row>
    <row r="5" spans="1:7" x14ac:dyDescent="0.25">
      <c r="A5" t="s">
        <v>8</v>
      </c>
      <c r="B5" t="s">
        <v>9</v>
      </c>
      <c r="C5" s="1">
        <v>0</v>
      </c>
      <c r="D5" s="1">
        <v>0</v>
      </c>
      <c r="E5" s="1">
        <v>0</v>
      </c>
      <c r="F5" s="1">
        <v>0.01</v>
      </c>
      <c r="G5" s="1">
        <v>0.05</v>
      </c>
    </row>
    <row r="7" spans="1:7" x14ac:dyDescent="0.25">
      <c r="B7" s="3" t="s">
        <v>0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25">
      <c r="B8" s="3" t="s">
        <v>1</v>
      </c>
      <c r="C8">
        <v>1</v>
      </c>
      <c r="D8">
        <v>1</v>
      </c>
      <c r="E8">
        <v>1</v>
      </c>
      <c r="F8">
        <v>1</v>
      </c>
      <c r="G8">
        <v>1</v>
      </c>
    </row>
    <row r="10" spans="1:7" x14ac:dyDescent="0.25">
      <c r="A10" t="s">
        <v>11</v>
      </c>
      <c r="C10" s="2">
        <f>(LN(C7/C8)+(C4-C5+1/2*C3^2)*C2)/(C3*SQRT(C2))</f>
        <v>0.75156729243742915</v>
      </c>
      <c r="D10" s="2">
        <f>(LN(D7/D8)+(D4-D5+1/2*D3^2)*D2)/(D3*SQRT(D2))</f>
        <v>0.21213203435596426</v>
      </c>
      <c r="E10" s="2">
        <f>(LN(E7/E8)+(E4-E5+1/2*E3^2)*E2)/(E3*SQRT(E2))</f>
        <v>1.5284342024147168</v>
      </c>
      <c r="F10" s="2">
        <f t="shared" ref="F10:G10" si="0">(LN(F7/F8)+(F4-F5+1/2*F3^2)*F2)/(F3*SQRT(F2))</f>
        <v>0.60249609393744319</v>
      </c>
      <c r="G10" s="2">
        <f t="shared" si="0"/>
        <v>0.23570226039551578</v>
      </c>
    </row>
    <row r="11" spans="1:7" x14ac:dyDescent="0.25">
      <c r="A11" t="s">
        <v>12</v>
      </c>
      <c r="C11" s="2">
        <f>C10-(C3*SQRT(C2))</f>
        <v>-0.2546632974374764</v>
      </c>
      <c r="D11" s="2">
        <f>D10-(D3*SQRT(D2))</f>
        <v>-7.0710678118654807E-2</v>
      </c>
      <c r="E11" s="2">
        <f>E10-(E3*SQRT(E2))</f>
        <v>-1.3176156917368247</v>
      </c>
      <c r="F11" s="2">
        <f t="shared" ref="F11:G11" si="1">F10-(F3*SQRT(F2))</f>
        <v>-0.40373449593746236</v>
      </c>
      <c r="G11" s="2">
        <f t="shared" si="1"/>
        <v>-0.61282587702834124</v>
      </c>
    </row>
    <row r="12" spans="1:7" x14ac:dyDescent="0.25">
      <c r="C12" s="2"/>
      <c r="D12" s="2"/>
      <c r="E12" s="2"/>
      <c r="F12" s="2"/>
      <c r="G12" s="2"/>
    </row>
    <row r="13" spans="1:7" x14ac:dyDescent="0.25">
      <c r="A13" t="s">
        <v>13</v>
      </c>
      <c r="C13" s="2">
        <f>NORMSDIST(-C10)</f>
        <v>0.22615565943459898</v>
      </c>
      <c r="D13" s="2">
        <f>NORMSDIST(-D10)</f>
        <v>0.41600201428631822</v>
      </c>
      <c r="E13" s="2">
        <f>NORMSDIST(-E10)</f>
        <v>6.3202384172559758E-2</v>
      </c>
      <c r="F13" s="2">
        <f t="shared" ref="F13:G13" si="2">NORMSDIST(-F10)</f>
        <v>0.27342198123617106</v>
      </c>
      <c r="G13" s="2">
        <f t="shared" si="2"/>
        <v>0.40683185788339593</v>
      </c>
    </row>
    <row r="14" spans="1:7" x14ac:dyDescent="0.25">
      <c r="A14" t="s">
        <v>14</v>
      </c>
      <c r="C14" s="2">
        <f>NORMSDIST(-C11)</f>
        <v>0.60050841692273482</v>
      </c>
      <c r="D14" s="2">
        <f>NORMSDIST(-D11)</f>
        <v>0.52818598889850832</v>
      </c>
      <c r="E14" s="2">
        <f>NORMSDIST(-E11)</f>
        <v>0.90618383500255784</v>
      </c>
      <c r="F14" s="2">
        <f t="shared" ref="F14:G14" si="3">NORMSDIST(-F11)</f>
        <v>0.65679601505833562</v>
      </c>
      <c r="G14" s="2">
        <f t="shared" si="3"/>
        <v>0.7300042606852204</v>
      </c>
    </row>
    <row r="15" spans="1:7" x14ac:dyDescent="0.25">
      <c r="A15" t="s">
        <v>10</v>
      </c>
      <c r="C15" s="4">
        <f>C8*EXP(-C4*C2)*C14-C7*EXP(-C5*C2)*C13</f>
        <v>0.24152076590579658</v>
      </c>
      <c r="D15" s="4">
        <f>D8*EXP(-D4*D2)*D14-D7*EXP(-D5*D2)*D13</f>
        <v>0.10172519129121615</v>
      </c>
      <c r="E15" s="4">
        <f>E8*EXP(-E4*E2)*E14-E7*EXP(-E5*E2)*E13</f>
        <v>0.60811511208457059</v>
      </c>
      <c r="F15" s="4">
        <f t="shared" ref="F15:G15" si="4">F8*EXP(-F4*F2)*F14-F7*EXP(-F5*F2)*F13</f>
        <v>0.30522253518777381</v>
      </c>
      <c r="G15" s="4">
        <f t="shared" si="4"/>
        <v>0.30153414044712301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Tsai</dc:creator>
  <cp:lastModifiedBy>Mike Tsai</cp:lastModifiedBy>
  <dcterms:created xsi:type="dcterms:W3CDTF">2024-06-25T18:50:56Z</dcterms:created>
  <dcterms:modified xsi:type="dcterms:W3CDTF">2024-07-26T19:17:12Z</dcterms:modified>
</cp:coreProperties>
</file>