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t\PycharmProjects\pyvalfx\tests\cfi\"/>
    </mc:Choice>
  </mc:AlternateContent>
  <xr:revisionPtr revIDLastSave="0" documentId="13_ncr:1_{F020A6B0-A1D8-41C7-806A-5B2AF2450549}" xr6:coauthVersionLast="47" xr6:coauthVersionMax="47" xr10:uidLastSave="{00000000-0000-0000-0000-000000000000}"/>
  <bookViews>
    <workbookView xWindow="-120" yWindow="-120" windowWidth="29040" windowHeight="15720" xr2:uid="{1AA9BB6B-D9F0-46A3-A13E-8E943A2875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C9" i="1"/>
  <c r="C16" i="1" s="1"/>
  <c r="D16" i="1" l="1"/>
  <c r="D12" i="1"/>
  <c r="D10" i="1"/>
  <c r="E16" i="1"/>
  <c r="E10" i="1"/>
  <c r="E12" i="1"/>
  <c r="C12" i="1"/>
  <c r="C10" i="1"/>
  <c r="D17" i="1" l="1"/>
  <c r="D18" i="1" s="1"/>
  <c r="D13" i="1"/>
  <c r="D14" i="1" s="1"/>
  <c r="E17" i="1"/>
  <c r="E18" i="1" s="1"/>
  <c r="E13" i="1"/>
  <c r="E14" i="1" s="1"/>
  <c r="C13" i="1"/>
  <c r="C14" i="1" s="1"/>
  <c r="C17" i="1"/>
  <c r="C18" i="1" s="1"/>
</calcChain>
</file>

<file path=xl/sharedStrings.xml><?xml version="1.0" encoding="utf-8"?>
<sst xmlns="http://schemas.openxmlformats.org/spreadsheetml/2006/main" count="20" uniqueCount="20">
  <si>
    <t>S</t>
  </si>
  <si>
    <t>K</t>
  </si>
  <si>
    <t>T</t>
  </si>
  <si>
    <t>Stock Price</t>
  </si>
  <si>
    <t>Strike Price</t>
  </si>
  <si>
    <t>Time to Expiration</t>
  </si>
  <si>
    <t>Volatility</t>
  </si>
  <si>
    <t>sigma</t>
  </si>
  <si>
    <t>Risk-free Rate</t>
  </si>
  <si>
    <t>r</t>
  </si>
  <si>
    <t>Dividend Yield</t>
  </si>
  <si>
    <t>q</t>
  </si>
  <si>
    <t>Call</t>
  </si>
  <si>
    <t>Put</t>
  </si>
  <si>
    <t>d1</t>
  </si>
  <si>
    <t>d2</t>
  </si>
  <si>
    <t>N(d1)</t>
  </si>
  <si>
    <t>N(d2)</t>
  </si>
  <si>
    <t>N(-d1)</t>
  </si>
  <si>
    <t>N(-d2)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</si>
</sst>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1933-6070-48F0-AA98-EA810AE9785A}">
  <dimension ref="A2:E18"/>
  <sheetViews>
    <sheetView tabSelected="1" workbookViewId="0">
      <selection activeCell="E2" sqref="E2"/>
    </sheetView>
  </sheetViews>
  <sheetFormatPr defaultRowHeight="15" x14ac:dyDescent="0.25"/>
  <cols>
    <col min="1" max="1" width="16.85546875" bestFit="1" customWidth="1"/>
    <col min="3" max="5" width="12.85546875" customWidth="1"/>
  </cols>
  <sheetData>
    <row r="2" spans="1:5" x14ac:dyDescent="0.25">
      <c r="A2" t="s">
        <v>3</v>
      </c>
      <c r="B2" t="s">
        <v>0</v>
      </c>
      <c r="C2">
        <v>10</v>
      </c>
      <c r="D2">
        <v>30</v>
      </c>
      <c r="E2">
        <v>10</v>
      </c>
    </row>
    <row r="3" spans="1:5" x14ac:dyDescent="0.25">
      <c r="A3" t="s">
        <v>4</v>
      </c>
      <c r="B3" t="s">
        <v>1</v>
      </c>
      <c r="C3">
        <v>10</v>
      </c>
      <c r="D3">
        <v>25</v>
      </c>
      <c r="E3">
        <v>15</v>
      </c>
    </row>
    <row r="4" spans="1:5" x14ac:dyDescent="0.25">
      <c r="A4" t="s">
        <v>5</v>
      </c>
      <c r="B4" t="s">
        <v>2</v>
      </c>
      <c r="C4">
        <v>5</v>
      </c>
      <c r="D4">
        <v>3</v>
      </c>
      <c r="E4">
        <v>8</v>
      </c>
    </row>
    <row r="5" spans="1:5" x14ac:dyDescent="0.25">
      <c r="A5" t="s">
        <v>6</v>
      </c>
      <c r="B5" t="s">
        <v>7</v>
      </c>
      <c r="C5" s="1">
        <v>0.45</v>
      </c>
      <c r="D5" s="1">
        <v>0.2</v>
      </c>
      <c r="E5" s="1">
        <v>0.9</v>
      </c>
    </row>
    <row r="6" spans="1:5" x14ac:dyDescent="0.25">
      <c r="A6" t="s">
        <v>8</v>
      </c>
      <c r="B6" t="s">
        <v>9</v>
      </c>
      <c r="C6" s="1">
        <v>0.05</v>
      </c>
      <c r="D6" s="1">
        <v>0.01</v>
      </c>
      <c r="E6" s="1">
        <v>0.03</v>
      </c>
    </row>
    <row r="7" spans="1:5" x14ac:dyDescent="0.25">
      <c r="A7" t="s">
        <v>10</v>
      </c>
      <c r="B7" t="s">
        <v>11</v>
      </c>
      <c r="C7" s="1">
        <v>0</v>
      </c>
      <c r="D7" s="1">
        <v>0</v>
      </c>
      <c r="E7" s="1">
        <v>0</v>
      </c>
    </row>
    <row r="9" spans="1:5" x14ac:dyDescent="0.25">
      <c r="A9" t="s">
        <v>14</v>
      </c>
      <c r="C9" s="2">
        <f>(LN(C2/C3)+(C6-C7+1/2*C5^2)*C4)/(C5*SQRT(C4))</f>
        <v>0.75156729243742915</v>
      </c>
      <c r="D9" s="2">
        <f t="shared" ref="D9:E9" si="0">(LN(D2/D3)+(D6-D7+1/2*D5^2)*D4)/(D5*SQRT(D4))</f>
        <v>0.78612462060563837</v>
      </c>
      <c r="E9" s="2">
        <f t="shared" si="0"/>
        <v>1.2077913728063143</v>
      </c>
    </row>
    <row r="10" spans="1:5" x14ac:dyDescent="0.25">
      <c r="A10" t="s">
        <v>15</v>
      </c>
      <c r="C10" s="2">
        <f>C9-(C5*SQRT(C4))</f>
        <v>-0.2546632974374764</v>
      </c>
      <c r="D10" s="2">
        <f t="shared" ref="D10:E10" si="1">D9-(D5*SQRT(D4))</f>
        <v>0.43971445909186291</v>
      </c>
      <c r="E10" s="2">
        <f t="shared" si="1"/>
        <v>-1.3377930394652571</v>
      </c>
    </row>
    <row r="11" spans="1:5" x14ac:dyDescent="0.25">
      <c r="C11" s="2"/>
      <c r="D11" s="2"/>
      <c r="E11" s="2"/>
    </row>
    <row r="12" spans="1:5" x14ac:dyDescent="0.25">
      <c r="A12" t="s">
        <v>16</v>
      </c>
      <c r="C12" s="2">
        <f>NORMSDIST(C9)</f>
        <v>0.77384434056540097</v>
      </c>
      <c r="D12" s="2">
        <f t="shared" ref="D12:E12" si="2">NORMSDIST(D9)</f>
        <v>0.78410275921225248</v>
      </c>
      <c r="E12" s="2">
        <f t="shared" si="2"/>
        <v>0.88643623962167872</v>
      </c>
    </row>
    <row r="13" spans="1:5" x14ac:dyDescent="0.25">
      <c r="A13" t="s">
        <v>17</v>
      </c>
      <c r="C13" s="2">
        <f>NORMSDIST(C10)</f>
        <v>0.39949158307726518</v>
      </c>
      <c r="D13" s="2">
        <f t="shared" ref="D13:E13" si="3">NORMSDIST(D10)</f>
        <v>0.66992803552159108</v>
      </c>
      <c r="E13" s="2">
        <f t="shared" si="3"/>
        <v>9.0481955761883073E-2</v>
      </c>
    </row>
    <row r="14" spans="1:5" x14ac:dyDescent="0.25">
      <c r="A14" t="s">
        <v>12</v>
      </c>
      <c r="C14" s="2">
        <f>C2*EXP(-C7*C4)*C12-C3*EXP(-C6*C4)*C13</f>
        <v>4.6271998283439171</v>
      </c>
      <c r="D14" s="2">
        <f t="shared" ref="D14:E14" si="4">D2*EXP(-D7*D4)*D12-D3*EXP(-D6*D4)*D13</f>
        <v>7.2698660295962121</v>
      </c>
      <c r="E14" s="2">
        <f t="shared" si="4"/>
        <v>7.7967279863254584</v>
      </c>
    </row>
    <row r="15" spans="1:5" x14ac:dyDescent="0.25">
      <c r="C15" s="2"/>
      <c r="D15" s="2"/>
      <c r="E15" s="2"/>
    </row>
    <row r="16" spans="1:5" x14ac:dyDescent="0.25">
      <c r="A16" t="s">
        <v>18</v>
      </c>
      <c r="C16" s="2">
        <f>NORMSDIST(-C9)</f>
        <v>0.22615565943459898</v>
      </c>
      <c r="D16" s="2">
        <f t="shared" ref="D16:E16" si="5">NORMSDIST(-D9)</f>
        <v>0.21589724078774758</v>
      </c>
      <c r="E16" s="2">
        <f t="shared" si="5"/>
        <v>0.11356376037832125</v>
      </c>
    </row>
    <row r="17" spans="1:5" x14ac:dyDescent="0.25">
      <c r="A17" t="s">
        <v>19</v>
      </c>
      <c r="C17" s="2">
        <f>NORMSDIST(-C10)</f>
        <v>0.60050841692273482</v>
      </c>
      <c r="D17" s="2">
        <f t="shared" ref="D17:E17" si="6">NORMSDIST(-D10)</f>
        <v>0.33007196447840892</v>
      </c>
      <c r="E17" s="2">
        <f t="shared" si="6"/>
        <v>0.90951804423811689</v>
      </c>
    </row>
    <row r="18" spans="1:5" x14ac:dyDescent="0.25">
      <c r="A18" t="s">
        <v>13</v>
      </c>
      <c r="C18" s="2">
        <f>C3*EXP(-C6*C4)*C17-C2*EXP(-C7*C4)*C16</f>
        <v>2.4152076590579661</v>
      </c>
      <c r="D18" s="2">
        <f t="shared" ref="D18:E18" si="7">D3*EXP(-D6*D4)*D17-D2*EXP(-D7*D4)*D16</f>
        <v>1.5310043683089178</v>
      </c>
      <c r="E18" s="2">
        <f t="shared" si="7"/>
        <v>9.5961459023237587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Tsai</dc:creator>
  <cp:lastModifiedBy>Mike Tsai</cp:lastModifiedBy>
  <dcterms:created xsi:type="dcterms:W3CDTF">2024-06-25T18:50:56Z</dcterms:created>
  <dcterms:modified xsi:type="dcterms:W3CDTF">2024-07-24T19:10:46Z</dcterms:modified>
</cp:coreProperties>
</file>