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keWeltevrede\Desktop\master_thesis_corona\data\"/>
    </mc:Choice>
  </mc:AlternateContent>
  <bookViews>
    <workbookView xWindow="-105" yWindow="-105" windowWidth="23250" windowHeight="12570" firstSheet="2" activeTab="2"/>
  </bookViews>
  <sheets>
    <sheet name="README" sheetId="8" r:id="rId1"/>
    <sheet name="Metadata" sheetId="7" r:id="rId2"/>
    <sheet name="Wide" sheetId="1" r:id="rId3"/>
    <sheet name="Long" sheetId="6" r:id="rId4"/>
    <sheet name="Extra" sheetId="12" r:id="rId5"/>
    <sheet name="ExtraAggregated" sheetId="13" r:id="rId6"/>
    <sheet name="NationwideRestrictions" sheetId="3" r:id="rId7"/>
    <sheet name="Distances" sheetId="10" r:id="rId8"/>
  </sheets>
  <definedNames>
    <definedName name="_xlnm._FilterDatabase" localSheetId="5" hidden="1">ExtraAggregated!$A$1:$N$22</definedName>
    <definedName name="DataTable">#REF!</definedName>
    <definedName name="ExternalData_1" localSheetId="3" hidden="1">Long!$A$1:$D$2034</definedName>
    <definedName name="Matrix">ExtraAggregated!$B$26:$E$46</definedName>
    <definedName name="RowData">#REF!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6" i="13" l="1"/>
  <c r="CC48" i="13" s="1"/>
  <c r="C46" i="13"/>
  <c r="CD48" i="13" s="1"/>
  <c r="D46" i="13"/>
  <c r="CE48" i="13" s="1"/>
  <c r="E46" i="13"/>
  <c r="CF48" i="13" s="1"/>
  <c r="B31" i="13"/>
  <c r="U48" i="13" s="1"/>
  <c r="C31" i="13"/>
  <c r="V48" i="13" s="1"/>
  <c r="D31" i="13"/>
  <c r="W48" i="13" s="1"/>
  <c r="E31" i="13"/>
  <c r="X48" i="13" s="1"/>
  <c r="B32" i="13"/>
  <c r="Y48" i="13" s="1"/>
  <c r="C32" i="13"/>
  <c r="Z48" i="13" s="1"/>
  <c r="D32" i="13"/>
  <c r="AA48" i="13" s="1"/>
  <c r="E32" i="13"/>
  <c r="AB48" i="13" s="1"/>
  <c r="B33" i="13"/>
  <c r="AC48" i="13" s="1"/>
  <c r="C33" i="13"/>
  <c r="AD48" i="13" s="1"/>
  <c r="D33" i="13"/>
  <c r="AE48" i="13" s="1"/>
  <c r="E33" i="13"/>
  <c r="AF48" i="13" s="1"/>
  <c r="B34" i="13"/>
  <c r="AG48" i="13" s="1"/>
  <c r="C34" i="13"/>
  <c r="AH48" i="13" s="1"/>
  <c r="D34" i="13"/>
  <c r="AI48" i="13" s="1"/>
  <c r="E34" i="13"/>
  <c r="AJ48" i="13" s="1"/>
  <c r="B35" i="13"/>
  <c r="AK48" i="13" s="1"/>
  <c r="C35" i="13"/>
  <c r="AL48" i="13" s="1"/>
  <c r="D35" i="13"/>
  <c r="AM48" i="13" s="1"/>
  <c r="E35" i="13"/>
  <c r="AN48" i="13" s="1"/>
  <c r="B36" i="13"/>
  <c r="AO48" i="13" s="1"/>
  <c r="C36" i="13"/>
  <c r="AP48" i="13" s="1"/>
  <c r="D36" i="13"/>
  <c r="AQ48" i="13" s="1"/>
  <c r="E36" i="13"/>
  <c r="AR48" i="13" s="1"/>
  <c r="B37" i="13"/>
  <c r="AS48" i="13" s="1"/>
  <c r="C37" i="13"/>
  <c r="AT48" i="13" s="1"/>
  <c r="D37" i="13"/>
  <c r="AU48" i="13" s="1"/>
  <c r="E37" i="13"/>
  <c r="AV48" i="13" s="1"/>
  <c r="B38" i="13"/>
  <c r="AW48" i="13" s="1"/>
  <c r="C38" i="13"/>
  <c r="AX48" i="13" s="1"/>
  <c r="D38" i="13"/>
  <c r="AY48" i="13" s="1"/>
  <c r="E38" i="13"/>
  <c r="AZ48" i="13" s="1"/>
  <c r="B39" i="13"/>
  <c r="BA48" i="13" s="1"/>
  <c r="C39" i="13"/>
  <c r="BB48" i="13" s="1"/>
  <c r="D39" i="13"/>
  <c r="BC48" i="13" s="1"/>
  <c r="E39" i="13"/>
  <c r="BD48" i="13" s="1"/>
  <c r="B40" i="13"/>
  <c r="BE48" i="13" s="1"/>
  <c r="C40" i="13"/>
  <c r="BF48" i="13" s="1"/>
  <c r="D40" i="13"/>
  <c r="BG48" i="13" s="1"/>
  <c r="E40" i="13"/>
  <c r="BH48" i="13" s="1"/>
  <c r="B41" i="13"/>
  <c r="BI48" i="13" s="1"/>
  <c r="C41" i="13"/>
  <c r="BJ48" i="13" s="1"/>
  <c r="D41" i="13"/>
  <c r="BK48" i="13" s="1"/>
  <c r="E41" i="13"/>
  <c r="BL48" i="13" s="1"/>
  <c r="B42" i="13"/>
  <c r="BM48" i="13" s="1"/>
  <c r="C42" i="13"/>
  <c r="BN48" i="13" s="1"/>
  <c r="D42" i="13"/>
  <c r="BO48" i="13" s="1"/>
  <c r="E42" i="13"/>
  <c r="BP48" i="13" s="1"/>
  <c r="B43" i="13"/>
  <c r="BQ48" i="13" s="1"/>
  <c r="C43" i="13"/>
  <c r="BR48" i="13" s="1"/>
  <c r="D43" i="13"/>
  <c r="BS48" i="13" s="1"/>
  <c r="E43" i="13"/>
  <c r="BT48" i="13" s="1"/>
  <c r="B44" i="13"/>
  <c r="BU48" i="13" s="1"/>
  <c r="C44" i="13"/>
  <c r="BV48" i="13" s="1"/>
  <c r="D44" i="13"/>
  <c r="BW48" i="13" s="1"/>
  <c r="E44" i="13"/>
  <c r="BX48" i="13" s="1"/>
  <c r="B45" i="13"/>
  <c r="BY48" i="13" s="1"/>
  <c r="C45" i="13"/>
  <c r="BZ48" i="13" s="1"/>
  <c r="D45" i="13"/>
  <c r="CA48" i="13" s="1"/>
  <c r="E45" i="13"/>
  <c r="CB48" i="13" s="1"/>
  <c r="B27" i="13"/>
  <c r="E48" i="13" s="1"/>
  <c r="C27" i="13"/>
  <c r="F48" i="13" s="1"/>
  <c r="D27" i="13"/>
  <c r="G48" i="13" s="1"/>
  <c r="E27" i="13"/>
  <c r="H48" i="13" s="1"/>
  <c r="B28" i="13"/>
  <c r="I48" i="13" s="1"/>
  <c r="C28" i="13"/>
  <c r="J48" i="13" s="1"/>
  <c r="D28" i="13"/>
  <c r="K48" i="13" s="1"/>
  <c r="E28" i="13"/>
  <c r="L48" i="13" s="1"/>
  <c r="B29" i="13"/>
  <c r="M48" i="13" s="1"/>
  <c r="C29" i="13"/>
  <c r="N48" i="13" s="1"/>
  <c r="D29" i="13"/>
  <c r="O48" i="13" s="1"/>
  <c r="E29" i="13"/>
  <c r="P48" i="13" s="1"/>
  <c r="B30" i="13"/>
  <c r="Q48" i="13" s="1"/>
  <c r="C30" i="13"/>
  <c r="R48" i="13" s="1"/>
  <c r="D30" i="13"/>
  <c r="S48" i="13" s="1"/>
  <c r="E30" i="13"/>
  <c r="T48" i="13" s="1"/>
  <c r="E26" i="13"/>
  <c r="D48" i="13" s="1"/>
  <c r="D26" i="13"/>
  <c r="C48" i="13" s="1"/>
  <c r="C26" i="13"/>
  <c r="B48" i="13" s="1"/>
  <c r="B26" i="13"/>
  <c r="A48" i="13" s="1"/>
  <c r="AX3" i="1" l="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T70" i="1" l="1"/>
  <c r="AQ70" i="1"/>
  <c r="AO70" i="1"/>
  <c r="AM70" i="1"/>
  <c r="AK70" i="1"/>
  <c r="AI70" i="1"/>
  <c r="AG70" i="1"/>
  <c r="AE70" i="1"/>
  <c r="AC70" i="1"/>
  <c r="AA70" i="1"/>
  <c r="Y70" i="1"/>
  <c r="W70" i="1"/>
  <c r="U70" i="1"/>
  <c r="S70" i="1"/>
  <c r="Q70" i="1"/>
  <c r="O70" i="1"/>
  <c r="M70" i="1"/>
  <c r="K70" i="1"/>
  <c r="I70" i="1"/>
  <c r="G70" i="1"/>
  <c r="E70" i="1"/>
  <c r="C70" i="1"/>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AT55" i="1" l="1"/>
  <c r="A52" i="3" l="1"/>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A86" i="3"/>
  <c r="A87" i="3"/>
  <c r="A88" i="3"/>
  <c r="A89" i="3"/>
  <c r="A90" i="3"/>
  <c r="A91" i="3"/>
  <c r="A92" i="3"/>
  <c r="A93" i="3"/>
  <c r="A94" i="3"/>
  <c r="A95" i="3"/>
  <c r="A96" i="3"/>
  <c r="A97" i="3"/>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B4" i="3" l="1"/>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D76" i="3"/>
  <c r="D77" i="3" s="1"/>
  <c r="D78" i="3" s="1"/>
  <c r="D79" i="3" s="1"/>
  <c r="D80" i="3" s="1"/>
  <c r="D81" i="3" s="1"/>
  <c r="D82" i="3" s="1"/>
  <c r="D83" i="3" s="1"/>
  <c r="D84" i="3" s="1"/>
  <c r="D85" i="3" s="1"/>
  <c r="D86" i="3" s="1"/>
  <c r="D87" i="3" s="1"/>
  <c r="D88" i="3" s="1"/>
  <c r="D89" i="3" s="1"/>
  <c r="D90" i="3" s="1"/>
  <c r="D91" i="3" s="1"/>
  <c r="D92" i="3" s="1"/>
  <c r="D93" i="3" s="1"/>
  <c r="D94" i="3" s="1"/>
  <c r="D95" i="3" s="1"/>
  <c r="D96" i="3" s="1"/>
  <c r="D97" i="3" s="1"/>
  <c r="D98" i="3" s="1"/>
  <c r="D99" i="3" s="1"/>
  <c r="D100" i="3" s="1"/>
  <c r="B76" i="3"/>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F76" i="3"/>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E76" i="3"/>
  <c r="E77" i="3" s="1"/>
  <c r="E78" i="3" s="1"/>
  <c r="E79" i="3" s="1"/>
  <c r="E80" i="3" s="1"/>
  <c r="E81" i="3" s="1"/>
  <c r="E82" i="3" s="1"/>
  <c r="C76" i="3"/>
  <c r="C77" i="3" s="1"/>
  <c r="C78" i="3" s="1"/>
  <c r="C79" i="3" s="1"/>
  <c r="C80" i="3" s="1"/>
  <c r="C81" i="3" s="1"/>
  <c r="C82" i="3" s="1"/>
  <c r="C83" i="3" s="1"/>
  <c r="C84" i="3" s="1"/>
  <c r="C85" i="3" s="1"/>
  <c r="G76" i="3"/>
  <c r="G77" i="3" s="1"/>
  <c r="G78" i="3" s="1"/>
  <c r="G79" i="3" s="1"/>
  <c r="G80" i="3" s="1"/>
  <c r="G81" i="3" s="1"/>
  <c r="G82" i="3" s="1"/>
  <c r="G83" i="3" s="1"/>
  <c r="G84" i="3" s="1"/>
  <c r="G85" i="3" s="1"/>
  <c r="G86" i="3" s="1"/>
  <c r="G87" i="3" s="1"/>
  <c r="G88" i="3" s="1"/>
  <c r="G89" i="3" s="1"/>
  <c r="G90" i="3" s="1"/>
  <c r="G91" i="3" s="1"/>
  <c r="G92" i="3" s="1"/>
  <c r="G93" i="3" s="1"/>
  <c r="G94" i="3" s="1"/>
  <c r="G95" i="3" s="1"/>
  <c r="G96" i="3" s="1"/>
  <c r="G97" i="3" s="1"/>
  <c r="G98" i="3" s="1"/>
  <c r="G99" i="3" s="1"/>
  <c r="G100" i="3" s="1"/>
  <c r="C87" i="3"/>
  <c r="C88" i="3" s="1"/>
  <c r="C89" i="3" s="1"/>
  <c r="C90" i="3" s="1"/>
  <c r="C91" i="3" s="1"/>
  <c r="C92" i="3" s="1"/>
  <c r="C93" i="3" s="1"/>
  <c r="C94" i="3" s="1"/>
  <c r="C95" i="3" s="1"/>
  <c r="C96" i="3" s="1"/>
  <c r="C97" i="3" s="1"/>
  <c r="C98" i="3" s="1"/>
  <c r="C99" i="3" s="1"/>
  <c r="C100" i="3" s="1"/>
  <c r="C86" i="3"/>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H76" i="3"/>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 r="E83" i="3"/>
  <c r="E84" i="3" s="1"/>
  <c r="E85" i="3" s="1"/>
  <c r="E86" i="3" s="1"/>
  <c r="E87" i="3" s="1"/>
  <c r="E88" i="3" s="1"/>
  <c r="E89" i="3" s="1"/>
  <c r="E90" i="3" s="1"/>
  <c r="E91" i="3" s="1"/>
  <c r="E92" i="3" s="1"/>
  <c r="E93" i="3" s="1"/>
  <c r="E94" i="3" s="1"/>
  <c r="E95" i="3" s="1"/>
  <c r="E96" i="3" s="1"/>
  <c r="E97" i="3" s="1"/>
  <c r="E98" i="3" s="1"/>
  <c r="E99" i="3" s="1"/>
  <c r="E100" i="3" s="1"/>
</calcChain>
</file>

<file path=xl/comments1.xml><?xml version="1.0" encoding="utf-8"?>
<comments xmlns="http://schemas.openxmlformats.org/spreadsheetml/2006/main">
  <authors>
    <author>Mike Weltevrede</author>
  </authors>
  <commentList>
    <comment ref="AY1" authorId="0" shapeId="0">
      <text>
        <r>
          <rPr>
            <b/>
            <sz val="9"/>
            <color indexed="81"/>
            <rFont val="Tahoma"/>
            <charset val="1"/>
          </rPr>
          <t>Mike Weltevrede:</t>
        </r>
        <r>
          <rPr>
            <sz val="9"/>
            <color indexed="81"/>
            <rFont val="Tahoma"/>
            <charset val="1"/>
          </rPr>
          <t xml:space="preserve">
Total number of recovered patients</t>
        </r>
      </text>
    </comment>
    <comment ref="D13"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A74" authorId="0" shapeId="0">
      <text>
        <r>
          <rPr>
            <b/>
            <sz val="9"/>
            <color indexed="81"/>
            <rFont val="Tahoma"/>
            <charset val="1"/>
          </rPr>
          <t>Mike Weltevrede:</t>
        </r>
        <r>
          <rPr>
            <sz val="9"/>
            <color indexed="81"/>
            <rFont val="Tahoma"/>
            <charset val="1"/>
          </rPr>
          <t xml:space="preserve">
On 1 May, the number of deaths in Lazio was recomputed, and included 33 unreported deaths from April. Without these, the daily number of deaths in Lazio was 8.</t>
        </r>
      </text>
    </comment>
    <comment ref="AT74" authorId="0" shapeId="0">
      <text>
        <r>
          <rPr>
            <b/>
            <sz val="9"/>
            <color indexed="81"/>
            <rFont val="Tahoma"/>
            <family val="2"/>
          </rPr>
          <t>Mike Weltevrede:</t>
        </r>
        <r>
          <rPr>
            <sz val="9"/>
            <color indexed="81"/>
            <rFont val="Tahoma"/>
            <family val="2"/>
          </rPr>
          <t xml:space="preserve">
On 1 May, the number of deaths in Lazio was recomputed, and included 33 unreported deaths from April. Without these, the daily number of deaths in Lazio was 8.</t>
        </r>
      </text>
    </comment>
    <comment ref="I75" authorId="0" shapeId="0">
      <text>
        <r>
          <rPr>
            <b/>
            <sz val="9"/>
            <color indexed="81"/>
            <rFont val="Tahoma"/>
            <charset val="1"/>
          </rPr>
          <t>Mike Weltevrede:</t>
        </r>
        <r>
          <rPr>
            <sz val="9"/>
            <color indexed="81"/>
            <rFont val="Tahoma"/>
            <charset val="1"/>
          </rPr>
          <t xml:space="preserve">
On 2 May, the number of deaths included 282 extra-hospital deaths in Lombardy from April that were not included in the count. Without these, the daily number was of 47 deaths in Lombardy and 192 deaths in Italy.[</t>
        </r>
      </text>
    </comment>
    <comment ref="AT75" authorId="0" shapeId="0">
      <text>
        <r>
          <rPr>
            <b/>
            <sz val="9"/>
            <color indexed="81"/>
            <rFont val="Tahoma"/>
            <family val="2"/>
          </rPr>
          <t>Mike Weltevrede:</t>
        </r>
        <r>
          <rPr>
            <sz val="9"/>
            <color indexed="81"/>
            <rFont val="Tahoma"/>
            <family val="2"/>
          </rPr>
          <t xml:space="preserve">
On 2 May, the number of deaths included 282 extra-hospital deaths in Lombardy from April that were not included in the count. Without these, the daily number was of 47 deaths in Lombardy and 192 deaths in Italy.[</t>
        </r>
      </text>
    </comment>
    <comment ref="I79" authorId="0" shapeId="0">
      <text>
        <r>
          <rPr>
            <b/>
            <sz val="9"/>
            <color indexed="81"/>
            <rFont val="Tahoma"/>
            <charset val="1"/>
          </rPr>
          <t>Mike Weltevrede:</t>
        </r>
        <r>
          <rPr>
            <sz val="9"/>
            <color indexed="81"/>
            <rFont val="Tahoma"/>
            <charset val="1"/>
          </rPr>
          <t xml:space="preserve">
On 6 May, the number of death included 130 deaths in Lombardy from April that were not included in the count. Without these, the daily number was of 92 deaths in Lombardy and 239 in Italy.</t>
        </r>
      </text>
    </comment>
  </commentList>
</comments>
</file>

<file path=xl/comments2.xml><?xml version="1.0" encoding="utf-8"?>
<comments xmlns="http://schemas.openxmlformats.org/spreadsheetml/2006/main">
  <authors>
    <author>Mike Weltevrede</author>
    <author>MikeWeltevrede</author>
  </authors>
  <commentList>
    <comment ref="AZ24" authorId="0" shapeId="0">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 ref="A113" authorId="1" shapeId="0">
      <text>
        <r>
          <rPr>
            <b/>
            <sz val="9"/>
            <color indexed="81"/>
            <rFont val="Tahoma"/>
            <family val="2"/>
          </rPr>
          <t>MikeWeltevrede:</t>
        </r>
        <r>
          <rPr>
            <sz val="9"/>
            <color indexed="81"/>
            <rFont val="Tahoma"/>
            <family val="2"/>
          </rPr>
          <t xml:space="preserve">
The Abruzzo Region announces that 32 deaths occurred in previous periods and were not communicated. Only 1 death occurred today. The Region of Sardinia reports a recalculation of cases by communicating one case less.</t>
        </r>
      </text>
    </comment>
  </commentList>
</comments>
</file>

<file path=xl/comments3.xml><?xml version="1.0" encoding="utf-8"?>
<comments xmlns="http://schemas.openxmlformats.org/spreadsheetml/2006/main">
  <authors>
    <author>Mike Weltevrede</author>
  </authors>
  <commentList>
    <comment ref="B1" authorId="0" shapeId="0">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connection id="1"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<sst xmlns="http://schemas.openxmlformats.org/spreadsheetml/2006/main" count="2459" uniqueCount="237">
  <si>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</si>
  <si>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</si>
  <si>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</si>
  <si>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</si>
  <si>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</si>
  <si>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</si>
  <si>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</si>
  <si>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</si>
  <si>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</si>
  <si>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</si>
  <si>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</si>
  <si>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</si>
  <si>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</si>
  <si>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</si>
  <si>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</si>
  <si>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</si>
  <si>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</si>
  <si>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</si>
  <si>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</si>
  <si>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</si>
  <si>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</si>
  <si>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</si>
  <si>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</si>
  <si>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</si>
  <si>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</si>
  <si>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</si>
  <si>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</si>
  <si>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</si>
  <si>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</si>
  <si>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</si>
  <si>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</si>
  <si>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</si>
  <si>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</si>
  <si>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</si>
  <si>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</si>
  <si>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</si>
  <si>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</si>
  <si>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</si>
  <si>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</si>
  <si>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</si>
  <si>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</si>
  <si>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</si>
  <si>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</si>
  <si>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</si>
  <si>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</si>
  <si>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</si>
  <si>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</si>
  <si>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</si>
  <si>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</si>
  <si>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</si>
  <si>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</si>
  <si>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</si>
  <si>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</si>
  <si>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</si>
  <si>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</si>
  <si>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</si>
  <si>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</si>
  <si>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</si>
  <si>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</si>
  <si>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</si>
  <si>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</si>
  <si>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</si>
  <si>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</si>
  <si>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</si>
  <si>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</si>
  <si>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</si>
  <si>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</si>
  <si>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</si>
  <si>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</si>
  <si>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</si>
  <si>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</si>
  <si>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</si>
  <si>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</si>
  <si>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</si>
  <si>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</si>
  <si>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</si>
  <si>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</si>
  <si>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</si>
  <si>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</si>
  <si>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</si>
  <si>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</si>
  <si>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</si>
  <si>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</si>
  <si>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</si>
  <si>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</si>
  <si>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</si>
  <si>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</si>
  <si>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</si>
  <si>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</si>
  <si>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</si>
  <si>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</si>
  <si>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</si>
  <si>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</si>
  <si>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</si>
  <si>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</si>
  <si>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</si>
  <si>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</si>
  <si>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</si>
  <si>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</si>
  <si>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</si>
  <si>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</si>
  <si>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</si>
  <si>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</si>
  <si>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</si>
  <si>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</si>
  <si>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</si>
  <si>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</si>
  <si>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</si>
  <si>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</si>
  <si>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</si>
  <si>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</si>
  <si>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</si>
  <si>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</si>
  <si>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</si>
  <si>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</si>
  <si>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</si>
  <si>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</si>
  <si>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</si>
  <si>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</si>
  <si>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</si>
  <si>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</si>
  <si>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</si>
  <si>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</si>
  <si>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</si>
  <si>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</si>
  <si>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</si>
  <si>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</si>
  <si>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</si>
  <si>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</si>
  <si>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</si>
  <si>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</si>
  <si>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</si>
  <si>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</si>
  <si>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</si>
  <si>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</si>
  <si>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ABR_ICU</t>
  </si>
  <si>
    <t>ABR_Recovered</t>
  </si>
  <si>
    <t>ABR_Tested</t>
  </si>
  <si>
    <t>BAS_ICU</t>
  </si>
  <si>
    <t>BAS_Recovered</t>
  </si>
  <si>
    <t>BAS_Tested</t>
  </si>
  <si>
    <t>CAL_ICU</t>
  </si>
  <si>
    <t>CAL_Recovered</t>
  </si>
  <si>
    <t>CAL_Tested</t>
  </si>
  <si>
    <t>CAM_ICU</t>
  </si>
  <si>
    <t>CAM_Recovered</t>
  </si>
  <si>
    <t>CAM_Tested</t>
  </si>
  <si>
    <t>EMR_ICU</t>
  </si>
  <si>
    <t>EMR_Recovered</t>
  </si>
  <si>
    <t>EMR_Tested</t>
  </si>
  <si>
    <t>FVG_ICU</t>
  </si>
  <si>
    <t>FVG_Recovered</t>
  </si>
  <si>
    <t>FVG_Tested</t>
  </si>
  <si>
    <t>LAZ_ICU</t>
  </si>
  <si>
    <t>LAZ_Recovered</t>
  </si>
  <si>
    <t>LAZ_Tested</t>
  </si>
  <si>
    <t>LIG_ICU</t>
  </si>
  <si>
    <t>LIG_Recovered</t>
  </si>
  <si>
    <t>LIG_Tested</t>
  </si>
  <si>
    <t>LOM_ICU</t>
  </si>
  <si>
    <t>LOM_Recovered</t>
  </si>
  <si>
    <t>LOM_Tested</t>
  </si>
  <si>
    <t>MAR_ICU</t>
  </si>
  <si>
    <t>MAR_Recovered</t>
  </si>
  <si>
    <t>MAR_Tested</t>
  </si>
  <si>
    <t>MOL_ICU</t>
  </si>
  <si>
    <t>MOL_Recovered</t>
  </si>
  <si>
    <t>MOL_Tested</t>
  </si>
  <si>
    <t>PIE_ICU</t>
  </si>
  <si>
    <t>PIE_Recovered</t>
  </si>
  <si>
    <t>PIE_Tested</t>
  </si>
  <si>
    <t>BZ_ICU</t>
  </si>
  <si>
    <t>BZ_Recovered</t>
  </si>
  <si>
    <t>BZ_Tested</t>
  </si>
  <si>
    <t>TN_ICU</t>
  </si>
  <si>
    <t>TN_Recovered</t>
  </si>
  <si>
    <t>TN_Tested</t>
  </si>
  <si>
    <t>PUG_ICU</t>
  </si>
  <si>
    <t>PUG_Recovered</t>
  </si>
  <si>
    <t>PUG_Tested</t>
  </si>
  <si>
    <t>SAR_ICU</t>
  </si>
  <si>
    <t>SAR_Recovered</t>
  </si>
  <si>
    <t>SAR_Tested</t>
  </si>
  <si>
    <t>SIC_ICU</t>
  </si>
  <si>
    <t>SIC_Recovered</t>
  </si>
  <si>
    <t>SIC_Tested</t>
  </si>
  <si>
    <t>TOS_ICU</t>
  </si>
  <si>
    <t>TOS_Recovered</t>
  </si>
  <si>
    <t>TOS_Tested</t>
  </si>
  <si>
    <t>UMB_ICU</t>
  </si>
  <si>
    <t>UMB_Recovered</t>
  </si>
  <si>
    <t>UMB_Tested</t>
  </si>
  <si>
    <t>VDA_ICU</t>
  </si>
  <si>
    <t>VDA_Recovered</t>
  </si>
  <si>
    <t>VDA_Tested</t>
  </si>
  <si>
    <t>VEN_ICU</t>
  </si>
  <si>
    <t>VEN_Recovered</t>
  </si>
  <si>
    <t>VEN_Tested</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</si>
  <si>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</si>
  <si>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</si>
  <si>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</si>
  <si>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</si>
  <si>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</si>
  <si>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</si>
  <si>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</si>
  <si>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</si>
  <si>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</si>
  <si>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</si>
  <si>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</si>
  <si>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</si>
  <si>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</si>
  <si>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</si>
  <si>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</si>
  <si>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</si>
  <si>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</si>
  <si>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</si>
  <si>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</si>
  <si>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</si>
  <si>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</si>
  <si>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</si>
  <si>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</si>
  <si>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</si>
  <si>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Recovered_New</t>
  </si>
  <si>
    <t>Emilia Romagna</t>
  </si>
  <si>
    <t>Friuli V.G.</t>
  </si>
  <si>
    <t>Valle d'Aosta</t>
  </si>
  <si>
    <t>Pos</t>
  </si>
  <si>
    <t>Case Testati</t>
  </si>
  <si>
    <t>Incremento Casi Totali</t>
  </si>
  <si>
    <t>DECEDUTI</t>
  </si>
  <si>
    <t>ICU</t>
  </si>
  <si>
    <t>Totale attualmente</t>
  </si>
  <si>
    <t>Ricoverati con sintomi</t>
  </si>
  <si>
    <t>Isolamento domiciliare</t>
  </si>
  <si>
    <t>Tested Positive</t>
  </si>
  <si>
    <t>Pos tabel</t>
  </si>
  <si>
    <t>Incremento tamponi</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</si>
</sst>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2"/>
      <color rgb="FF333333"/>
      <name val="Arial"/>
      <family val="2"/>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
      <patternFill patternType="solid">
        <fgColor theme="9" tint="0.59999389629810485"/>
        <bgColor indexed="64"/>
      </patternFill>
    </fill>
  </fills>
  <borders count="6">
    <border>
      <left/>
      <right/>
      <top/>
      <bottom/>
      <diagonal/>
    </border>
    <border>
      <left style="thin">
        <color auto="1"/>
      </left>
      <right style="thin">
        <color auto="1"/>
      </right>
      <top style="thin">
        <color auto="1"/>
      </top>
      <bottom style="thin">
        <color auto="1"/>
      </bottom>
      <diagonal/>
    </border>
    <border>
      <left style="medium">
        <color rgb="FFDDDDDD"/>
      </left>
      <right style="medium">
        <color rgb="FFDDDDDD"/>
      </right>
      <top style="medium">
        <color rgb="FFDDDDDD"/>
      </top>
      <bottom style="medium">
        <color rgb="FFDDDDDD"/>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s>
  <cellStyleXfs count="1">
    <xf numFmtId="0" fontId="0" fillId="0" borderId="0"/>
  </cellStyleXfs>
  <cellXfs count="22">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2" fontId="0" fillId="0" borderId="0" xfId="0" applyNumberFormat="1"/>
    <xf numFmtId="0" fontId="7" fillId="3" borderId="2" xfId="0" applyFont="1" applyFill="1" applyBorder="1" applyAlignment="1">
      <alignment vertical="top" wrapText="1"/>
    </xf>
    <xf numFmtId="3" fontId="7" fillId="3" borderId="2" xfId="0" applyNumberFormat="1" applyFont="1" applyFill="1" applyBorder="1" applyAlignment="1">
      <alignment horizontal="right" vertical="top" wrapText="1"/>
    </xf>
    <xf numFmtId="0" fontId="7" fillId="3" borderId="2" xfId="0" applyFont="1" applyFill="1" applyBorder="1" applyAlignment="1">
      <alignment horizontal="right" vertical="top" wrapText="1"/>
    </xf>
    <xf numFmtId="0" fontId="7" fillId="4" borderId="2" xfId="0" applyFont="1" applyFill="1" applyBorder="1" applyAlignment="1">
      <alignment vertical="top" wrapText="1"/>
    </xf>
    <xf numFmtId="3" fontId="7" fillId="4" borderId="2" xfId="0" applyNumberFormat="1" applyFont="1" applyFill="1" applyBorder="1" applyAlignment="1">
      <alignment horizontal="right" vertical="top" wrapText="1"/>
    </xf>
    <xf numFmtId="0" fontId="7" fillId="4" borderId="2" xfId="0" applyFont="1" applyFill="1" applyBorder="1" applyAlignment="1">
      <alignment horizontal="right" vertical="top" wrapText="1"/>
    </xf>
    <xf numFmtId="0" fontId="7" fillId="0" borderId="0" xfId="0" applyFont="1" applyAlignment="1">
      <alignment wrapText="1"/>
    </xf>
    <xf numFmtId="0" fontId="7" fillId="5" borderId="0" xfId="0" applyFont="1" applyFill="1" applyAlignment="1">
      <alignment wrapText="1"/>
    </xf>
    <xf numFmtId="0" fontId="7" fillId="5" borderId="2" xfId="0" applyFont="1" applyFill="1" applyBorder="1" applyAlignment="1">
      <alignment vertical="top" wrapText="1"/>
    </xf>
    <xf numFmtId="0" fontId="0" fillId="5" borderId="0" xfId="0" applyFill="1" applyAlignment="1">
      <alignment wrapText="1"/>
    </xf>
    <xf numFmtId="0" fontId="0" fillId="3" borderId="3" xfId="0" applyFill="1" applyBorder="1"/>
    <xf numFmtId="0" fontId="0" fillId="3" borderId="4" xfId="0" applyFill="1" applyBorder="1"/>
    <xf numFmtId="0" fontId="0" fillId="3" borderId="5" xfId="0" applyFill="1" applyBorder="1"/>
    <xf numFmtId="14" fontId="0" fillId="2" borderId="0" xfId="0" applyNumberFormat="1" applyFill="1"/>
  </cellXfs>
  <cellStyles count="1">
    <cellStyle name="Normal" xfId="0" builtinId="0"/>
  </cellStyles>
  <dxfs count="22">
    <dxf>
      <numFmt numFmtId="164" formatCode="dd/mm/yyyy"/>
    </dxf>
    <dxf>
      <numFmt numFmtId="164" formatCode="dd/mm/yyyy"/>
    </dxf>
    <dxf>
      <numFmt numFmtId="164" formatCode="dd/mm/yyyy"/>
    </dxf>
    <dxf>
      <numFmt numFmtId="164" formatCode="dd/mm/yyyy"/>
    </dxf>
    <dxf>
      <numFmt numFmtId="0" formatCode="General"/>
    </dxf>
    <dxf>
      <numFmt numFmtId="164"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m/d/yyyy"/>
    </dxf>
    <dxf>
      <numFmt numFmtId="2" formatCode="0.00"/>
    </dxf>
    <dxf>
      <numFmt numFmtId="2" formatCode="0.00"/>
    </dxf>
    <dxf>
      <numFmt numFmtId="2" formatCode="0.00"/>
    </dxf>
    <dxf>
      <numFmt numFmtId="164" formatCode="dd/mm/yyyy"/>
    </dxf>
    <dxf>
      <numFmt numFmtId="164" formatCode="dd/mm/yyyy"/>
    </dxf>
    <dxf>
      <numFmt numFmtId="164" formatCode="dd/mm/yyyy"/>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4" name="Table4" displayName="Table4" ref="A1:G22" totalsRowShown="0">
  <autoFilter ref="A1:G22"/>
  <tableColumns count="7">
    <tableColumn id="1" name="Region" dataDxfId="21"/>
    <tableColumn id="3" name="Code" dataDxfId="20"/>
    <tableColumn id="2" name="Direction" dataDxfId="19"/>
    <tableColumn id="5" name="LargestCity" dataDxfId="18"/>
    <tableColumn id="6" name="PopulationCity2018" dataDxfId="17"/>
    <tableColumn id="7" name="Latitude" dataDxfId="16"/>
    <tableColumn id="8" name="Longitude" dataDxfId="15"/>
  </tableColumns>
  <tableStyleInfo name="TableStyleMedium7" showFirstColumn="0" showLastColumn="0" showRowStripes="1" showColumnStripes="0"/>
</table>
</file>

<file path=xl/tables/table2.xml><?xml version="1.0" encoding="utf-8"?>
<table xmlns="http://schemas.openxmlformats.org/spreadsheetml/2006/main" id="7" name="Table7" displayName="Table7" ref="A1:AZ109" totalsRowShown="0">
  <autoFilter ref="A1:AZ109"/>
  <tableColumns count="52">
    <tableColumn id="1" name="Date" dataDxfId="14"/>
    <tableColumn id="2" name="VDA_Confirmed"/>
    <tableColumn id="3" name="VDA_Deaths"/>
    <tableColumn id="4" name="LIG_Confirmed"/>
    <tableColumn id="5" name="LIG_Deaths"/>
    <tableColumn id="6" name="PIE_Confirmed"/>
    <tableColumn id="7" name="PIE_Deaths"/>
    <tableColumn id="8" name="LOM_Confirmed"/>
    <tableColumn id="9" name="LOM_Deaths"/>
    <tableColumn id="10" name="VEN_Confirmed"/>
    <tableColumn id="11" name="VEN_Deaths"/>
    <tableColumn id="12" name="TN_Confirmed"/>
    <tableColumn id="13" name="TN_Deaths"/>
    <tableColumn id="14" name="BZ_Confirmed"/>
    <tableColumn id="15" name="BZ_Deaths"/>
    <tableColumn id="16" name="FVG_Confirmed"/>
    <tableColumn id="17" name="FVG_Deaths"/>
    <tableColumn id="18" name="EMR_Confirmed"/>
    <tableColumn id="19" name="EMR_Deaths"/>
    <tableColumn id="20" name="MAR_Confirmed"/>
    <tableColumn id="21" name="MAR_Deaths"/>
    <tableColumn id="22" name="TOS_Confirmed"/>
    <tableColumn id="23" name="TOS_Deaths"/>
    <tableColumn id="24" name="UMB_Confirmed"/>
    <tableColumn id="25" name="UMB_Deaths"/>
    <tableColumn id="26" name="LAZ_Confirmed"/>
    <tableColumn id="27" name="LAZ_Deaths"/>
    <tableColumn id="28" name="ABR_Confirmed"/>
    <tableColumn id="29" name="ABR_Deaths"/>
    <tableColumn id="30" name="MOL_Confirmed"/>
    <tableColumn id="31" name="MOL_Deaths"/>
    <tableColumn id="32" name="CAM_Confirmed"/>
    <tableColumn id="33" name="CAM_Deaths"/>
    <tableColumn id="34" name="BAS_Confirmed"/>
    <tableColumn id="35" name="BAS_Deaths"/>
    <tableColumn id="36" name="PUG_Confirmed"/>
    <tableColumn id="37" name="PUG_Deaths"/>
    <tableColumn id="38" name="CAL_Confirmed"/>
    <tableColumn id="39" name="CAL_Deaths"/>
    <tableColumn id="40" name="SIC_Confirmed"/>
    <tableColumn id="41" name="SIC_Deaths"/>
    <tableColumn id="42" name="SAR_Confirmed"/>
    <tableColumn id="43" name="SAR_Deaths"/>
    <tableColumn id="44" name="Confirmed_New" dataDxfId="13"/>
    <tableColumn id="45" name="Confirmed_Total" dataDxfId="12"/>
    <tableColumn id="46" name="Deaths_New"/>
    <tableColumn id="47" name="Deaths_Total" dataDxfId="11"/>
    <tableColumn id="48" name="Active_ICU" dataDxfId="10"/>
    <tableColumn id="49" name="Active_Total" dataDxfId="9"/>
    <tableColumn id="52" name="Recovered_New" dataDxfId="8"/>
    <tableColumn id="50" name="Recovered" dataDxfId="7"/>
    <tableColumn id="51" name="Tested" dataDxfId="6"/>
  </tableColumns>
  <tableStyleInfo name="TableStyleMedium7" showFirstColumn="0" showLastColumn="0" showRowStripes="1" showColumnStripes="0"/>
</table>
</file>

<file path=xl/tables/table3.xml><?xml version="1.0" encoding="utf-8"?>
<table xmlns="http://schemas.openxmlformats.org/spreadsheetml/2006/main" id="3" name="WideToLong" displayName="WideToLong" ref="A1:D2034" tableType="queryTable" totalsRowShown="0">
  <autoFilter ref="A1:D2034"/>
  <tableColumns count="4">
    <tableColumn id="1" uniqueName="1" name="Date" queryTableFieldId="1" dataDxfId="5"/>
    <tableColumn id="2" uniqueName="2" name="Region" queryTableFieldId="2" dataDxfId="4"/>
    <tableColumn id="3" uniqueName="3" name="Confirmed" queryTableFieldId="3"/>
    <tableColumn id="4"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id="5" name="Table5" displayName="Table5" ref="A1:H101" totalsRowCount="1">
  <autoFilter ref="A1:H100"/>
  <tableColumns count="8">
    <tableColumn id="1" name="Date" dataDxfId="3" totalsRowDxfId="2">
      <calculatedColumnFormula>IF(ISNUMBER(Wide!A2),Wide!A2,"")</calculatedColumnFormula>
    </tableColumn>
    <tableColumn id="8" name="SyptomaticTested" dataDxfId="1" totalsRowDxfId="0"/>
    <tableColumn id="2" name="SchoolsClosed"/>
    <tableColumn id="3" name="Lockdown"/>
    <tableColumn id="4" name="CommericalActivityProhibition"/>
    <tableColumn id="5" name="FreeMovementRestrictions"/>
    <tableColumn id="7" name="HaltingAllNonEssentialBusinesses"/>
    <tableColumn id="6"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B23" sqref="B23"/>
    </sheetView>
  </sheetViews>
  <sheetFormatPr defaultRowHeight="15" x14ac:dyDescent="0.25"/>
  <cols>
    <col min="1" max="1" width="77.42578125" bestFit="1" customWidth="1"/>
  </cols>
  <sheetData>
    <row r="1" spans="1:1" ht="75" x14ac:dyDescent="0.25">
      <c r="A1" s="4" t="s">
        <v>221</v>
      </c>
    </row>
    <row r="3" spans="1:1" ht="45" x14ac:dyDescent="0.25">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16" sqref="A16"/>
    </sheetView>
  </sheetViews>
  <sheetFormatPr defaultRowHeight="15" x14ac:dyDescent="0.25"/>
  <cols>
    <col min="1" max="1" width="32.7109375" bestFit="1" customWidth="1"/>
    <col min="2" max="2" width="7.5703125" bestFit="1" customWidth="1"/>
    <col min="3" max="3" width="10.7109375" bestFit="1" customWidth="1"/>
    <col min="4" max="4" width="13.7109375" bestFit="1" customWidth="1"/>
    <col min="5" max="5" width="24.85546875" bestFit="1" customWidth="1"/>
    <col min="6" max="6" width="10.140625" bestFit="1" customWidth="1"/>
    <col min="7" max="7" width="11.7109375" bestFit="1" customWidth="1"/>
  </cols>
  <sheetData>
    <row r="1" spans="1:7" x14ac:dyDescent="0.25">
      <c r="A1" t="s">
        <v>51</v>
      </c>
      <c r="B1" t="s">
        <v>85</v>
      </c>
      <c r="C1" t="s">
        <v>52</v>
      </c>
      <c r="D1" t="s">
        <v>198</v>
      </c>
      <c r="E1" t="s">
        <v>199</v>
      </c>
      <c r="F1" t="s">
        <v>127</v>
      </c>
      <c r="G1" t="s">
        <v>126</v>
      </c>
    </row>
    <row r="2" spans="1:7" x14ac:dyDescent="0.25">
      <c r="A2" s="1" t="s">
        <v>69</v>
      </c>
      <c r="B2" s="1" t="s">
        <v>106</v>
      </c>
      <c r="C2" s="1" t="s">
        <v>78</v>
      </c>
      <c r="D2" s="1" t="s">
        <v>109</v>
      </c>
      <c r="E2" s="7">
        <v>119217</v>
      </c>
      <c r="F2" s="7">
        <v>42.3102619</v>
      </c>
      <c r="G2" s="7">
        <v>13.957590100000001</v>
      </c>
    </row>
    <row r="3" spans="1:7" x14ac:dyDescent="0.25">
      <c r="A3" s="1" t="s">
        <v>72</v>
      </c>
      <c r="B3" s="1" t="s">
        <v>105</v>
      </c>
      <c r="C3" s="1" t="s">
        <v>78</v>
      </c>
      <c r="D3" s="1" t="s">
        <v>111</v>
      </c>
      <c r="E3" s="7">
        <v>67211</v>
      </c>
      <c r="F3" s="7">
        <v>40.637241363525298</v>
      </c>
      <c r="G3" s="7">
        <v>15.802221298217701</v>
      </c>
    </row>
    <row r="4" spans="1:7" x14ac:dyDescent="0.25">
      <c r="A4" s="1" t="s">
        <v>74</v>
      </c>
      <c r="B4" s="1" t="s">
        <v>103</v>
      </c>
      <c r="C4" s="1" t="s">
        <v>78</v>
      </c>
      <c r="D4" s="1" t="s">
        <v>112</v>
      </c>
      <c r="E4" s="7">
        <v>180369</v>
      </c>
      <c r="F4" s="7">
        <v>38.244575500488203</v>
      </c>
      <c r="G4" s="7">
        <v>15.9768152236938</v>
      </c>
    </row>
    <row r="5" spans="1:7" x14ac:dyDescent="0.25">
      <c r="A5" s="1" t="s">
        <v>71</v>
      </c>
      <c r="B5" s="1" t="s">
        <v>104</v>
      </c>
      <c r="C5" s="1" t="s">
        <v>78</v>
      </c>
      <c r="D5" s="1" t="s">
        <v>113</v>
      </c>
      <c r="E5" s="7">
        <v>959188</v>
      </c>
      <c r="F5" s="7">
        <v>40.8399848937988</v>
      </c>
      <c r="G5" s="7">
        <v>14.2525424957275</v>
      </c>
    </row>
    <row r="6" spans="1:7" x14ac:dyDescent="0.25">
      <c r="A6" s="1" t="s">
        <v>64</v>
      </c>
      <c r="B6" s="1" t="s">
        <v>101</v>
      </c>
      <c r="C6" s="1" t="s">
        <v>80</v>
      </c>
      <c r="D6" s="1" t="s">
        <v>114</v>
      </c>
      <c r="E6" s="7">
        <v>390636</v>
      </c>
      <c r="F6" s="7">
        <v>44.493671399999997</v>
      </c>
      <c r="G6" s="7">
        <v>11.3430347</v>
      </c>
    </row>
    <row r="7" spans="1:7" x14ac:dyDescent="0.25">
      <c r="A7" s="1" t="s">
        <v>63</v>
      </c>
      <c r="B7" s="1" t="s">
        <v>102</v>
      </c>
      <c r="C7" s="1" t="s">
        <v>80</v>
      </c>
      <c r="D7" s="1" t="s">
        <v>130</v>
      </c>
      <c r="E7" s="7">
        <v>204338</v>
      </c>
      <c r="F7" s="7">
        <v>45.649501800537102</v>
      </c>
      <c r="G7" s="7">
        <v>13.776786804199199</v>
      </c>
    </row>
    <row r="8" spans="1:7" x14ac:dyDescent="0.25">
      <c r="A8" s="1" t="s">
        <v>68</v>
      </c>
      <c r="B8" s="1" t="s">
        <v>98</v>
      </c>
      <c r="C8" s="1" t="s">
        <v>79</v>
      </c>
      <c r="D8" s="1" t="s">
        <v>115</v>
      </c>
      <c r="E8" s="7">
        <v>2856133</v>
      </c>
      <c r="F8" s="7">
        <v>41.889293670654297</v>
      </c>
      <c r="G8" s="7">
        <v>12.493546485900801</v>
      </c>
    </row>
    <row r="9" spans="1:7" x14ac:dyDescent="0.25">
      <c r="A9" s="1" t="s">
        <v>56</v>
      </c>
      <c r="B9" s="1" t="s">
        <v>99</v>
      </c>
      <c r="C9" s="1" t="s">
        <v>81</v>
      </c>
      <c r="D9" s="1" t="s">
        <v>116</v>
      </c>
      <c r="E9" s="7">
        <v>578000</v>
      </c>
      <c r="F9" s="7">
        <v>44.406681060791001</v>
      </c>
      <c r="G9" s="7">
        <v>8.9364986419677699</v>
      </c>
    </row>
    <row r="10" spans="1:7" x14ac:dyDescent="0.25">
      <c r="A10" s="1" t="s">
        <v>60</v>
      </c>
      <c r="B10" s="1" t="s">
        <v>100</v>
      </c>
      <c r="C10" s="1" t="s">
        <v>81</v>
      </c>
      <c r="D10" s="1" t="s">
        <v>117</v>
      </c>
      <c r="E10" s="7">
        <v>1378689</v>
      </c>
      <c r="F10" s="7">
        <v>45.467174530029297</v>
      </c>
      <c r="G10" s="7">
        <v>9.1896648406982404</v>
      </c>
    </row>
    <row r="11" spans="1:7" x14ac:dyDescent="0.25">
      <c r="A11" s="1" t="s">
        <v>65</v>
      </c>
      <c r="B11" s="1" t="s">
        <v>97</v>
      </c>
      <c r="C11" s="1" t="s">
        <v>79</v>
      </c>
      <c r="D11" s="1" t="s">
        <v>118</v>
      </c>
      <c r="E11" s="7">
        <v>100924</v>
      </c>
      <c r="F11" s="7">
        <v>43.616245269775298</v>
      </c>
      <c r="G11" s="7">
        <v>13.519150733947701</v>
      </c>
    </row>
    <row r="12" spans="1:7" x14ac:dyDescent="0.25">
      <c r="A12" s="1" t="s">
        <v>70</v>
      </c>
      <c r="B12" s="1" t="s">
        <v>96</v>
      </c>
      <c r="C12" s="1" t="s">
        <v>78</v>
      </c>
      <c r="D12" s="1" t="s">
        <v>131</v>
      </c>
      <c r="E12" s="7">
        <v>48992</v>
      </c>
      <c r="F12" s="7">
        <v>41.560085296630803</v>
      </c>
      <c r="G12" s="7">
        <v>14.6647987365722</v>
      </c>
    </row>
    <row r="13" spans="1:7" x14ac:dyDescent="0.25">
      <c r="A13" s="1" t="s">
        <v>59</v>
      </c>
      <c r="B13" s="1" t="s">
        <v>95</v>
      </c>
      <c r="C13" s="1" t="s">
        <v>81</v>
      </c>
      <c r="D13" s="1" t="s">
        <v>119</v>
      </c>
      <c r="E13" s="7">
        <v>875698</v>
      </c>
      <c r="F13" s="7">
        <v>45.076728820800703</v>
      </c>
      <c r="G13" s="7">
        <v>7.6701149940490696</v>
      </c>
    </row>
    <row r="14" spans="1:7" x14ac:dyDescent="0.25">
      <c r="A14" s="1" t="s">
        <v>62</v>
      </c>
      <c r="B14" s="1" t="s">
        <v>94</v>
      </c>
      <c r="C14" s="1" t="s">
        <v>80</v>
      </c>
      <c r="D14" s="1" t="s">
        <v>132</v>
      </c>
      <c r="E14" s="7">
        <v>107914</v>
      </c>
      <c r="F14" s="7">
        <v>46.497852325439403</v>
      </c>
      <c r="G14" s="7">
        <v>11.3523292541503</v>
      </c>
    </row>
    <row r="15" spans="1:7" x14ac:dyDescent="0.25">
      <c r="A15" s="1" t="s">
        <v>61</v>
      </c>
      <c r="B15" s="1" t="s">
        <v>93</v>
      </c>
      <c r="C15" s="1" t="s">
        <v>80</v>
      </c>
      <c r="D15" s="1" t="s">
        <v>122</v>
      </c>
      <c r="E15" s="7">
        <v>117997</v>
      </c>
      <c r="F15" s="7">
        <v>46.069053649902301</v>
      </c>
      <c r="G15" s="7">
        <v>11.1212005615234</v>
      </c>
    </row>
    <row r="16" spans="1:7" x14ac:dyDescent="0.25">
      <c r="A16" s="1" t="s">
        <v>73</v>
      </c>
      <c r="B16" s="1" t="s">
        <v>92</v>
      </c>
      <c r="C16" s="1" t="s">
        <v>78</v>
      </c>
      <c r="D16" s="1" t="s">
        <v>110</v>
      </c>
      <c r="E16" s="7">
        <v>320862</v>
      </c>
      <c r="F16" s="7">
        <v>41.125862121582003</v>
      </c>
      <c r="G16" s="7">
        <v>16.8664245605468</v>
      </c>
    </row>
    <row r="17" spans="1:7" x14ac:dyDescent="0.25">
      <c r="A17" s="1" t="s">
        <v>76</v>
      </c>
      <c r="B17" s="1" t="s">
        <v>91</v>
      </c>
      <c r="C17" s="1" t="s">
        <v>77</v>
      </c>
      <c r="D17" s="1" t="s">
        <v>120</v>
      </c>
      <c r="E17" s="7">
        <v>154267</v>
      </c>
      <c r="F17" s="7">
        <v>39.215408325195298</v>
      </c>
      <c r="G17" s="7">
        <v>9.1093235015869105</v>
      </c>
    </row>
    <row r="18" spans="1:7" x14ac:dyDescent="0.25">
      <c r="A18" s="1" t="s">
        <v>75</v>
      </c>
      <c r="B18" s="1" t="s">
        <v>90</v>
      </c>
      <c r="C18" s="1" t="s">
        <v>77</v>
      </c>
      <c r="D18" s="1" t="s">
        <v>121</v>
      </c>
      <c r="E18" s="7">
        <v>663401</v>
      </c>
      <c r="F18" s="7">
        <v>38.133724212646399</v>
      </c>
      <c r="G18" s="7">
        <v>13.349784851074199</v>
      </c>
    </row>
    <row r="19" spans="1:7" x14ac:dyDescent="0.25">
      <c r="A19" s="1" t="s">
        <v>66</v>
      </c>
      <c r="B19" s="1" t="s">
        <v>89</v>
      </c>
      <c r="C19" s="1" t="s">
        <v>79</v>
      </c>
      <c r="D19" s="1" t="s">
        <v>123</v>
      </c>
      <c r="E19" s="7">
        <v>378839</v>
      </c>
      <c r="F19" s="7">
        <v>43.776737213134702</v>
      </c>
      <c r="G19" s="7">
        <v>11.257310867309499</v>
      </c>
    </row>
    <row r="20" spans="1:7" x14ac:dyDescent="0.25">
      <c r="A20" s="1" t="s">
        <v>67</v>
      </c>
      <c r="B20" s="1" t="s">
        <v>88</v>
      </c>
      <c r="C20" s="1" t="s">
        <v>79</v>
      </c>
      <c r="D20" s="1" t="s">
        <v>124</v>
      </c>
      <c r="E20" s="7">
        <v>165956</v>
      </c>
      <c r="F20" s="7">
        <v>43.112957000732401</v>
      </c>
      <c r="G20" s="7">
        <v>12.3876962661743</v>
      </c>
    </row>
    <row r="21" spans="1:7" x14ac:dyDescent="0.25">
      <c r="A21" s="1" t="s">
        <v>58</v>
      </c>
      <c r="B21" s="1" t="s">
        <v>86</v>
      </c>
      <c r="C21" s="1" t="s">
        <v>81</v>
      </c>
      <c r="D21" s="1" t="s">
        <v>133</v>
      </c>
      <c r="E21" s="7">
        <v>33925</v>
      </c>
      <c r="F21" s="7">
        <v>45.740013122558501</v>
      </c>
      <c r="G21" s="7">
        <v>7.3150286674499503</v>
      </c>
    </row>
    <row r="22" spans="1:7" x14ac:dyDescent="0.25">
      <c r="A22" s="1" t="s">
        <v>57</v>
      </c>
      <c r="B22" s="1" t="s">
        <v>87</v>
      </c>
      <c r="C22" s="1" t="s">
        <v>80</v>
      </c>
      <c r="D22" s="1" t="s">
        <v>125</v>
      </c>
      <c r="E22" s="7">
        <v>260520</v>
      </c>
      <c r="F22" s="7">
        <v>45.435192108154297</v>
      </c>
      <c r="G22" s="7">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09"/>
  <sheetViews>
    <sheetView tabSelected="1" topLeftCell="A88" workbookViewId="0">
      <pane xSplit="1" topLeftCell="B1" activePane="topRight" state="frozen"/>
      <selection pane="topRight" activeCell="C94" sqref="C94"/>
    </sheetView>
  </sheetViews>
  <sheetFormatPr defaultRowHeight="15" x14ac:dyDescent="0.25"/>
  <cols>
    <col min="1" max="1" width="10.5703125" bestFit="1" customWidth="1"/>
    <col min="2" max="2" width="16.85546875" bestFit="1" customWidth="1"/>
    <col min="3" max="3" width="13.7109375" bestFit="1" customWidth="1"/>
    <col min="4" max="4" width="15.85546875" bestFit="1" customWidth="1"/>
    <col min="5" max="5" width="12.7109375" bestFit="1" customWidth="1"/>
    <col min="6" max="6" width="15.85546875" bestFit="1" customWidth="1"/>
    <col min="7" max="7" width="12.7109375" bestFit="1" customWidth="1"/>
    <col min="8" max="8" width="17.28515625" bestFit="1" customWidth="1"/>
    <col min="9" max="9" width="14" bestFit="1" customWidth="1"/>
    <col min="10" max="10" width="16.7109375" bestFit="1" customWidth="1"/>
    <col min="11" max="11" width="13.5703125" bestFit="1" customWidth="1"/>
    <col min="12" max="12" width="15.5703125" bestFit="1" customWidth="1"/>
    <col min="13" max="13" width="12.28515625" bestFit="1" customWidth="1"/>
    <col min="14" max="14" width="15.28515625" bestFit="1" customWidth="1"/>
    <col min="15" max="15" width="12.140625" bestFit="1" customWidth="1"/>
    <col min="16" max="16" width="16.5703125" bestFit="1" customWidth="1"/>
    <col min="17" max="17" width="13.28515625" bestFit="1" customWidth="1"/>
    <col min="18" max="18" width="17.140625" bestFit="1" customWidth="1"/>
    <col min="19" max="19" width="13.85546875" bestFit="1" customWidth="1"/>
    <col min="20" max="20" width="17.28515625" bestFit="1" customWidth="1"/>
    <col min="21" max="21" width="14.140625" bestFit="1" customWidth="1"/>
    <col min="22" max="22" width="16.5703125" bestFit="1" customWidth="1"/>
    <col min="23" max="23" width="13.28515625" bestFit="1" customWidth="1"/>
    <col min="24" max="24" width="17.42578125" bestFit="1" customWidth="1"/>
    <col min="25" max="25" width="14.28515625" bestFit="1" customWidth="1"/>
    <col min="26" max="26" width="16.28515625" bestFit="1" customWidth="1"/>
    <col min="27" max="27" width="13.140625" bestFit="1" customWidth="1"/>
    <col min="28" max="28" width="16.7109375" bestFit="1" customWidth="1"/>
    <col min="29" max="29" width="13.42578125" bestFit="1" customWidth="1"/>
    <col min="30" max="30" width="17.28515625" bestFit="1" customWidth="1"/>
    <col min="31" max="31" width="14" bestFit="1" customWidth="1"/>
    <col min="32" max="32" width="17.28515625" bestFit="1" customWidth="1"/>
    <col min="33" max="33" width="14.140625" bestFit="1" customWidth="1"/>
    <col min="34" max="34" width="16.5703125" bestFit="1" customWidth="1"/>
    <col min="35" max="35" width="13.28515625" bestFit="1" customWidth="1"/>
    <col min="36" max="36" width="16.85546875" bestFit="1" customWidth="1"/>
    <col min="37" max="37" width="13.7109375" bestFit="1" customWidth="1"/>
    <col min="38" max="38" width="16.42578125" bestFit="1" customWidth="1"/>
    <col min="39" max="39" width="13.28515625" bestFit="1" customWidth="1"/>
    <col min="40" max="40" width="15.85546875" bestFit="1" customWidth="1"/>
    <col min="41" max="41" width="12.7109375" bestFit="1" customWidth="1"/>
    <col min="42" max="42" width="16.5703125" bestFit="1" customWidth="1"/>
    <col min="43" max="43" width="13.28515625" bestFit="1" customWidth="1"/>
    <col min="44" max="44" width="17" bestFit="1" customWidth="1"/>
    <col min="45" max="45" width="17.42578125" bestFit="1" customWidth="1"/>
    <col min="46" max="46" width="13.7109375" bestFit="1" customWidth="1"/>
    <col min="47" max="47" width="14.28515625" bestFit="1" customWidth="1"/>
    <col min="48" max="48" width="12.42578125" bestFit="1" customWidth="1"/>
    <col min="49" max="49" width="13.7109375" bestFit="1" customWidth="1"/>
    <col min="50" max="50" width="17" bestFit="1" customWidth="1"/>
    <col min="51" max="51" width="17.42578125" bestFit="1" customWidth="1"/>
    <col min="52" max="52" width="9.140625" bestFit="1" customWidth="1"/>
  </cols>
  <sheetData>
    <row r="1" spans="1:52" x14ac:dyDescent="0.25">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222</v>
      </c>
      <c r="AY1" t="s">
        <v>6</v>
      </c>
      <c r="AZ1" t="s">
        <v>7</v>
      </c>
    </row>
    <row r="2" spans="1:52" x14ac:dyDescent="0.25">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s="2"/>
      <c r="AY2">
        <v>0</v>
      </c>
      <c r="AZ2">
        <v>0</v>
      </c>
    </row>
    <row r="3" spans="1:52" x14ac:dyDescent="0.25">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s="2">
        <f>Table7[[#This Row],[Recovered]]-AY2</f>
        <v>0</v>
      </c>
      <c r="AY3">
        <v>0</v>
      </c>
      <c r="AZ3">
        <v>0</v>
      </c>
    </row>
    <row r="4" spans="1:52" x14ac:dyDescent="0.25">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s="2">
        <f>Table7[[#This Row],[Recovered]]-AY3</f>
        <v>0</v>
      </c>
      <c r="AY4">
        <v>0</v>
      </c>
      <c r="AZ4">
        <v>0</v>
      </c>
    </row>
    <row r="5" spans="1:52" x14ac:dyDescent="0.25">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s="2">
        <f>Table7[[#This Row],[Recovered]]-AY4</f>
        <v>0</v>
      </c>
      <c r="AY5">
        <v>0</v>
      </c>
      <c r="AZ5">
        <v>0</v>
      </c>
    </row>
    <row r="6" spans="1:52" x14ac:dyDescent="0.25">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s="2">
        <f>Table7[[#This Row],[Recovered]]-AY5</f>
        <v>0</v>
      </c>
      <c r="AY6">
        <v>0</v>
      </c>
      <c r="AZ6">
        <v>0</v>
      </c>
    </row>
    <row r="7" spans="1:52" x14ac:dyDescent="0.25">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s="2">
        <f>Table7[[#This Row],[Recovered]]-AY6</f>
        <v>1</v>
      </c>
      <c r="AY7">
        <v>1</v>
      </c>
      <c r="AZ7">
        <v>0</v>
      </c>
    </row>
    <row r="8" spans="1:52" x14ac:dyDescent="0.25">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s="2">
        <f>Table7[[#This Row],[Recovered]]-AY7</f>
        <v>0</v>
      </c>
      <c r="AY8">
        <v>1</v>
      </c>
      <c r="AZ8">
        <v>8600</v>
      </c>
    </row>
    <row r="9" spans="1:52" x14ac:dyDescent="0.25">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s="2">
        <f>Table7[[#This Row],[Recovered]]-AY8</f>
        <v>2</v>
      </c>
      <c r="AY9">
        <v>3</v>
      </c>
      <c r="AZ9" s="2">
        <v>9587</v>
      </c>
    </row>
    <row r="10" spans="1:52" x14ac:dyDescent="0.25">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s="2">
        <f>Table7[[#This Row],[Recovered]]-AY9</f>
        <v>42</v>
      </c>
      <c r="AY10">
        <v>45</v>
      </c>
      <c r="AZ10" s="2">
        <v>12014</v>
      </c>
    </row>
    <row r="11" spans="1:52" x14ac:dyDescent="0.25">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s="2">
        <f>Table7[[#This Row],[Recovered]]-AY10</f>
        <v>1</v>
      </c>
      <c r="AY11">
        <v>46</v>
      </c>
      <c r="AZ11" s="2">
        <v>15695</v>
      </c>
    </row>
    <row r="12" spans="1:52" x14ac:dyDescent="0.25">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s="2">
        <f>Table7[[#This Row],[Recovered]]-AY11</f>
        <v>4</v>
      </c>
      <c r="AY12">
        <v>50</v>
      </c>
      <c r="AZ12" s="2">
        <v>18661</v>
      </c>
    </row>
    <row r="13" spans="1:52" x14ac:dyDescent="0.25">
      <c r="A13" s="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s="2">
        <f>Table7[[#This Row],[Recovered]]-AY12</f>
        <v>33</v>
      </c>
      <c r="AY13">
        <v>83</v>
      </c>
      <c r="AZ13" s="2">
        <v>21127</v>
      </c>
    </row>
    <row r="14" spans="1:52" x14ac:dyDescent="0.25">
      <c r="A14" s="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s="2">
        <f>Table7[[#This Row],[Recovered]]-AY13</f>
        <v>66</v>
      </c>
      <c r="AY14">
        <v>149</v>
      </c>
      <c r="AZ14" s="2">
        <v>23345</v>
      </c>
    </row>
    <row r="15" spans="1:52" x14ac:dyDescent="0.25">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s="2">
        <f>Table7[[#This Row],[Recovered]]-AY14</f>
        <v>11</v>
      </c>
      <c r="AY15">
        <v>160</v>
      </c>
      <c r="AZ15" s="2">
        <v>25856</v>
      </c>
    </row>
    <row r="16" spans="1:52" x14ac:dyDescent="0.25">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s="2">
        <f>Table7[[#This Row],[Recovered]]-AY15</f>
        <v>116</v>
      </c>
      <c r="AY16">
        <v>276</v>
      </c>
      <c r="AZ16" s="2">
        <v>29837</v>
      </c>
    </row>
    <row r="17" spans="1:52" x14ac:dyDescent="0.25">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s="2">
        <f>Table7[[#This Row],[Recovered]]-AY16</f>
        <v>138</v>
      </c>
      <c r="AY17">
        <v>414</v>
      </c>
      <c r="AZ17" s="2">
        <v>32362</v>
      </c>
    </row>
    <row r="18" spans="1:52" x14ac:dyDescent="0.25">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s="2">
        <f>Table7[[#This Row],[Recovered]]-AY17</f>
        <v>109</v>
      </c>
      <c r="AY18">
        <v>523</v>
      </c>
      <c r="AZ18" s="2">
        <v>36359</v>
      </c>
    </row>
    <row r="19" spans="1:52" x14ac:dyDescent="0.25">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s="2">
        <f>Table7[[#This Row],[Recovered]]-AY18</f>
        <v>66</v>
      </c>
      <c r="AY19">
        <v>589</v>
      </c>
      <c r="AZ19" s="2">
        <v>42062</v>
      </c>
    </row>
    <row r="20" spans="1:52" x14ac:dyDescent="0.25">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s="2">
        <f>Table7[[#This Row],[Recovered]]-AY19</f>
        <v>33</v>
      </c>
      <c r="AY20">
        <v>622</v>
      </c>
      <c r="AZ20" s="2">
        <v>49937</v>
      </c>
    </row>
    <row r="21" spans="1:52" x14ac:dyDescent="0.25">
      <c r="A21" s="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s="2">
        <f>Table7[[#This Row],[Recovered]]-AY20</f>
        <v>102</v>
      </c>
      <c r="AY21">
        <v>724</v>
      </c>
      <c r="AZ21" s="2">
        <v>53826</v>
      </c>
    </row>
    <row r="22" spans="1:52" x14ac:dyDescent="0.25">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f>Table7[[#This Row],[Recovered]]-AY21</f>
        <v>280</v>
      </c>
      <c r="AY22" s="2">
        <v>1004</v>
      </c>
      <c r="AZ22" s="2">
        <v>60761</v>
      </c>
    </row>
    <row r="23" spans="1:52" x14ac:dyDescent="0.25">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f>Table7[[#This Row],[Recovered]]-AY22</f>
        <v>41</v>
      </c>
      <c r="AY23" s="2">
        <v>1045</v>
      </c>
      <c r="AZ23" s="2">
        <v>73154</v>
      </c>
    </row>
    <row r="24" spans="1:52" x14ac:dyDescent="0.25">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f>Table7[[#This Row],[Recovered]]-AY23</f>
        <v>213</v>
      </c>
      <c r="AY24" s="2">
        <v>1258</v>
      </c>
      <c r="AZ24" s="2">
        <v>86011</v>
      </c>
    </row>
    <row r="25" spans="1:52" x14ac:dyDescent="0.25">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f>Table7[[#This Row],[Recovered]]-AY24</f>
        <v>181</v>
      </c>
      <c r="AY25" s="2">
        <v>1439</v>
      </c>
      <c r="AZ25" s="2">
        <v>97488</v>
      </c>
    </row>
    <row r="26" spans="1:52" x14ac:dyDescent="0.25">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f>Table7[[#This Row],[Recovered]]-AY25</f>
        <v>527</v>
      </c>
      <c r="AY26" s="2">
        <v>1966</v>
      </c>
      <c r="AZ26" s="2">
        <v>109170</v>
      </c>
    </row>
    <row r="27" spans="1:52" x14ac:dyDescent="0.25">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f>Table7[[#This Row],[Recovered]]-AY26</f>
        <v>369</v>
      </c>
      <c r="AY27" s="2">
        <v>2335</v>
      </c>
      <c r="AZ27" s="2">
        <v>124899</v>
      </c>
    </row>
    <row r="28" spans="1:52" x14ac:dyDescent="0.25">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f>Table7[[#This Row],[Recovered]]-AY27</f>
        <v>414</v>
      </c>
      <c r="AY28" s="2">
        <v>2749</v>
      </c>
      <c r="AZ28" s="2">
        <v>137962</v>
      </c>
    </row>
    <row r="29" spans="1:52" x14ac:dyDescent="0.25">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f>Table7[[#This Row],[Recovered]]-AY28</f>
        <v>192</v>
      </c>
      <c r="AY29" s="2">
        <v>2941</v>
      </c>
      <c r="AZ29" s="2">
        <v>148657</v>
      </c>
    </row>
    <row r="30" spans="1:52" x14ac:dyDescent="0.25">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f>Table7[[#This Row],[Recovered]]-AY29</f>
        <v>1084</v>
      </c>
      <c r="AY30" s="2">
        <v>4025</v>
      </c>
      <c r="AZ30" s="2">
        <v>165541</v>
      </c>
    </row>
    <row r="31" spans="1:52" x14ac:dyDescent="0.25">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f>Table7[[#This Row],[Recovered]]-AY30</f>
        <v>415</v>
      </c>
      <c r="AY31" s="2">
        <v>4440</v>
      </c>
      <c r="AZ31" s="2">
        <v>182777</v>
      </c>
    </row>
    <row r="32" spans="1:52" x14ac:dyDescent="0.25">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f>Table7[[#This Row],[Recovered]]-AY31</f>
        <v>689</v>
      </c>
      <c r="AY32" s="2">
        <v>5129</v>
      </c>
      <c r="AZ32" s="2">
        <v>206886</v>
      </c>
    </row>
    <row r="33" spans="1:52" x14ac:dyDescent="0.25">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f>Table7[[#This Row],[Recovered]]-AY32</f>
        <v>943</v>
      </c>
      <c r="AY33" s="2">
        <v>6072</v>
      </c>
      <c r="AZ33" s="2">
        <v>233222</v>
      </c>
    </row>
    <row r="34" spans="1:52" x14ac:dyDescent="0.25">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f>Table7[[#This Row],[Recovered]]-AY33</f>
        <v>952</v>
      </c>
      <c r="AY34" s="2">
        <v>7024</v>
      </c>
      <c r="AZ34" s="2">
        <v>258402</v>
      </c>
    </row>
    <row r="35" spans="1:52" x14ac:dyDescent="0.25">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f>Table7[[#This Row],[Recovered]]-AY34</f>
        <v>408</v>
      </c>
      <c r="AY35" s="2">
        <v>7432</v>
      </c>
      <c r="AZ35" s="2">
        <v>275468</v>
      </c>
    </row>
    <row r="36" spans="1:52" x14ac:dyDescent="0.25">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f>Table7[[#This Row],[Recovered]]-AY35</f>
        <v>894</v>
      </c>
      <c r="AY36" s="2">
        <v>8326</v>
      </c>
      <c r="AZ36" s="2">
        <v>296964</v>
      </c>
    </row>
    <row r="37" spans="1:52" x14ac:dyDescent="0.25">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f>Table7[[#This Row],[Recovered]]-AY36</f>
        <v>1036</v>
      </c>
      <c r="AY37" s="2">
        <v>9362</v>
      </c>
      <c r="AZ37" s="2">
        <v>324445</v>
      </c>
    </row>
    <row r="38" spans="1:52" x14ac:dyDescent="0.25">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f>Table7[[#This Row],[Recovered]]-AY37</f>
        <v>999</v>
      </c>
      <c r="AY38" s="2">
        <v>10361</v>
      </c>
      <c r="AZ38" s="2">
        <v>361060</v>
      </c>
    </row>
    <row r="39" spans="1:52" x14ac:dyDescent="0.25">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f>Table7[[#This Row],[Recovered]]-AY38</f>
        <v>589</v>
      </c>
      <c r="AY39" s="2">
        <v>10950</v>
      </c>
      <c r="AZ39" s="2">
        <v>394079</v>
      </c>
    </row>
    <row r="40" spans="1:52" x14ac:dyDescent="0.25">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f>Table7[[#This Row],[Recovered]]-AY39</f>
        <v>1434</v>
      </c>
      <c r="AY40" s="2">
        <v>12384</v>
      </c>
      <c r="AZ40" s="2">
        <v>429526</v>
      </c>
    </row>
    <row r="41" spans="1:52" x14ac:dyDescent="0.25">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f>Table7[[#This Row],[Recovered]]-AY40</f>
        <v>646</v>
      </c>
      <c r="AY41" s="2">
        <v>13030</v>
      </c>
      <c r="AZ41" s="2">
        <v>454030</v>
      </c>
    </row>
    <row r="42" spans="1:52" x14ac:dyDescent="0.25">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f>Table7[[#This Row],[Recovered]]-AY41</f>
        <v>1590</v>
      </c>
      <c r="AY42" s="2">
        <v>14620</v>
      </c>
      <c r="AZ42" s="2">
        <v>477359</v>
      </c>
    </row>
    <row r="43" spans="1:52" x14ac:dyDescent="0.25">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f>Table7[[#This Row],[Recovered]]-AY42</f>
        <v>1109</v>
      </c>
      <c r="AY43" s="2">
        <v>15729</v>
      </c>
      <c r="AZ43" s="2">
        <v>506968</v>
      </c>
    </row>
    <row r="44" spans="1:52" x14ac:dyDescent="0.25">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f>Table7[[#This Row],[Recovered]]-AY43</f>
        <v>1118</v>
      </c>
      <c r="AY44" s="2">
        <v>16847</v>
      </c>
      <c r="AZ44" s="2">
        <v>541423</v>
      </c>
    </row>
    <row r="45" spans="1:52" x14ac:dyDescent="0.25">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f>Table7[[#This Row],[Recovered]]-AY44</f>
        <v>1431</v>
      </c>
      <c r="AY45" s="2">
        <v>18278</v>
      </c>
      <c r="AZ45" s="2">
        <v>581232</v>
      </c>
    </row>
    <row r="46" spans="1:52" x14ac:dyDescent="0.25">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f>Table7[[#This Row],[Recovered]]-AY45</f>
        <v>1480</v>
      </c>
      <c r="AY46" s="2">
        <v>19758</v>
      </c>
      <c r="AZ46" s="2">
        <v>617849</v>
      </c>
    </row>
    <row r="47" spans="1:52" x14ac:dyDescent="0.25">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f>Table7[[#This Row],[Recovered]]-AY46</f>
        <v>1238</v>
      </c>
      <c r="AY47" s="2">
        <v>20996</v>
      </c>
      <c r="AZ47" s="2">
        <v>657224</v>
      </c>
    </row>
    <row r="48" spans="1:52" x14ac:dyDescent="0.25">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f>Table7[[#This Row],[Recovered]]-AY47</f>
        <v>819</v>
      </c>
      <c r="AY48" s="2">
        <v>21815</v>
      </c>
      <c r="AZ48" s="2">
        <v>691461</v>
      </c>
    </row>
    <row r="49" spans="1:52" x14ac:dyDescent="0.25">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f>Table7[[#This Row],[Recovered]]-AY48</f>
        <v>1022</v>
      </c>
      <c r="AY49" s="2">
        <v>22837</v>
      </c>
      <c r="AZ49" s="2">
        <v>721732</v>
      </c>
    </row>
    <row r="50" spans="1:52" x14ac:dyDescent="0.25">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f>Table7[[#This Row],[Recovered]]-AY49</f>
        <v>1555</v>
      </c>
      <c r="AY50" s="2">
        <v>24392</v>
      </c>
      <c r="AZ50" s="2">
        <v>755445</v>
      </c>
    </row>
    <row r="51" spans="1:52" x14ac:dyDescent="0.25">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f>Table7[[#This Row],[Recovered]]-AY50</f>
        <v>2099</v>
      </c>
      <c r="AY51" s="2">
        <v>26491</v>
      </c>
      <c r="AZ51" s="2">
        <v>807125</v>
      </c>
    </row>
    <row r="52" spans="1:52" x14ac:dyDescent="0.25">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f>Table7[[#This Row],[Recovered]]-AY51</f>
        <v>1979</v>
      </c>
      <c r="AY52" s="2">
        <v>28470</v>
      </c>
      <c r="AZ52" s="2">
        <v>853369</v>
      </c>
    </row>
    <row r="53" spans="1:52" x14ac:dyDescent="0.25">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f>Table7[[#This Row],[Recovered]]-AY52</f>
        <v>1985</v>
      </c>
      <c r="AY53" s="2">
        <v>30455</v>
      </c>
      <c r="AZ53" s="2">
        <v>906864</v>
      </c>
    </row>
    <row r="54" spans="1:52" x14ac:dyDescent="0.25">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f>Table7[[#This Row],[Recovered]]-AY53</f>
        <v>2079</v>
      </c>
      <c r="AY54" s="2">
        <v>32534</v>
      </c>
      <c r="AZ54" s="2">
        <v>963473</v>
      </c>
    </row>
    <row r="55" spans="1:52" x14ac:dyDescent="0.25">
      <c r="A55" s="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f>Table7[[#This Row],[Recovered]]-AY54</f>
        <v>1677</v>
      </c>
      <c r="AY55" s="2">
        <v>34211</v>
      </c>
      <c r="AZ55" s="2">
        <v>1010193</v>
      </c>
    </row>
    <row r="56" spans="1:52" x14ac:dyDescent="0.25">
      <c r="A56" s="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f>Table7[[#This Row],[Recovered]]-AY55</f>
        <v>1224</v>
      </c>
      <c r="AY56" s="2">
        <v>35435</v>
      </c>
      <c r="AZ56" s="2">
        <v>1046910</v>
      </c>
    </row>
    <row r="57" spans="1:52" x14ac:dyDescent="0.25">
      <c r="A57" s="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f>Table7[[#This Row],[Recovered]]-AY56</f>
        <v>1695</v>
      </c>
      <c r="AY57" s="2">
        <v>37130</v>
      </c>
      <c r="AZ57" s="2">
        <v>1073689</v>
      </c>
    </row>
    <row r="58" spans="1:52" x14ac:dyDescent="0.25">
      <c r="A58" s="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f>Table7[[#This Row],[Recovered]]-AY57</f>
        <v>962</v>
      </c>
      <c r="AY58" s="2">
        <v>38092</v>
      </c>
      <c r="AZ58" s="2">
        <v>1117404</v>
      </c>
    </row>
    <row r="59" spans="1:52" x14ac:dyDescent="0.25">
      <c r="A59" s="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f>Table7[[#This Row],[Recovered]]-AY58</f>
        <v>2072</v>
      </c>
      <c r="AY59" s="2">
        <v>40164</v>
      </c>
      <c r="AZ59" s="2">
        <v>1178403</v>
      </c>
    </row>
    <row r="60" spans="1:52" x14ac:dyDescent="0.25">
      <c r="A60" s="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f>Table7[[#This Row],[Recovered]]-AY59</f>
        <v>2563</v>
      </c>
      <c r="AY60" s="2">
        <v>42727</v>
      </c>
      <c r="AZ60" s="2">
        <v>1244108</v>
      </c>
    </row>
    <row r="61" spans="1:52" x14ac:dyDescent="0.25">
      <c r="A61" s="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f>Table7[[#This Row],[Recovered]]-AY60</f>
        <v>2200</v>
      </c>
      <c r="AY61" s="2">
        <v>44927</v>
      </c>
      <c r="AZ61" s="2">
        <v>1305833</v>
      </c>
    </row>
    <row r="62" spans="1:52" x14ac:dyDescent="0.25">
      <c r="A62" s="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f>Table7[[#This Row],[Recovered]]-AY61</f>
        <v>2128</v>
      </c>
      <c r="AY62" s="2">
        <v>47055</v>
      </c>
      <c r="AZ62" s="2">
        <v>1356541</v>
      </c>
    </row>
    <row r="63" spans="1:52" x14ac:dyDescent="0.25">
      <c r="A63" s="1">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f>Table7[[#This Row],[Recovered]]-AY62</f>
        <v>1822</v>
      </c>
      <c r="AY63" s="2">
        <v>48877</v>
      </c>
      <c r="AZ63" s="2">
        <v>1398024</v>
      </c>
    </row>
    <row r="64" spans="1:52" x14ac:dyDescent="0.25">
      <c r="A64" s="1">
        <v>43942</v>
      </c>
      <c r="B64">
        <v>5</v>
      </c>
      <c r="C64">
        <v>-1</v>
      </c>
      <c r="D64">
        <v>95</v>
      </c>
      <c r="E64">
        <v>33</v>
      </c>
      <c r="F64">
        <v>606</v>
      </c>
      <c r="G64">
        <v>76</v>
      </c>
      <c r="H64">
        <v>960</v>
      </c>
      <c r="I64">
        <v>203</v>
      </c>
      <c r="J64">
        <v>277</v>
      </c>
      <c r="K64">
        <v>42</v>
      </c>
      <c r="L64">
        <v>24</v>
      </c>
      <c r="M64">
        <v>10</v>
      </c>
      <c r="N64">
        <v>16</v>
      </c>
      <c r="O64">
        <v>2</v>
      </c>
      <c r="P64">
        <v>17</v>
      </c>
      <c r="Q64">
        <v>2</v>
      </c>
      <c r="R64">
        <v>225</v>
      </c>
      <c r="S64">
        <v>68</v>
      </c>
      <c r="T64">
        <v>51</v>
      </c>
      <c r="U64">
        <v>12</v>
      </c>
      <c r="V64">
        <v>96</v>
      </c>
      <c r="W64">
        <v>19</v>
      </c>
      <c r="X64">
        <v>4</v>
      </c>
      <c r="Y64">
        <v>2</v>
      </c>
      <c r="Z64">
        <v>80</v>
      </c>
      <c r="AA64">
        <v>14</v>
      </c>
      <c r="AB64">
        <v>55</v>
      </c>
      <c r="AC64">
        <v>8</v>
      </c>
      <c r="AD64">
        <v>1</v>
      </c>
      <c r="AE64">
        <v>0</v>
      </c>
      <c r="AF64">
        <v>61</v>
      </c>
      <c r="AG64">
        <v>8</v>
      </c>
      <c r="AH64">
        <v>8</v>
      </c>
      <c r="AI64">
        <v>0</v>
      </c>
      <c r="AJ64">
        <v>55</v>
      </c>
      <c r="AK64">
        <v>25</v>
      </c>
      <c r="AL64">
        <v>9</v>
      </c>
      <c r="AM64">
        <v>1</v>
      </c>
      <c r="AN64">
        <v>76</v>
      </c>
      <c r="AO64">
        <v>3</v>
      </c>
      <c r="AP64">
        <v>8</v>
      </c>
      <c r="AQ64">
        <v>7</v>
      </c>
      <c r="AR64" s="2">
        <v>2729</v>
      </c>
      <c r="AS64" s="2">
        <v>183957</v>
      </c>
      <c r="AT64">
        <v>534</v>
      </c>
      <c r="AU64" s="2">
        <v>24648</v>
      </c>
      <c r="AV64" s="2">
        <v>2471</v>
      </c>
      <c r="AW64" s="2">
        <v>107709</v>
      </c>
      <c r="AX64" s="2">
        <f>Table7[[#This Row],[Recovered]]-AY63</f>
        <v>2723</v>
      </c>
      <c r="AY64" s="2">
        <v>51600</v>
      </c>
      <c r="AZ64" s="2">
        <v>1450150</v>
      </c>
    </row>
    <row r="65" spans="1:52" x14ac:dyDescent="0.25">
      <c r="A65" s="1">
        <v>43943</v>
      </c>
      <c r="B65">
        <v>2</v>
      </c>
      <c r="C65">
        <v>1</v>
      </c>
      <c r="D65">
        <v>154</v>
      </c>
      <c r="E65">
        <v>32</v>
      </c>
      <c r="F65">
        <v>784</v>
      </c>
      <c r="G65">
        <v>74</v>
      </c>
      <c r="H65">
        <v>1161</v>
      </c>
      <c r="I65">
        <v>161</v>
      </c>
      <c r="J65">
        <v>334</v>
      </c>
      <c r="K65">
        <v>27</v>
      </c>
      <c r="L65">
        <v>32</v>
      </c>
      <c r="M65">
        <v>5</v>
      </c>
      <c r="N65">
        <v>6</v>
      </c>
      <c r="O65">
        <v>5</v>
      </c>
      <c r="P65">
        <v>25</v>
      </c>
      <c r="Q65">
        <v>5</v>
      </c>
      <c r="R65">
        <v>342</v>
      </c>
      <c r="S65">
        <v>57</v>
      </c>
      <c r="T65">
        <v>47</v>
      </c>
      <c r="U65">
        <v>11</v>
      </c>
      <c r="V65">
        <v>97</v>
      </c>
      <c r="W65">
        <v>19</v>
      </c>
      <c r="X65">
        <v>4</v>
      </c>
      <c r="Y65">
        <v>1</v>
      </c>
      <c r="Z65">
        <v>80</v>
      </c>
      <c r="AA65">
        <v>7</v>
      </c>
      <c r="AB65">
        <v>66</v>
      </c>
      <c r="AC65">
        <v>5</v>
      </c>
      <c r="AD65">
        <v>2</v>
      </c>
      <c r="AE65">
        <v>1</v>
      </c>
      <c r="AF65">
        <v>50</v>
      </c>
      <c r="AG65">
        <v>10</v>
      </c>
      <c r="AH65">
        <v>4</v>
      </c>
      <c r="AI65">
        <v>0</v>
      </c>
      <c r="AJ65">
        <v>108</v>
      </c>
      <c r="AK65">
        <v>11</v>
      </c>
      <c r="AL65">
        <v>13</v>
      </c>
      <c r="AM65">
        <v>0</v>
      </c>
      <c r="AN65">
        <v>48</v>
      </c>
      <c r="AO65">
        <v>2</v>
      </c>
      <c r="AP65">
        <v>11</v>
      </c>
      <c r="AQ65">
        <v>3</v>
      </c>
      <c r="AR65" s="2">
        <v>3370</v>
      </c>
      <c r="AS65" s="2">
        <v>187327</v>
      </c>
      <c r="AT65">
        <v>437</v>
      </c>
      <c r="AU65" s="2">
        <v>25085</v>
      </c>
      <c r="AV65" s="2">
        <v>2384</v>
      </c>
      <c r="AW65" s="2">
        <v>107699</v>
      </c>
      <c r="AX65" s="2">
        <f>Table7[[#This Row],[Recovered]]-AY64</f>
        <v>2943</v>
      </c>
      <c r="AY65" s="2">
        <v>54543</v>
      </c>
      <c r="AZ65" s="2">
        <v>1513251</v>
      </c>
    </row>
    <row r="66" spans="1:52" x14ac:dyDescent="0.25">
      <c r="A66" s="1">
        <v>43944</v>
      </c>
      <c r="B66">
        <v>1</v>
      </c>
      <c r="C66">
        <v>0</v>
      </c>
      <c r="D66">
        <v>131</v>
      </c>
      <c r="E66">
        <v>25</v>
      </c>
      <c r="F66">
        <v>401</v>
      </c>
      <c r="G66">
        <v>71</v>
      </c>
      <c r="H66">
        <v>1073</v>
      </c>
      <c r="I66">
        <v>200</v>
      </c>
      <c r="J66">
        <v>143</v>
      </c>
      <c r="K66">
        <v>25</v>
      </c>
      <c r="L66">
        <v>81</v>
      </c>
      <c r="M66">
        <v>1</v>
      </c>
      <c r="N66">
        <v>19</v>
      </c>
      <c r="O66">
        <v>5</v>
      </c>
      <c r="P66">
        <v>41</v>
      </c>
      <c r="Q66">
        <v>10</v>
      </c>
      <c r="R66">
        <v>289</v>
      </c>
      <c r="S66">
        <v>65</v>
      </c>
      <c r="T66">
        <v>28</v>
      </c>
      <c r="U66">
        <v>12</v>
      </c>
      <c r="V66">
        <v>80</v>
      </c>
      <c r="W66">
        <v>18</v>
      </c>
      <c r="X66">
        <v>5</v>
      </c>
      <c r="Y66">
        <v>0</v>
      </c>
      <c r="Z66">
        <v>79</v>
      </c>
      <c r="AA66">
        <v>5</v>
      </c>
      <c r="AB66">
        <v>52</v>
      </c>
      <c r="AC66">
        <v>4</v>
      </c>
      <c r="AD66">
        <v>0</v>
      </c>
      <c r="AE66">
        <v>1</v>
      </c>
      <c r="AF66">
        <v>53</v>
      </c>
      <c r="AG66">
        <v>5</v>
      </c>
      <c r="AH66">
        <v>2</v>
      </c>
      <c r="AI66">
        <v>0</v>
      </c>
      <c r="AJ66">
        <v>109</v>
      </c>
      <c r="AK66">
        <v>10</v>
      </c>
      <c r="AL66">
        <v>9</v>
      </c>
      <c r="AM66">
        <v>0</v>
      </c>
      <c r="AN66">
        <v>43</v>
      </c>
      <c r="AO66">
        <v>5</v>
      </c>
      <c r="AP66">
        <v>7</v>
      </c>
      <c r="AQ66">
        <v>2</v>
      </c>
      <c r="AR66" s="2">
        <v>2646</v>
      </c>
      <c r="AS66" s="2">
        <v>189973</v>
      </c>
      <c r="AT66">
        <v>464</v>
      </c>
      <c r="AU66" s="2">
        <v>25549</v>
      </c>
      <c r="AV66" s="2">
        <v>2267</v>
      </c>
      <c r="AW66" s="2">
        <v>106848</v>
      </c>
      <c r="AX66" s="2">
        <f>Table7[[#This Row],[Recovered]]-AY65</f>
        <v>3033</v>
      </c>
      <c r="AY66" s="2">
        <v>57576</v>
      </c>
      <c r="AZ66" s="2">
        <v>1579909</v>
      </c>
    </row>
    <row r="67" spans="1:52" x14ac:dyDescent="0.25">
      <c r="A67" s="1">
        <v>43945</v>
      </c>
      <c r="B67">
        <v>4</v>
      </c>
      <c r="C67">
        <v>2</v>
      </c>
      <c r="D67">
        <v>124</v>
      </c>
      <c r="E67">
        <v>29</v>
      </c>
      <c r="F67">
        <v>682</v>
      </c>
      <c r="G67">
        <v>69</v>
      </c>
      <c r="H67">
        <v>1091</v>
      </c>
      <c r="I67">
        <v>166</v>
      </c>
      <c r="J67">
        <v>348</v>
      </c>
      <c r="K67">
        <v>38</v>
      </c>
      <c r="L67">
        <v>49</v>
      </c>
      <c r="M67">
        <v>7</v>
      </c>
      <c r="N67">
        <v>21</v>
      </c>
      <c r="O67">
        <v>2</v>
      </c>
      <c r="P67">
        <v>24</v>
      </c>
      <c r="Q67">
        <v>2</v>
      </c>
      <c r="R67">
        <v>247</v>
      </c>
      <c r="S67">
        <v>34</v>
      </c>
      <c r="T67">
        <v>76</v>
      </c>
      <c r="U67">
        <v>8</v>
      </c>
      <c r="V67">
        <v>97</v>
      </c>
      <c r="W67">
        <v>19</v>
      </c>
      <c r="X67">
        <v>1</v>
      </c>
      <c r="Y67">
        <v>1</v>
      </c>
      <c r="Z67">
        <v>78</v>
      </c>
      <c r="AA67">
        <v>9</v>
      </c>
      <c r="AB67">
        <v>18</v>
      </c>
      <c r="AC67">
        <v>6</v>
      </c>
      <c r="AD67">
        <v>3</v>
      </c>
      <c r="AE67">
        <v>0</v>
      </c>
      <c r="AF67">
        <v>44</v>
      </c>
      <c r="AG67">
        <v>4</v>
      </c>
      <c r="AH67">
        <v>4</v>
      </c>
      <c r="AI67">
        <v>0</v>
      </c>
      <c r="AJ67">
        <v>42</v>
      </c>
      <c r="AK67">
        <v>11</v>
      </c>
      <c r="AL67">
        <v>10</v>
      </c>
      <c r="AM67">
        <v>4</v>
      </c>
      <c r="AN67">
        <v>55</v>
      </c>
      <c r="AO67">
        <v>5</v>
      </c>
      <c r="AP67">
        <v>3</v>
      </c>
      <c r="AQ67">
        <v>4</v>
      </c>
      <c r="AR67" s="2">
        <v>3021</v>
      </c>
      <c r="AS67" s="2">
        <v>192994</v>
      </c>
      <c r="AT67">
        <v>420</v>
      </c>
      <c r="AU67" s="2">
        <v>25969</v>
      </c>
      <c r="AV67" s="2">
        <v>2173</v>
      </c>
      <c r="AW67" s="2">
        <v>106527</v>
      </c>
      <c r="AX67" s="2">
        <f>Table7[[#This Row],[Recovered]]-AY66</f>
        <v>2922</v>
      </c>
      <c r="AY67" s="2">
        <v>60498</v>
      </c>
      <c r="AZ67" s="2">
        <v>1642356</v>
      </c>
    </row>
    <row r="68" spans="1:52" x14ac:dyDescent="0.25">
      <c r="A68" s="1">
        <v>43946</v>
      </c>
      <c r="B68">
        <v>0</v>
      </c>
      <c r="C68">
        <v>1</v>
      </c>
      <c r="D68">
        <v>128</v>
      </c>
      <c r="E68">
        <v>17</v>
      </c>
      <c r="F68">
        <v>604</v>
      </c>
      <c r="G68">
        <v>68</v>
      </c>
      <c r="H68">
        <v>713</v>
      </c>
      <c r="I68">
        <v>163</v>
      </c>
      <c r="J68">
        <v>162</v>
      </c>
      <c r="K68">
        <v>44</v>
      </c>
      <c r="L68">
        <v>62</v>
      </c>
      <c r="M68">
        <v>11</v>
      </c>
      <c r="N68">
        <v>20</v>
      </c>
      <c r="O68">
        <v>2</v>
      </c>
      <c r="P68">
        <v>21</v>
      </c>
      <c r="Q68">
        <v>5</v>
      </c>
      <c r="R68">
        <v>239</v>
      </c>
      <c r="S68">
        <v>44</v>
      </c>
      <c r="T68">
        <v>30</v>
      </c>
      <c r="U68">
        <v>9</v>
      </c>
      <c r="V68">
        <v>138</v>
      </c>
      <c r="W68">
        <v>18</v>
      </c>
      <c r="X68">
        <v>3</v>
      </c>
      <c r="Y68">
        <v>1</v>
      </c>
      <c r="Z68">
        <v>92</v>
      </c>
      <c r="AA68">
        <v>3</v>
      </c>
      <c r="AB68">
        <v>29</v>
      </c>
      <c r="AC68">
        <v>7</v>
      </c>
      <c r="AD68">
        <v>5</v>
      </c>
      <c r="AE68">
        <v>1</v>
      </c>
      <c r="AF68">
        <v>17</v>
      </c>
      <c r="AG68">
        <v>5</v>
      </c>
      <c r="AH68">
        <v>1</v>
      </c>
      <c r="AI68">
        <v>1</v>
      </c>
      <c r="AJ68">
        <v>31</v>
      </c>
      <c r="AK68">
        <v>8</v>
      </c>
      <c r="AL68">
        <v>9</v>
      </c>
      <c r="AM68">
        <v>0</v>
      </c>
      <c r="AN68">
        <v>39</v>
      </c>
      <c r="AO68">
        <v>6</v>
      </c>
      <c r="AP68">
        <v>14</v>
      </c>
      <c r="AQ68">
        <v>1</v>
      </c>
      <c r="AR68" s="2">
        <v>2357</v>
      </c>
      <c r="AS68" s="2">
        <v>195351</v>
      </c>
      <c r="AT68">
        <v>415</v>
      </c>
      <c r="AU68" s="2">
        <v>26384</v>
      </c>
      <c r="AV68" s="2">
        <v>2102</v>
      </c>
      <c r="AW68" s="2">
        <v>105847</v>
      </c>
      <c r="AX68" s="2">
        <f>Table7[[#This Row],[Recovered]]-AY67</f>
        <v>2622</v>
      </c>
      <c r="AY68" s="2">
        <v>63120</v>
      </c>
      <c r="AZ68" s="2">
        <v>1707743</v>
      </c>
    </row>
    <row r="69" spans="1:52" x14ac:dyDescent="0.25">
      <c r="A69" s="1">
        <v>43947</v>
      </c>
      <c r="B69">
        <v>6</v>
      </c>
      <c r="C69">
        <v>1</v>
      </c>
      <c r="D69">
        <v>187</v>
      </c>
      <c r="E69">
        <v>21</v>
      </c>
      <c r="F69">
        <v>394</v>
      </c>
      <c r="G69">
        <v>56</v>
      </c>
      <c r="H69">
        <v>920</v>
      </c>
      <c r="I69">
        <v>56</v>
      </c>
      <c r="J69">
        <v>80</v>
      </c>
      <c r="K69">
        <v>27</v>
      </c>
      <c r="L69">
        <v>56</v>
      </c>
      <c r="M69">
        <v>5</v>
      </c>
      <c r="N69">
        <v>5</v>
      </c>
      <c r="O69">
        <v>4</v>
      </c>
      <c r="P69">
        <v>14</v>
      </c>
      <c r="Q69">
        <v>1</v>
      </c>
      <c r="R69">
        <v>241</v>
      </c>
      <c r="S69">
        <v>39</v>
      </c>
      <c r="T69">
        <v>53</v>
      </c>
      <c r="U69">
        <v>5</v>
      </c>
      <c r="V69">
        <v>132</v>
      </c>
      <c r="W69">
        <v>18</v>
      </c>
      <c r="X69">
        <v>2</v>
      </c>
      <c r="Y69">
        <v>1</v>
      </c>
      <c r="Z69">
        <v>85</v>
      </c>
      <c r="AA69">
        <v>2</v>
      </c>
      <c r="AB69">
        <v>27</v>
      </c>
      <c r="AC69">
        <v>2</v>
      </c>
      <c r="AD69">
        <v>4</v>
      </c>
      <c r="AE69">
        <v>0</v>
      </c>
      <c r="AF69">
        <v>32</v>
      </c>
      <c r="AG69">
        <v>4</v>
      </c>
      <c r="AH69">
        <v>5</v>
      </c>
      <c r="AI69">
        <v>0</v>
      </c>
      <c r="AJ69">
        <v>36</v>
      </c>
      <c r="AK69">
        <v>8</v>
      </c>
      <c r="AL69">
        <v>1</v>
      </c>
      <c r="AM69">
        <v>0</v>
      </c>
      <c r="AN69">
        <v>35</v>
      </c>
      <c r="AO69">
        <v>4</v>
      </c>
      <c r="AP69">
        <v>9</v>
      </c>
      <c r="AQ69">
        <v>6</v>
      </c>
      <c r="AR69" s="2">
        <v>2324</v>
      </c>
      <c r="AS69" s="2">
        <v>197675</v>
      </c>
      <c r="AT69">
        <v>260</v>
      </c>
      <c r="AU69" s="2">
        <v>26644</v>
      </c>
      <c r="AV69" s="2">
        <v>2009</v>
      </c>
      <c r="AW69" s="2">
        <v>106103</v>
      </c>
      <c r="AX69" s="2">
        <f>Table7[[#This Row],[Recovered]]-AY68</f>
        <v>1808</v>
      </c>
      <c r="AY69" s="2">
        <v>64928</v>
      </c>
      <c r="AZ69" s="2">
        <v>1757659</v>
      </c>
    </row>
    <row r="70" spans="1:52" x14ac:dyDescent="0.25">
      <c r="A70" s="1">
        <v>43948</v>
      </c>
      <c r="B70">
        <v>5</v>
      </c>
      <c r="C70">
        <f>133-131</f>
        <v>2</v>
      </c>
      <c r="D70">
        <v>154</v>
      </c>
      <c r="E70">
        <f>1128-1114</f>
        <v>14</v>
      </c>
      <c r="F70">
        <v>278</v>
      </c>
      <c r="G70">
        <f>2878-2823</f>
        <v>55</v>
      </c>
      <c r="H70">
        <v>590</v>
      </c>
      <c r="I70">
        <f>13449-13325</f>
        <v>124</v>
      </c>
      <c r="J70">
        <v>108</v>
      </c>
      <c r="K70">
        <f>1344-1315</f>
        <v>29</v>
      </c>
      <c r="L70">
        <v>101</v>
      </c>
      <c r="M70">
        <f>407-405</f>
        <v>2</v>
      </c>
      <c r="N70">
        <v>15</v>
      </c>
      <c r="O70">
        <f>270-269</f>
        <v>1</v>
      </c>
      <c r="P70">
        <v>60</v>
      </c>
      <c r="Q70">
        <f>271-264</f>
        <v>7</v>
      </c>
      <c r="R70">
        <v>212</v>
      </c>
      <c r="S70">
        <f>3431-3386</f>
        <v>45</v>
      </c>
      <c r="T70">
        <v>16</v>
      </c>
      <c r="U70">
        <f>884-879</f>
        <v>5</v>
      </c>
      <c r="V70">
        <v>32</v>
      </c>
      <c r="W70">
        <f>795-778</f>
        <v>17</v>
      </c>
      <c r="X70">
        <v>2</v>
      </c>
      <c r="Y70">
        <f>65-64</f>
        <v>1</v>
      </c>
      <c r="Z70">
        <v>83</v>
      </c>
      <c r="AA70">
        <f>397-389</f>
        <v>8</v>
      </c>
      <c r="AB70">
        <v>15</v>
      </c>
      <c r="AC70">
        <f>299-295</f>
        <v>4</v>
      </c>
      <c r="AD70">
        <v>0</v>
      </c>
      <c r="AE70">
        <f>21-21</f>
        <v>0</v>
      </c>
      <c r="AF70">
        <v>18</v>
      </c>
      <c r="AG70">
        <f>352-345</f>
        <v>7</v>
      </c>
      <c r="AH70">
        <v>0</v>
      </c>
      <c r="AI70">
        <f>25-25</f>
        <v>0</v>
      </c>
      <c r="AJ70">
        <v>10</v>
      </c>
      <c r="AK70">
        <f>405-399</f>
        <v>6</v>
      </c>
      <c r="AL70">
        <v>7</v>
      </c>
      <c r="AM70">
        <f>83-80</f>
        <v>3</v>
      </c>
      <c r="AN70">
        <v>30</v>
      </c>
      <c r="AO70">
        <f>231-228</f>
        <v>3</v>
      </c>
      <c r="AP70">
        <v>3</v>
      </c>
      <c r="AQ70">
        <f>109-109</f>
        <v>0</v>
      </c>
      <c r="AR70" s="2">
        <v>1739</v>
      </c>
      <c r="AS70" s="2">
        <v>199414</v>
      </c>
      <c r="AT70">
        <f>26977-26644</f>
        <v>333</v>
      </c>
      <c r="AU70" s="2">
        <v>26977</v>
      </c>
      <c r="AV70" s="2">
        <v>1956</v>
      </c>
      <c r="AW70" s="2">
        <v>105813</v>
      </c>
      <c r="AX70" s="2">
        <f>Table7[[#This Row],[Recovered]]-AY69</f>
        <v>1696</v>
      </c>
      <c r="AY70" s="2">
        <v>66624</v>
      </c>
      <c r="AZ70" s="2">
        <v>1789662</v>
      </c>
    </row>
    <row r="71" spans="1:52" x14ac:dyDescent="0.25">
      <c r="A71" s="1">
        <v>43949</v>
      </c>
      <c r="B71">
        <v>8</v>
      </c>
      <c r="C71">
        <v>2</v>
      </c>
      <c r="D71">
        <v>130</v>
      </c>
      <c r="E71">
        <v>13</v>
      </c>
      <c r="F71">
        <v>352</v>
      </c>
      <c r="G71">
        <v>58</v>
      </c>
      <c r="H71">
        <v>869</v>
      </c>
      <c r="I71">
        <v>126</v>
      </c>
      <c r="J71">
        <v>129</v>
      </c>
      <c r="K71">
        <v>64</v>
      </c>
      <c r="L71">
        <v>30</v>
      </c>
      <c r="M71">
        <v>5</v>
      </c>
      <c r="N71">
        <v>2</v>
      </c>
      <c r="O71">
        <v>2</v>
      </c>
      <c r="P71">
        <v>18</v>
      </c>
      <c r="Q71">
        <v>7</v>
      </c>
      <c r="R71">
        <v>252</v>
      </c>
      <c r="S71">
        <v>41</v>
      </c>
      <c r="T71">
        <v>48</v>
      </c>
      <c r="U71">
        <v>9</v>
      </c>
      <c r="V71">
        <v>52</v>
      </c>
      <c r="W71">
        <v>16</v>
      </c>
      <c r="X71">
        <v>9</v>
      </c>
      <c r="Y71">
        <v>0</v>
      </c>
      <c r="Z71">
        <v>75</v>
      </c>
      <c r="AA71">
        <v>17</v>
      </c>
      <c r="AB71">
        <v>25</v>
      </c>
      <c r="AC71">
        <v>11</v>
      </c>
      <c r="AD71">
        <v>1</v>
      </c>
      <c r="AE71">
        <v>0</v>
      </c>
      <c r="AF71">
        <v>31</v>
      </c>
      <c r="AG71">
        <v>6</v>
      </c>
      <c r="AH71">
        <v>0</v>
      </c>
      <c r="AI71">
        <v>0</v>
      </c>
      <c r="AJ71">
        <v>22</v>
      </c>
      <c r="AK71">
        <v>2</v>
      </c>
      <c r="AL71">
        <v>1</v>
      </c>
      <c r="AM71">
        <v>2</v>
      </c>
      <c r="AN71">
        <v>35</v>
      </c>
      <c r="AO71">
        <v>1</v>
      </c>
      <c r="AP71">
        <v>2</v>
      </c>
      <c r="AQ71">
        <v>0</v>
      </c>
      <c r="AR71" s="2">
        <v>2091</v>
      </c>
      <c r="AS71" s="2">
        <v>201505</v>
      </c>
      <c r="AT71">
        <v>382</v>
      </c>
      <c r="AU71" s="2">
        <v>27359</v>
      </c>
      <c r="AV71" s="2">
        <v>1863</v>
      </c>
      <c r="AW71" s="2">
        <v>105205</v>
      </c>
      <c r="AX71" s="2">
        <f>Table7[[#This Row],[Recovered]]-AY70</f>
        <v>2317</v>
      </c>
      <c r="AY71" s="2">
        <v>68941</v>
      </c>
      <c r="AZ71" s="2">
        <v>1846934</v>
      </c>
    </row>
    <row r="72" spans="1:52" x14ac:dyDescent="0.25">
      <c r="A72" s="1">
        <v>43950</v>
      </c>
      <c r="B72">
        <v>5</v>
      </c>
      <c r="C72">
        <v>2</v>
      </c>
      <c r="D72">
        <v>117</v>
      </c>
      <c r="E72">
        <v>11</v>
      </c>
      <c r="F72">
        <v>411</v>
      </c>
      <c r="G72">
        <v>67</v>
      </c>
      <c r="H72">
        <v>786</v>
      </c>
      <c r="I72">
        <v>104</v>
      </c>
      <c r="J72">
        <v>117</v>
      </c>
      <c r="K72">
        <v>29</v>
      </c>
      <c r="L72">
        <v>44</v>
      </c>
      <c r="M72">
        <v>4</v>
      </c>
      <c r="N72">
        <v>9</v>
      </c>
      <c r="O72">
        <v>2</v>
      </c>
      <c r="P72">
        <v>15</v>
      </c>
      <c r="Q72">
        <v>7</v>
      </c>
      <c r="R72">
        <v>263</v>
      </c>
      <c r="S72">
        <v>40</v>
      </c>
      <c r="T72">
        <v>35</v>
      </c>
      <c r="U72">
        <v>6</v>
      </c>
      <c r="V72">
        <v>61</v>
      </c>
      <c r="W72">
        <v>16</v>
      </c>
      <c r="X72">
        <v>12</v>
      </c>
      <c r="Y72">
        <v>1</v>
      </c>
      <c r="Z72">
        <v>78</v>
      </c>
      <c r="AA72">
        <v>17</v>
      </c>
      <c r="AB72">
        <v>24</v>
      </c>
      <c r="AC72">
        <v>5</v>
      </c>
      <c r="AD72">
        <v>0</v>
      </c>
      <c r="AE72">
        <v>0</v>
      </c>
      <c r="AF72">
        <v>30</v>
      </c>
      <c r="AG72">
        <v>1</v>
      </c>
      <c r="AH72">
        <v>0</v>
      </c>
      <c r="AI72">
        <v>0</v>
      </c>
      <c r="AJ72">
        <v>49</v>
      </c>
      <c r="AK72">
        <v>3</v>
      </c>
      <c r="AL72">
        <v>5</v>
      </c>
      <c r="AM72">
        <v>1</v>
      </c>
      <c r="AN72">
        <v>20</v>
      </c>
      <c r="AO72">
        <v>0</v>
      </c>
      <c r="AP72">
        <v>5</v>
      </c>
      <c r="AQ72">
        <v>7</v>
      </c>
      <c r="AR72" s="2">
        <v>2086</v>
      </c>
      <c r="AS72" s="2">
        <v>203591</v>
      </c>
      <c r="AT72">
        <v>323</v>
      </c>
      <c r="AU72" s="2">
        <v>27682</v>
      </c>
      <c r="AV72" s="2">
        <v>1795</v>
      </c>
      <c r="AW72" s="2">
        <v>104657</v>
      </c>
      <c r="AX72" s="2">
        <f>Table7[[#This Row],[Recovered]]-AY71</f>
        <v>2311</v>
      </c>
      <c r="AY72" s="2">
        <v>71252</v>
      </c>
      <c r="AZ72" s="2">
        <v>1910761</v>
      </c>
    </row>
    <row r="73" spans="1:52" x14ac:dyDescent="0.25">
      <c r="A73" s="1">
        <v>43951</v>
      </c>
      <c r="B73">
        <v>4</v>
      </c>
      <c r="C73">
        <v>0</v>
      </c>
      <c r="D73">
        <v>104</v>
      </c>
      <c r="E73">
        <v>15</v>
      </c>
      <c r="F73">
        <v>428</v>
      </c>
      <c r="G73">
        <v>63</v>
      </c>
      <c r="H73">
        <v>598</v>
      </c>
      <c r="I73">
        <v>93</v>
      </c>
      <c r="J73">
        <v>135</v>
      </c>
      <c r="K73">
        <v>22</v>
      </c>
      <c r="L73">
        <v>47</v>
      </c>
      <c r="M73">
        <v>2</v>
      </c>
      <c r="N73">
        <v>11</v>
      </c>
      <c r="O73">
        <v>1</v>
      </c>
      <c r="P73">
        <v>15</v>
      </c>
      <c r="Q73">
        <v>4</v>
      </c>
      <c r="R73">
        <v>259</v>
      </c>
      <c r="S73">
        <v>39</v>
      </c>
      <c r="T73">
        <v>37</v>
      </c>
      <c r="U73">
        <v>7</v>
      </c>
      <c r="V73">
        <v>60</v>
      </c>
      <c r="W73">
        <v>15</v>
      </c>
      <c r="X73">
        <v>1</v>
      </c>
      <c r="Y73">
        <v>1</v>
      </c>
      <c r="Z73">
        <v>71</v>
      </c>
      <c r="AA73">
        <v>10</v>
      </c>
      <c r="AB73">
        <v>7</v>
      </c>
      <c r="AC73">
        <v>5</v>
      </c>
      <c r="AD73">
        <v>1</v>
      </c>
      <c r="AE73">
        <v>0</v>
      </c>
      <c r="AF73">
        <v>13</v>
      </c>
      <c r="AG73">
        <v>0</v>
      </c>
      <c r="AH73">
        <v>1</v>
      </c>
      <c r="AI73">
        <v>0</v>
      </c>
      <c r="AJ73">
        <v>43</v>
      </c>
      <c r="AK73">
        <v>5</v>
      </c>
      <c r="AL73">
        <v>6</v>
      </c>
      <c r="AM73">
        <v>0</v>
      </c>
      <c r="AN73">
        <v>26</v>
      </c>
      <c r="AO73">
        <v>3</v>
      </c>
      <c r="AP73">
        <v>5</v>
      </c>
      <c r="AQ73">
        <v>0</v>
      </c>
      <c r="AR73" s="2">
        <v>1872</v>
      </c>
      <c r="AS73" s="2">
        <v>205463</v>
      </c>
      <c r="AT73">
        <v>285</v>
      </c>
      <c r="AU73" s="2">
        <v>27967</v>
      </c>
      <c r="AV73" s="2">
        <v>1694</v>
      </c>
      <c r="AW73" s="2">
        <v>101551</v>
      </c>
      <c r="AX73" s="2">
        <f>Table7[[#This Row],[Recovered]]-AY72</f>
        <v>4693</v>
      </c>
      <c r="AY73" s="2">
        <v>75945</v>
      </c>
      <c r="AZ73" s="2">
        <v>1979217</v>
      </c>
    </row>
    <row r="74" spans="1:52" x14ac:dyDescent="0.25">
      <c r="A74" s="1">
        <v>43952</v>
      </c>
      <c r="B74">
        <v>5</v>
      </c>
      <c r="C74">
        <v>0</v>
      </c>
      <c r="D74">
        <v>133</v>
      </c>
      <c r="E74">
        <v>17</v>
      </c>
      <c r="F74">
        <v>195</v>
      </c>
      <c r="G74">
        <v>31</v>
      </c>
      <c r="H74">
        <v>737</v>
      </c>
      <c r="I74">
        <v>88</v>
      </c>
      <c r="J74">
        <v>138</v>
      </c>
      <c r="K74">
        <v>20</v>
      </c>
      <c r="L74">
        <v>16</v>
      </c>
      <c r="M74">
        <v>5</v>
      </c>
      <c r="N74">
        <v>10</v>
      </c>
      <c r="O74">
        <v>3</v>
      </c>
      <c r="P74">
        <v>16</v>
      </c>
      <c r="Q74">
        <v>5</v>
      </c>
      <c r="R74">
        <v>208</v>
      </c>
      <c r="S74">
        <v>28</v>
      </c>
      <c r="T74">
        <v>28</v>
      </c>
      <c r="U74">
        <v>5</v>
      </c>
      <c r="V74">
        <v>93</v>
      </c>
      <c r="W74">
        <v>12</v>
      </c>
      <c r="X74">
        <v>1</v>
      </c>
      <c r="Y74">
        <v>1</v>
      </c>
      <c r="Z74">
        <v>56</v>
      </c>
      <c r="AA74">
        <v>41</v>
      </c>
      <c r="AB74">
        <v>18</v>
      </c>
      <c r="AC74">
        <v>4</v>
      </c>
      <c r="AD74">
        <v>2</v>
      </c>
      <c r="AE74">
        <v>0</v>
      </c>
      <c r="AF74">
        <v>21</v>
      </c>
      <c r="AG74">
        <v>0</v>
      </c>
      <c r="AH74">
        <v>11</v>
      </c>
      <c r="AI74">
        <v>0</v>
      </c>
      <c r="AJ74">
        <v>27</v>
      </c>
      <c r="AK74">
        <v>6</v>
      </c>
      <c r="AL74">
        <v>4</v>
      </c>
      <c r="AM74">
        <v>0</v>
      </c>
      <c r="AN74">
        <v>28</v>
      </c>
      <c r="AO74">
        <v>2</v>
      </c>
      <c r="AP74">
        <v>18</v>
      </c>
      <c r="AQ74">
        <v>1</v>
      </c>
      <c r="AR74" s="2">
        <v>1965</v>
      </c>
      <c r="AS74" s="2">
        <v>207428</v>
      </c>
      <c r="AT74">
        <v>269</v>
      </c>
      <c r="AU74" s="2">
        <v>28236</v>
      </c>
      <c r="AV74" s="2">
        <v>1578</v>
      </c>
      <c r="AW74" s="2">
        <v>100943</v>
      </c>
      <c r="AX74" s="2">
        <f>Table7[[#This Row],[Recovered]]-AY73</f>
        <v>2304</v>
      </c>
      <c r="AY74" s="2">
        <v>78249</v>
      </c>
      <c r="AZ74" s="2">
        <v>2053425</v>
      </c>
    </row>
    <row r="75" spans="1:52" x14ac:dyDescent="0.25">
      <c r="A75" s="1">
        <v>43953</v>
      </c>
      <c r="B75">
        <v>3</v>
      </c>
      <c r="C75">
        <v>0</v>
      </c>
      <c r="D75">
        <v>186</v>
      </c>
      <c r="E75">
        <v>11</v>
      </c>
      <c r="F75">
        <v>495</v>
      </c>
      <c r="G75">
        <v>29</v>
      </c>
      <c r="H75">
        <v>533</v>
      </c>
      <c r="I75">
        <v>329</v>
      </c>
      <c r="J75">
        <v>126</v>
      </c>
      <c r="K75">
        <v>23</v>
      </c>
      <c r="L75">
        <v>49</v>
      </c>
      <c r="M75">
        <v>2</v>
      </c>
      <c r="N75">
        <v>7</v>
      </c>
      <c r="O75">
        <v>1</v>
      </c>
      <c r="P75">
        <v>18</v>
      </c>
      <c r="Q75">
        <v>1</v>
      </c>
      <c r="R75">
        <v>206</v>
      </c>
      <c r="S75">
        <v>35</v>
      </c>
      <c r="T75">
        <v>23</v>
      </c>
      <c r="U75">
        <v>5</v>
      </c>
      <c r="V75">
        <v>80</v>
      </c>
      <c r="W75">
        <v>9</v>
      </c>
      <c r="X75">
        <v>1</v>
      </c>
      <c r="Y75">
        <v>0</v>
      </c>
      <c r="Z75">
        <v>84</v>
      </c>
      <c r="AA75">
        <v>15</v>
      </c>
      <c r="AB75">
        <v>16</v>
      </c>
      <c r="AC75">
        <v>3</v>
      </c>
      <c r="AD75">
        <v>1</v>
      </c>
      <c r="AE75">
        <v>0</v>
      </c>
      <c r="AF75">
        <v>15</v>
      </c>
      <c r="AG75">
        <v>3</v>
      </c>
      <c r="AH75">
        <v>2</v>
      </c>
      <c r="AI75">
        <v>0</v>
      </c>
      <c r="AJ75">
        <v>34</v>
      </c>
      <c r="AK75">
        <v>1</v>
      </c>
      <c r="AL75">
        <v>0</v>
      </c>
      <c r="AM75">
        <v>2</v>
      </c>
      <c r="AN75">
        <v>19</v>
      </c>
      <c r="AO75">
        <v>3</v>
      </c>
      <c r="AP75">
        <v>2</v>
      </c>
      <c r="AQ75">
        <v>2</v>
      </c>
      <c r="AR75" s="2">
        <v>1900</v>
      </c>
      <c r="AS75" s="2">
        <v>209328</v>
      </c>
      <c r="AT75">
        <v>474</v>
      </c>
      <c r="AU75" s="2">
        <v>28710</v>
      </c>
      <c r="AV75" s="2">
        <v>1539</v>
      </c>
      <c r="AW75" s="2">
        <v>100704</v>
      </c>
      <c r="AX75" s="2">
        <f>Table7[[#This Row],[Recovered]]-AY74</f>
        <v>1665</v>
      </c>
      <c r="AY75" s="2">
        <v>79914</v>
      </c>
      <c r="AZ75" s="2">
        <v>2108837</v>
      </c>
    </row>
    <row r="76" spans="1:52" x14ac:dyDescent="0.25">
      <c r="A76" s="1">
        <v>43954</v>
      </c>
      <c r="B76">
        <v>6</v>
      </c>
      <c r="C76">
        <v>1</v>
      </c>
      <c r="D76">
        <v>47</v>
      </c>
      <c r="E76">
        <v>14</v>
      </c>
      <c r="F76">
        <v>251</v>
      </c>
      <c r="G76">
        <v>26</v>
      </c>
      <c r="H76">
        <v>526</v>
      </c>
      <c r="I76">
        <v>42</v>
      </c>
      <c r="J76">
        <v>94</v>
      </c>
      <c r="K76">
        <v>14</v>
      </c>
      <c r="L76">
        <v>66</v>
      </c>
      <c r="M76">
        <v>4</v>
      </c>
      <c r="N76">
        <v>1</v>
      </c>
      <c r="O76">
        <v>2</v>
      </c>
      <c r="P76">
        <v>13</v>
      </c>
      <c r="Q76">
        <v>2</v>
      </c>
      <c r="R76">
        <v>166</v>
      </c>
      <c r="S76">
        <v>28</v>
      </c>
      <c r="T76">
        <v>21</v>
      </c>
      <c r="U76">
        <v>11</v>
      </c>
      <c r="V76">
        <v>38</v>
      </c>
      <c r="W76">
        <v>9</v>
      </c>
      <c r="X76">
        <v>0</v>
      </c>
      <c r="Y76">
        <v>0</v>
      </c>
      <c r="Z76">
        <v>53</v>
      </c>
      <c r="AA76">
        <v>11</v>
      </c>
      <c r="AB76">
        <v>32</v>
      </c>
      <c r="AC76">
        <v>3</v>
      </c>
      <c r="AD76">
        <v>0</v>
      </c>
      <c r="AE76">
        <v>1</v>
      </c>
      <c r="AF76">
        <v>25</v>
      </c>
      <c r="AG76">
        <v>2</v>
      </c>
      <c r="AH76">
        <v>6</v>
      </c>
      <c r="AI76">
        <v>0</v>
      </c>
      <c r="AJ76">
        <v>11</v>
      </c>
      <c r="AK76">
        <v>2</v>
      </c>
      <c r="AL76">
        <v>2</v>
      </c>
      <c r="AM76">
        <v>0</v>
      </c>
      <c r="AN76">
        <v>27</v>
      </c>
      <c r="AO76">
        <v>2</v>
      </c>
      <c r="AP76">
        <v>4</v>
      </c>
      <c r="AQ76">
        <v>0</v>
      </c>
      <c r="AR76" s="2">
        <v>1389</v>
      </c>
      <c r="AS76" s="2">
        <v>210717</v>
      </c>
      <c r="AT76">
        <v>174</v>
      </c>
      <c r="AU76" s="2">
        <v>28884</v>
      </c>
      <c r="AV76" s="2">
        <v>1501</v>
      </c>
      <c r="AW76" s="2">
        <v>100179</v>
      </c>
      <c r="AX76" s="2">
        <f>Table7[[#This Row],[Recovered]]-AY75</f>
        <v>1740</v>
      </c>
      <c r="AY76" s="2">
        <v>81654</v>
      </c>
      <c r="AZ76" s="2">
        <v>2153772</v>
      </c>
    </row>
    <row r="77" spans="1:52" x14ac:dyDescent="0.25">
      <c r="A77" s="1">
        <v>43955</v>
      </c>
      <c r="B77">
        <v>1</v>
      </c>
      <c r="C77">
        <v>1</v>
      </c>
      <c r="D77">
        <v>53</v>
      </c>
      <c r="E77">
        <v>12</v>
      </c>
      <c r="F77">
        <v>192</v>
      </c>
      <c r="G77">
        <v>34</v>
      </c>
      <c r="H77">
        <v>577</v>
      </c>
      <c r="I77">
        <v>63</v>
      </c>
      <c r="J77">
        <v>55</v>
      </c>
      <c r="K77">
        <v>12</v>
      </c>
      <c r="L77">
        <v>11</v>
      </c>
      <c r="M77">
        <v>1</v>
      </c>
      <c r="N77">
        <v>5</v>
      </c>
      <c r="O77">
        <v>3</v>
      </c>
      <c r="P77">
        <v>4</v>
      </c>
      <c r="Q77">
        <v>2</v>
      </c>
      <c r="R77">
        <v>159</v>
      </c>
      <c r="S77">
        <v>24</v>
      </c>
      <c r="T77">
        <v>44</v>
      </c>
      <c r="U77">
        <v>5</v>
      </c>
      <c r="V77">
        <v>38</v>
      </c>
      <c r="W77">
        <v>9</v>
      </c>
      <c r="X77">
        <v>0</v>
      </c>
      <c r="Y77">
        <v>2</v>
      </c>
      <c r="Z77">
        <v>38</v>
      </c>
      <c r="AA77">
        <v>16</v>
      </c>
      <c r="AB77">
        <v>4</v>
      </c>
      <c r="AC77">
        <v>2</v>
      </c>
      <c r="AD77">
        <v>0</v>
      </c>
      <c r="AE77">
        <v>0</v>
      </c>
      <c r="AF77">
        <v>14</v>
      </c>
      <c r="AG77">
        <v>2</v>
      </c>
      <c r="AH77">
        <v>0</v>
      </c>
      <c r="AI77">
        <v>0</v>
      </c>
      <c r="AJ77">
        <v>9</v>
      </c>
      <c r="AK77">
        <v>5</v>
      </c>
      <c r="AL77">
        <v>4</v>
      </c>
      <c r="AM77">
        <v>0</v>
      </c>
      <c r="AN77">
        <v>15</v>
      </c>
      <c r="AO77">
        <v>2</v>
      </c>
      <c r="AP77">
        <v>-2</v>
      </c>
      <c r="AQ77">
        <v>0</v>
      </c>
      <c r="AR77" s="2">
        <v>1221</v>
      </c>
      <c r="AS77" s="2">
        <v>211938</v>
      </c>
      <c r="AT77">
        <v>195</v>
      </c>
      <c r="AU77" s="2">
        <v>29079</v>
      </c>
      <c r="AV77" s="2">
        <v>1479</v>
      </c>
      <c r="AW77" s="2">
        <v>99980</v>
      </c>
      <c r="AX77" s="2">
        <f>Table7[[#This Row],[Recovered]]-AY76</f>
        <v>1225</v>
      </c>
      <c r="AY77" s="2">
        <v>82879</v>
      </c>
      <c r="AZ77" s="2">
        <v>2191403</v>
      </c>
    </row>
    <row r="78" spans="1:52" x14ac:dyDescent="0.25">
      <c r="A78" s="1">
        <v>43956</v>
      </c>
      <c r="B78">
        <v>0</v>
      </c>
      <c r="C78">
        <v>0</v>
      </c>
      <c r="D78">
        <v>63</v>
      </c>
      <c r="E78">
        <v>11</v>
      </c>
      <c r="F78">
        <v>152</v>
      </c>
      <c r="G78">
        <v>30</v>
      </c>
      <c r="H78">
        <v>500</v>
      </c>
      <c r="I78">
        <v>95</v>
      </c>
      <c r="J78">
        <v>29</v>
      </c>
      <c r="K78">
        <v>17</v>
      </c>
      <c r="L78">
        <v>3</v>
      </c>
      <c r="M78">
        <v>3</v>
      </c>
      <c r="N78">
        <v>1</v>
      </c>
      <c r="O78">
        <v>2</v>
      </c>
      <c r="P78">
        <v>9</v>
      </c>
      <c r="Q78">
        <v>4</v>
      </c>
      <c r="R78">
        <v>100</v>
      </c>
      <c r="S78">
        <v>39</v>
      </c>
      <c r="T78">
        <v>29</v>
      </c>
      <c r="U78">
        <v>4</v>
      </c>
      <c r="V78">
        <v>30</v>
      </c>
      <c r="W78">
        <v>8</v>
      </c>
      <c r="X78">
        <v>6</v>
      </c>
      <c r="Y78">
        <v>0</v>
      </c>
      <c r="Z78">
        <v>67</v>
      </c>
      <c r="AA78">
        <v>10</v>
      </c>
      <c r="AB78">
        <v>25</v>
      </c>
      <c r="AC78">
        <v>3</v>
      </c>
      <c r="AD78">
        <v>0</v>
      </c>
      <c r="AE78">
        <v>0</v>
      </c>
      <c r="AF78">
        <v>20</v>
      </c>
      <c r="AG78">
        <v>3</v>
      </c>
      <c r="AH78">
        <v>10</v>
      </c>
      <c r="AI78">
        <v>0</v>
      </c>
      <c r="AJ78">
        <v>17</v>
      </c>
      <c r="AK78">
        <v>4</v>
      </c>
      <c r="AL78">
        <v>1</v>
      </c>
      <c r="AM78">
        <v>0</v>
      </c>
      <c r="AN78">
        <v>12</v>
      </c>
      <c r="AO78">
        <v>3</v>
      </c>
      <c r="AP78">
        <v>1</v>
      </c>
      <c r="AQ78" s="2">
        <v>0</v>
      </c>
      <c r="AR78" s="2">
        <v>1075</v>
      </c>
      <c r="AS78" s="2">
        <v>213013</v>
      </c>
      <c r="AT78" s="2">
        <v>236</v>
      </c>
      <c r="AU78" s="2">
        <v>29315</v>
      </c>
      <c r="AV78" s="2">
        <v>1427</v>
      </c>
      <c r="AW78" s="2">
        <v>98467</v>
      </c>
      <c r="AX78" s="2">
        <f>Table7[[#This Row],[Recovered]]-AY77</f>
        <v>2352</v>
      </c>
      <c r="AY78" s="2">
        <v>85231</v>
      </c>
      <c r="AZ78" s="2">
        <v>2246666</v>
      </c>
    </row>
    <row r="79" spans="1:52" x14ac:dyDescent="0.25">
      <c r="A79" s="1">
        <v>43957</v>
      </c>
      <c r="B79">
        <v>3</v>
      </c>
      <c r="C79">
        <v>0</v>
      </c>
      <c r="D79">
        <v>76</v>
      </c>
      <c r="E79">
        <v>11</v>
      </c>
      <c r="F79">
        <v>165</v>
      </c>
      <c r="G79">
        <v>31</v>
      </c>
      <c r="H79">
        <v>764</v>
      </c>
      <c r="I79">
        <v>222</v>
      </c>
      <c r="J79">
        <v>77</v>
      </c>
      <c r="K79">
        <v>23</v>
      </c>
      <c r="L79">
        <v>19</v>
      </c>
      <c r="M79">
        <v>4</v>
      </c>
      <c r="N79">
        <v>1</v>
      </c>
      <c r="O79">
        <v>0</v>
      </c>
      <c r="P79">
        <v>9</v>
      </c>
      <c r="Q79">
        <v>3</v>
      </c>
      <c r="R79">
        <v>104</v>
      </c>
      <c r="S79">
        <v>32</v>
      </c>
      <c r="T79">
        <v>29</v>
      </c>
      <c r="U79">
        <v>7</v>
      </c>
      <c r="V79">
        <v>26</v>
      </c>
      <c r="W79">
        <v>10</v>
      </c>
      <c r="X79">
        <v>4</v>
      </c>
      <c r="Y79">
        <v>0</v>
      </c>
      <c r="Z79">
        <v>81</v>
      </c>
      <c r="AA79">
        <v>4</v>
      </c>
      <c r="AB79">
        <v>22</v>
      </c>
      <c r="AC79">
        <v>6</v>
      </c>
      <c r="AD79">
        <v>3</v>
      </c>
      <c r="AE79">
        <v>0</v>
      </c>
      <c r="AF79">
        <v>14</v>
      </c>
      <c r="AG79">
        <v>7</v>
      </c>
      <c r="AH79">
        <v>3</v>
      </c>
      <c r="AI79">
        <v>0</v>
      </c>
      <c r="AJ79">
        <v>26</v>
      </c>
      <c r="AK79">
        <v>5</v>
      </c>
      <c r="AL79">
        <v>3</v>
      </c>
      <c r="AM79">
        <v>1</v>
      </c>
      <c r="AN79">
        <v>14</v>
      </c>
      <c r="AO79">
        <v>3</v>
      </c>
      <c r="AP79">
        <v>1</v>
      </c>
      <c r="AQ79">
        <v>0</v>
      </c>
      <c r="AR79" s="2">
        <v>1444</v>
      </c>
      <c r="AS79" s="2">
        <v>214457</v>
      </c>
      <c r="AT79">
        <v>369</v>
      </c>
      <c r="AU79" s="2">
        <v>29684</v>
      </c>
      <c r="AV79" s="2">
        <v>1333</v>
      </c>
      <c r="AW79" s="2">
        <v>91528</v>
      </c>
      <c r="AX79" s="2">
        <f>Table7[[#This Row],[Recovered]]-AY78</f>
        <v>8014</v>
      </c>
      <c r="AY79" s="2">
        <v>93245</v>
      </c>
      <c r="AZ79" s="2">
        <v>2310929</v>
      </c>
    </row>
    <row r="80" spans="1:52" x14ac:dyDescent="0.25">
      <c r="A80" s="1">
        <v>43958</v>
      </c>
      <c r="B80">
        <v>4</v>
      </c>
      <c r="C80">
        <v>0</v>
      </c>
      <c r="D80">
        <v>94</v>
      </c>
      <c r="E80">
        <v>11</v>
      </c>
      <c r="F80">
        <v>196</v>
      </c>
      <c r="G80">
        <v>35</v>
      </c>
      <c r="H80">
        <v>720</v>
      </c>
      <c r="I80">
        <v>134</v>
      </c>
      <c r="J80">
        <v>74</v>
      </c>
      <c r="K80">
        <v>21</v>
      </c>
      <c r="L80">
        <v>3</v>
      </c>
      <c r="M80">
        <v>1</v>
      </c>
      <c r="N80">
        <v>9</v>
      </c>
      <c r="O80">
        <v>0</v>
      </c>
      <c r="P80">
        <v>13</v>
      </c>
      <c r="Q80">
        <v>2</v>
      </c>
      <c r="R80">
        <v>108</v>
      </c>
      <c r="S80">
        <v>29</v>
      </c>
      <c r="T80">
        <v>31</v>
      </c>
      <c r="U80">
        <v>5</v>
      </c>
      <c r="V80">
        <v>26</v>
      </c>
      <c r="W80">
        <v>16</v>
      </c>
      <c r="X80">
        <v>1</v>
      </c>
      <c r="Y80">
        <v>0</v>
      </c>
      <c r="Z80">
        <v>39</v>
      </c>
      <c r="AA80">
        <v>5</v>
      </c>
      <c r="AB80">
        <v>25</v>
      </c>
      <c r="AC80">
        <v>7</v>
      </c>
      <c r="AD80">
        <v>1</v>
      </c>
      <c r="AE80">
        <v>0</v>
      </c>
      <c r="AF80">
        <v>9</v>
      </c>
      <c r="AG80">
        <v>3</v>
      </c>
      <c r="AH80">
        <v>-16</v>
      </c>
      <c r="AI80">
        <v>1</v>
      </c>
      <c r="AJ80">
        <v>49</v>
      </c>
      <c r="AK80">
        <v>3</v>
      </c>
      <c r="AL80">
        <v>3</v>
      </c>
      <c r="AM80">
        <v>0</v>
      </c>
      <c r="AN80">
        <v>7</v>
      </c>
      <c r="AO80">
        <v>1</v>
      </c>
      <c r="AP80">
        <v>5</v>
      </c>
      <c r="AQ80">
        <v>0</v>
      </c>
      <c r="AR80" s="2">
        <v>1401</v>
      </c>
      <c r="AS80" s="2">
        <v>215858</v>
      </c>
      <c r="AT80">
        <v>274</v>
      </c>
      <c r="AU80" s="2">
        <v>29958</v>
      </c>
      <c r="AV80" s="2">
        <v>1311</v>
      </c>
      <c r="AW80" s="2">
        <v>89624</v>
      </c>
      <c r="AX80" s="2">
        <f>Table7[[#This Row],[Recovered]]-AY79</f>
        <v>3031</v>
      </c>
      <c r="AY80" s="2">
        <v>96276</v>
      </c>
      <c r="AZ80" s="2">
        <v>2381288</v>
      </c>
    </row>
    <row r="81" spans="1:52" x14ac:dyDescent="0.25">
      <c r="A81" s="1">
        <v>43959</v>
      </c>
      <c r="B81">
        <v>1</v>
      </c>
      <c r="C81">
        <v>0</v>
      </c>
      <c r="D81">
        <v>78</v>
      </c>
      <c r="E81">
        <v>11</v>
      </c>
      <c r="F81">
        <v>233</v>
      </c>
      <c r="G81">
        <v>23</v>
      </c>
      <c r="H81">
        <v>634</v>
      </c>
      <c r="I81">
        <v>94</v>
      </c>
      <c r="J81">
        <v>65</v>
      </c>
      <c r="K81">
        <v>28</v>
      </c>
      <c r="L81">
        <v>2</v>
      </c>
      <c r="M81">
        <v>0</v>
      </c>
      <c r="N81">
        <v>6</v>
      </c>
      <c r="O81">
        <v>3</v>
      </c>
      <c r="P81">
        <v>9</v>
      </c>
      <c r="Q81">
        <v>0</v>
      </c>
      <c r="R81">
        <v>111</v>
      </c>
      <c r="S81">
        <v>31</v>
      </c>
      <c r="T81">
        <v>18</v>
      </c>
      <c r="U81">
        <v>6</v>
      </c>
      <c r="V81">
        <v>38</v>
      </c>
      <c r="W81">
        <v>15</v>
      </c>
      <c r="X81">
        <v>1</v>
      </c>
      <c r="Y81">
        <v>1</v>
      </c>
      <c r="Z81">
        <v>52</v>
      </c>
      <c r="AA81">
        <v>6</v>
      </c>
      <c r="AB81">
        <v>6</v>
      </c>
      <c r="AC81">
        <v>3</v>
      </c>
      <c r="AD81">
        <v>22</v>
      </c>
      <c r="AE81">
        <v>0</v>
      </c>
      <c r="AF81">
        <v>21</v>
      </c>
      <c r="AG81">
        <v>7</v>
      </c>
      <c r="AH81">
        <v>-1</v>
      </c>
      <c r="AI81">
        <v>0</v>
      </c>
      <c r="AJ81">
        <v>11</v>
      </c>
      <c r="AK81">
        <v>2</v>
      </c>
      <c r="AL81">
        <v>1</v>
      </c>
      <c r="AM81">
        <v>1</v>
      </c>
      <c r="AN81">
        <v>13</v>
      </c>
      <c r="AO81">
        <v>2</v>
      </c>
      <c r="AP81">
        <v>6</v>
      </c>
      <c r="AQ81">
        <v>0</v>
      </c>
      <c r="AR81" s="2">
        <v>1327</v>
      </c>
      <c r="AS81" s="2">
        <v>217185</v>
      </c>
      <c r="AT81">
        <v>243</v>
      </c>
      <c r="AU81" s="2">
        <v>30201</v>
      </c>
      <c r="AV81" s="2">
        <v>1168</v>
      </c>
      <c r="AW81" s="2">
        <v>87961</v>
      </c>
      <c r="AX81" s="2">
        <f>Table7[[#This Row],[Recovered]]-AY80</f>
        <v>2747</v>
      </c>
      <c r="AY81" s="2">
        <v>99023</v>
      </c>
      <c r="AZ81" s="2">
        <v>2445063</v>
      </c>
    </row>
    <row r="82" spans="1:52" x14ac:dyDescent="0.25">
      <c r="A82" s="1">
        <v>43960</v>
      </c>
      <c r="B82">
        <v>1</v>
      </c>
      <c r="C82">
        <v>0</v>
      </c>
      <c r="D82">
        <v>15</v>
      </c>
      <c r="E82">
        <v>11</v>
      </c>
      <c r="F82">
        <v>181</v>
      </c>
      <c r="G82">
        <v>26</v>
      </c>
      <c r="H82">
        <v>502</v>
      </c>
      <c r="I82">
        <v>85</v>
      </c>
      <c r="J82">
        <v>53</v>
      </c>
      <c r="K82">
        <v>16</v>
      </c>
      <c r="L82">
        <v>7</v>
      </c>
      <c r="M82">
        <v>0</v>
      </c>
      <c r="N82">
        <v>9</v>
      </c>
      <c r="O82">
        <v>1</v>
      </c>
      <c r="P82">
        <v>8</v>
      </c>
      <c r="Q82">
        <v>0</v>
      </c>
      <c r="R82">
        <v>121</v>
      </c>
      <c r="S82">
        <v>30</v>
      </c>
      <c r="T82">
        <v>23</v>
      </c>
      <c r="U82">
        <v>4</v>
      </c>
      <c r="V82">
        <v>24</v>
      </c>
      <c r="W82">
        <v>7</v>
      </c>
      <c r="X82">
        <v>1</v>
      </c>
      <c r="Y82">
        <v>0</v>
      </c>
      <c r="Z82">
        <v>47</v>
      </c>
      <c r="AA82">
        <v>4</v>
      </c>
      <c r="AB82">
        <v>8</v>
      </c>
      <c r="AC82">
        <v>4</v>
      </c>
      <c r="AD82">
        <v>20</v>
      </c>
      <c r="AE82">
        <v>0</v>
      </c>
      <c r="AF82">
        <v>14</v>
      </c>
      <c r="AG82">
        <v>2</v>
      </c>
      <c r="AH82">
        <v>0</v>
      </c>
      <c r="AI82">
        <v>1</v>
      </c>
      <c r="AJ82">
        <v>30</v>
      </c>
      <c r="AK82">
        <v>0</v>
      </c>
      <c r="AL82">
        <v>3</v>
      </c>
      <c r="AM82">
        <v>0</v>
      </c>
      <c r="AN82">
        <v>12</v>
      </c>
      <c r="AO82">
        <v>3</v>
      </c>
      <c r="AP82">
        <v>4</v>
      </c>
      <c r="AQ82">
        <v>0</v>
      </c>
      <c r="AR82" s="2">
        <v>1083</v>
      </c>
      <c r="AS82" s="2">
        <v>218268</v>
      </c>
      <c r="AT82">
        <v>194</v>
      </c>
      <c r="AU82" s="2">
        <v>30395</v>
      </c>
      <c r="AV82" s="2">
        <v>1034</v>
      </c>
      <c r="AW82" s="2">
        <v>84842</v>
      </c>
      <c r="AX82" s="2">
        <f>Table7[[#This Row],[Recovered]]-AY81</f>
        <v>4008</v>
      </c>
      <c r="AY82" s="2">
        <v>103031</v>
      </c>
      <c r="AZ82" s="2">
        <v>2514234</v>
      </c>
    </row>
    <row r="83" spans="1:52" x14ac:dyDescent="0.25">
      <c r="A83" s="1">
        <v>43961</v>
      </c>
      <c r="B83">
        <v>5</v>
      </c>
      <c r="C83">
        <v>0</v>
      </c>
      <c r="D83">
        <v>50</v>
      </c>
      <c r="E83">
        <v>5</v>
      </c>
      <c r="F83">
        <v>116</v>
      </c>
      <c r="G83">
        <v>36</v>
      </c>
      <c r="H83">
        <v>282</v>
      </c>
      <c r="I83">
        <v>64</v>
      </c>
      <c r="J83">
        <v>51</v>
      </c>
      <c r="K83">
        <v>14</v>
      </c>
      <c r="L83">
        <v>3</v>
      </c>
      <c r="M83">
        <v>3</v>
      </c>
      <c r="N83">
        <v>2</v>
      </c>
      <c r="O83">
        <v>0</v>
      </c>
      <c r="P83">
        <v>6</v>
      </c>
      <c r="Q83">
        <v>2</v>
      </c>
      <c r="R83">
        <v>77</v>
      </c>
      <c r="S83">
        <v>18</v>
      </c>
      <c r="T83">
        <v>40</v>
      </c>
      <c r="U83">
        <v>2</v>
      </c>
      <c r="V83">
        <v>29</v>
      </c>
      <c r="W83">
        <v>5</v>
      </c>
      <c r="X83">
        <v>4</v>
      </c>
      <c r="Y83">
        <v>0</v>
      </c>
      <c r="Z83">
        <v>32</v>
      </c>
      <c r="AA83">
        <v>4</v>
      </c>
      <c r="AB83">
        <v>17</v>
      </c>
      <c r="AC83">
        <v>4</v>
      </c>
      <c r="AD83">
        <v>23</v>
      </c>
      <c r="AE83">
        <v>0</v>
      </c>
      <c r="AF83">
        <v>12</v>
      </c>
      <c r="AG83">
        <v>3</v>
      </c>
      <c r="AH83">
        <v>3</v>
      </c>
      <c r="AI83">
        <v>0</v>
      </c>
      <c r="AJ83">
        <v>27</v>
      </c>
      <c r="AK83">
        <v>5</v>
      </c>
      <c r="AL83">
        <v>3</v>
      </c>
      <c r="AM83">
        <v>1</v>
      </c>
      <c r="AN83">
        <v>14</v>
      </c>
      <c r="AO83">
        <v>0</v>
      </c>
      <c r="AP83">
        <v>6</v>
      </c>
      <c r="AQ83">
        <v>1</v>
      </c>
      <c r="AR83" s="2">
        <v>802</v>
      </c>
      <c r="AS83" s="2">
        <v>219070</v>
      </c>
      <c r="AT83">
        <v>165</v>
      </c>
      <c r="AU83" s="2">
        <v>30560</v>
      </c>
      <c r="AV83" s="2">
        <v>1027</v>
      </c>
      <c r="AW83" s="2">
        <v>83324</v>
      </c>
      <c r="AX83" s="2">
        <f>Table7[[#This Row],[Recovered]]-AY82</f>
        <v>2155</v>
      </c>
      <c r="AY83" s="2">
        <v>105186</v>
      </c>
      <c r="AZ83" s="2">
        <v>2565912</v>
      </c>
    </row>
    <row r="84" spans="1:52" x14ac:dyDescent="0.25">
      <c r="A84" s="1">
        <v>43962</v>
      </c>
      <c r="B84">
        <v>1</v>
      </c>
      <c r="C84">
        <v>0</v>
      </c>
      <c r="D84">
        <v>44</v>
      </c>
      <c r="E84">
        <v>12</v>
      </c>
      <c r="F84">
        <v>111</v>
      </c>
      <c r="G84">
        <v>33</v>
      </c>
      <c r="H84">
        <v>364</v>
      </c>
      <c r="I84">
        <v>68</v>
      </c>
      <c r="J84">
        <v>19</v>
      </c>
      <c r="K84">
        <v>9</v>
      </c>
      <c r="L84">
        <v>2</v>
      </c>
      <c r="M84">
        <v>2</v>
      </c>
      <c r="N84">
        <v>3</v>
      </c>
      <c r="O84">
        <v>0</v>
      </c>
      <c r="P84">
        <v>8</v>
      </c>
      <c r="Q84">
        <v>2</v>
      </c>
      <c r="R84">
        <v>80</v>
      </c>
      <c r="S84">
        <v>22</v>
      </c>
      <c r="T84">
        <v>10</v>
      </c>
      <c r="U84">
        <v>4</v>
      </c>
      <c r="V84">
        <v>13</v>
      </c>
      <c r="W84">
        <v>8</v>
      </c>
      <c r="X84">
        <v>1</v>
      </c>
      <c r="Y84">
        <v>0</v>
      </c>
      <c r="Z84">
        <v>25</v>
      </c>
      <c r="AA84">
        <v>5</v>
      </c>
      <c r="AB84">
        <v>4</v>
      </c>
      <c r="AC84">
        <v>7</v>
      </c>
      <c r="AD84">
        <v>13</v>
      </c>
      <c r="AE84">
        <v>0</v>
      </c>
      <c r="AF84">
        <v>14</v>
      </c>
      <c r="AG84">
        <v>1</v>
      </c>
      <c r="AH84">
        <v>1</v>
      </c>
      <c r="AI84">
        <v>0</v>
      </c>
      <c r="AJ84">
        <v>14</v>
      </c>
      <c r="AK84">
        <v>3</v>
      </c>
      <c r="AL84">
        <v>2</v>
      </c>
      <c r="AM84">
        <v>2</v>
      </c>
      <c r="AN84">
        <v>12</v>
      </c>
      <c r="AO84">
        <v>1</v>
      </c>
      <c r="AP84">
        <v>3</v>
      </c>
      <c r="AQ84">
        <v>0</v>
      </c>
      <c r="AR84" s="2">
        <v>744</v>
      </c>
      <c r="AS84" s="2">
        <v>219814</v>
      </c>
      <c r="AT84">
        <v>179</v>
      </c>
      <c r="AU84" s="2">
        <v>30739</v>
      </c>
      <c r="AV84" s="2">
        <v>999</v>
      </c>
      <c r="AW84" s="2">
        <v>82488</v>
      </c>
      <c r="AX84" s="2">
        <f>Table7[[#This Row],[Recovered]]-AY83</f>
        <v>1401</v>
      </c>
      <c r="AY84" s="2">
        <v>106587</v>
      </c>
      <c r="AZ84" s="2">
        <v>2606652</v>
      </c>
    </row>
    <row r="85" spans="1:52" x14ac:dyDescent="0.25">
      <c r="A85" s="1">
        <v>43963</v>
      </c>
      <c r="B85">
        <v>2</v>
      </c>
      <c r="C85">
        <v>1</v>
      </c>
      <c r="D85">
        <v>31</v>
      </c>
      <c r="E85">
        <v>8</v>
      </c>
      <c r="F85">
        <v>113</v>
      </c>
      <c r="G85">
        <v>28</v>
      </c>
      <c r="H85">
        <v>1033</v>
      </c>
      <c r="I85">
        <v>62</v>
      </c>
      <c r="J85">
        <v>41</v>
      </c>
      <c r="K85">
        <v>20</v>
      </c>
      <c r="L85">
        <v>6</v>
      </c>
      <c r="M85">
        <v>2</v>
      </c>
      <c r="N85">
        <v>0</v>
      </c>
      <c r="O85">
        <v>0</v>
      </c>
      <c r="P85">
        <v>10</v>
      </c>
      <c r="Q85">
        <v>1</v>
      </c>
      <c r="R85">
        <v>53</v>
      </c>
      <c r="S85">
        <v>18</v>
      </c>
      <c r="T85">
        <v>25</v>
      </c>
      <c r="U85">
        <v>5</v>
      </c>
      <c r="V85">
        <v>15</v>
      </c>
      <c r="W85">
        <v>9</v>
      </c>
      <c r="X85">
        <v>7</v>
      </c>
      <c r="Y85">
        <v>0</v>
      </c>
      <c r="Z85">
        <v>22</v>
      </c>
      <c r="AA85">
        <v>4</v>
      </c>
      <c r="AB85">
        <v>8</v>
      </c>
      <c r="AC85">
        <v>4</v>
      </c>
      <c r="AD85">
        <v>3</v>
      </c>
      <c r="AE85">
        <v>0</v>
      </c>
      <c r="AF85">
        <v>13</v>
      </c>
      <c r="AG85">
        <v>1</v>
      </c>
      <c r="AH85">
        <v>1</v>
      </c>
      <c r="AI85">
        <v>0</v>
      </c>
      <c r="AJ85">
        <v>10</v>
      </c>
      <c r="AK85">
        <v>5</v>
      </c>
      <c r="AL85">
        <v>4</v>
      </c>
      <c r="AM85">
        <v>0</v>
      </c>
      <c r="AN85">
        <v>4</v>
      </c>
      <c r="AO85">
        <v>4</v>
      </c>
      <c r="AP85">
        <v>1</v>
      </c>
      <c r="AQ85">
        <v>0</v>
      </c>
      <c r="AR85" s="2">
        <v>1402</v>
      </c>
      <c r="AS85" s="2">
        <v>221216</v>
      </c>
      <c r="AT85">
        <v>172</v>
      </c>
      <c r="AU85" s="2">
        <v>30911</v>
      </c>
      <c r="AV85" s="2">
        <v>952</v>
      </c>
      <c r="AW85" s="2">
        <v>81266</v>
      </c>
      <c r="AX85" s="2">
        <f>Table7[[#This Row],[Recovered]]-AY84</f>
        <v>2452</v>
      </c>
      <c r="AY85" s="2">
        <v>109039</v>
      </c>
      <c r="AZ85" s="2">
        <v>2673655</v>
      </c>
    </row>
    <row r="86" spans="1:52" x14ac:dyDescent="0.25">
      <c r="A86" s="1">
        <v>43964</v>
      </c>
      <c r="B86">
        <v>3</v>
      </c>
      <c r="C86">
        <v>1</v>
      </c>
      <c r="D86">
        <v>67</v>
      </c>
      <c r="E86">
        <v>13</v>
      </c>
      <c r="F86">
        <v>169</v>
      </c>
      <c r="G86">
        <v>32</v>
      </c>
      <c r="H86">
        <v>394</v>
      </c>
      <c r="I86">
        <v>69</v>
      </c>
      <c r="J86">
        <v>31</v>
      </c>
      <c r="K86">
        <v>26</v>
      </c>
      <c r="L86">
        <v>9</v>
      </c>
      <c r="M86">
        <v>1</v>
      </c>
      <c r="N86">
        <v>3</v>
      </c>
      <c r="O86">
        <v>0</v>
      </c>
      <c r="P86">
        <v>8</v>
      </c>
      <c r="Q86">
        <v>3</v>
      </c>
      <c r="R86">
        <v>50</v>
      </c>
      <c r="S86">
        <v>20</v>
      </c>
      <c r="T86">
        <v>20</v>
      </c>
      <c r="U86">
        <v>2</v>
      </c>
      <c r="V86">
        <v>27</v>
      </c>
      <c r="W86">
        <v>5</v>
      </c>
      <c r="X86">
        <v>0</v>
      </c>
      <c r="Y86">
        <v>1</v>
      </c>
      <c r="Z86">
        <v>38</v>
      </c>
      <c r="AA86">
        <v>11</v>
      </c>
      <c r="AB86">
        <v>12</v>
      </c>
      <c r="AC86">
        <v>5</v>
      </c>
      <c r="AD86">
        <v>15</v>
      </c>
      <c r="AE86">
        <v>0</v>
      </c>
      <c r="AF86">
        <v>15</v>
      </c>
      <c r="AG86">
        <v>1</v>
      </c>
      <c r="AH86">
        <v>2</v>
      </c>
      <c r="AI86">
        <v>0</v>
      </c>
      <c r="AJ86">
        <v>11</v>
      </c>
      <c r="AK86">
        <v>4</v>
      </c>
      <c r="AL86">
        <v>2</v>
      </c>
      <c r="AM86">
        <v>0</v>
      </c>
      <c r="AN86">
        <v>11</v>
      </c>
      <c r="AO86">
        <v>1</v>
      </c>
      <c r="AP86">
        <v>1</v>
      </c>
      <c r="AQ86">
        <v>0</v>
      </c>
      <c r="AR86" s="2">
        <v>888</v>
      </c>
      <c r="AS86" s="2">
        <v>222104</v>
      </c>
      <c r="AT86">
        <v>195</v>
      </c>
      <c r="AU86" s="2">
        <v>31106</v>
      </c>
      <c r="AV86" s="2">
        <v>893</v>
      </c>
      <c r="AW86" s="2">
        <v>78457</v>
      </c>
      <c r="AX86" s="2">
        <v>3502</v>
      </c>
      <c r="AY86" s="2">
        <v>112541</v>
      </c>
      <c r="AZ86" s="2">
        <v>2735628</v>
      </c>
    </row>
    <row r="87" spans="1:52" x14ac:dyDescent="0.25">
      <c r="A87" s="1">
        <v>43965</v>
      </c>
      <c r="B87">
        <v>3</v>
      </c>
      <c r="C87">
        <v>0</v>
      </c>
      <c r="D87">
        <v>65</v>
      </c>
      <c r="E87">
        <v>15</v>
      </c>
      <c r="F87">
        <v>151</v>
      </c>
      <c r="G87">
        <v>33</v>
      </c>
      <c r="H87">
        <v>522</v>
      </c>
      <c r="I87">
        <v>111</v>
      </c>
      <c r="J87">
        <v>32</v>
      </c>
      <c r="K87">
        <v>31</v>
      </c>
      <c r="L87">
        <v>3</v>
      </c>
      <c r="M87">
        <v>2</v>
      </c>
      <c r="N87">
        <v>3</v>
      </c>
      <c r="O87">
        <v>0</v>
      </c>
      <c r="P87">
        <v>5</v>
      </c>
      <c r="Q87">
        <v>1</v>
      </c>
      <c r="R87">
        <v>77</v>
      </c>
      <c r="S87">
        <v>25</v>
      </c>
      <c r="T87">
        <v>15</v>
      </c>
      <c r="U87">
        <v>3</v>
      </c>
      <c r="V87">
        <v>30</v>
      </c>
      <c r="W87">
        <v>9</v>
      </c>
      <c r="X87">
        <v>1</v>
      </c>
      <c r="Y87">
        <v>1</v>
      </c>
      <c r="Z87">
        <v>41</v>
      </c>
      <c r="AA87">
        <v>18</v>
      </c>
      <c r="AB87">
        <v>9</v>
      </c>
      <c r="AC87">
        <v>4</v>
      </c>
      <c r="AD87">
        <v>2</v>
      </c>
      <c r="AE87">
        <v>0</v>
      </c>
      <c r="AF87">
        <v>9</v>
      </c>
      <c r="AG87">
        <v>0</v>
      </c>
      <c r="AH87">
        <v>0</v>
      </c>
      <c r="AI87">
        <v>0</v>
      </c>
      <c r="AJ87">
        <v>9</v>
      </c>
      <c r="AK87">
        <v>1</v>
      </c>
      <c r="AL87">
        <v>3</v>
      </c>
      <c r="AM87">
        <v>2</v>
      </c>
      <c r="AN87">
        <v>12</v>
      </c>
      <c r="AO87">
        <v>1</v>
      </c>
      <c r="AP87">
        <v>0</v>
      </c>
      <c r="AQ87">
        <v>5</v>
      </c>
      <c r="AR87" s="2">
        <v>992</v>
      </c>
      <c r="AS87" s="2">
        <v>223096</v>
      </c>
      <c r="AT87">
        <v>262</v>
      </c>
      <c r="AU87" s="2">
        <v>31368</v>
      </c>
      <c r="AV87" s="2">
        <v>855</v>
      </c>
      <c r="AW87" s="2">
        <v>76440</v>
      </c>
      <c r="AX87" s="2">
        <v>2747</v>
      </c>
      <c r="AY87" s="2">
        <v>115288</v>
      </c>
      <c r="AZ87" s="2">
        <v>2807504</v>
      </c>
    </row>
    <row r="88" spans="1:52" x14ac:dyDescent="0.25">
      <c r="A88" s="1">
        <v>43966</v>
      </c>
      <c r="B88">
        <v>6</v>
      </c>
      <c r="C88">
        <v>1</v>
      </c>
      <c r="D88">
        <v>65</v>
      </c>
      <c r="E88">
        <v>7</v>
      </c>
      <c r="F88">
        <v>137</v>
      </c>
      <c r="G88">
        <v>64</v>
      </c>
      <c r="H88">
        <v>299</v>
      </c>
      <c r="I88">
        <v>115</v>
      </c>
      <c r="J88">
        <v>44</v>
      </c>
      <c r="K88">
        <v>19</v>
      </c>
      <c r="L88">
        <v>3</v>
      </c>
      <c r="M88">
        <v>3</v>
      </c>
      <c r="N88">
        <v>0</v>
      </c>
      <c r="O88">
        <v>0</v>
      </c>
      <c r="P88">
        <v>14</v>
      </c>
      <c r="Q88">
        <v>1</v>
      </c>
      <c r="R88">
        <v>54</v>
      </c>
      <c r="S88">
        <v>13</v>
      </c>
      <c r="T88">
        <v>16</v>
      </c>
      <c r="U88">
        <v>3</v>
      </c>
      <c r="V88">
        <v>24</v>
      </c>
      <c r="W88">
        <v>3</v>
      </c>
      <c r="X88">
        <v>2</v>
      </c>
      <c r="Y88">
        <v>0</v>
      </c>
      <c r="Z88">
        <v>73</v>
      </c>
      <c r="AA88">
        <v>9</v>
      </c>
      <c r="AB88">
        <v>12</v>
      </c>
      <c r="AC88">
        <v>2</v>
      </c>
      <c r="AD88">
        <v>4</v>
      </c>
      <c r="AE88">
        <v>0</v>
      </c>
      <c r="AF88">
        <v>15</v>
      </c>
      <c r="AG88">
        <v>2</v>
      </c>
      <c r="AH88">
        <v>0</v>
      </c>
      <c r="AI88">
        <v>0</v>
      </c>
      <c r="AJ88">
        <v>9</v>
      </c>
      <c r="AK88">
        <v>0</v>
      </c>
      <c r="AL88">
        <v>1</v>
      </c>
      <c r="AM88">
        <v>0</v>
      </c>
      <c r="AN88">
        <v>8</v>
      </c>
      <c r="AO88">
        <v>0</v>
      </c>
      <c r="AP88">
        <v>3</v>
      </c>
      <c r="AQ88">
        <v>0</v>
      </c>
      <c r="AR88" s="2">
        <v>789</v>
      </c>
      <c r="AS88" s="2">
        <v>223885</v>
      </c>
      <c r="AT88">
        <v>242</v>
      </c>
      <c r="AU88" s="2">
        <v>31610</v>
      </c>
      <c r="AV88" s="2">
        <v>808</v>
      </c>
      <c r="AW88" s="2">
        <v>72070</v>
      </c>
      <c r="AX88" s="2">
        <v>4917</v>
      </c>
      <c r="AY88" s="2">
        <v>120205</v>
      </c>
      <c r="AZ88" s="2">
        <v>2875680</v>
      </c>
    </row>
    <row r="89" spans="1:52" x14ac:dyDescent="0.25">
      <c r="A89" s="1">
        <v>43967</v>
      </c>
      <c r="B89">
        <v>1</v>
      </c>
      <c r="C89">
        <v>0</v>
      </c>
      <c r="D89">
        <v>51</v>
      </c>
      <c r="E89">
        <v>10</v>
      </c>
      <c r="F89">
        <v>137</v>
      </c>
      <c r="G89">
        <v>37</v>
      </c>
      <c r="H89">
        <v>399</v>
      </c>
      <c r="I89">
        <v>39</v>
      </c>
      <c r="J89">
        <v>39</v>
      </c>
      <c r="K89">
        <v>21</v>
      </c>
      <c r="L89">
        <v>8</v>
      </c>
      <c r="M89">
        <v>2</v>
      </c>
      <c r="N89">
        <v>0</v>
      </c>
      <c r="O89">
        <v>0</v>
      </c>
      <c r="P89">
        <v>8</v>
      </c>
      <c r="Q89">
        <v>1</v>
      </c>
      <c r="R89">
        <v>72</v>
      </c>
      <c r="S89">
        <v>17</v>
      </c>
      <c r="T89">
        <v>23</v>
      </c>
      <c r="U89">
        <v>5</v>
      </c>
      <c r="V89">
        <v>30</v>
      </c>
      <c r="W89">
        <v>3</v>
      </c>
      <c r="X89">
        <v>0</v>
      </c>
      <c r="Y89">
        <v>0</v>
      </c>
      <c r="Z89">
        <v>32</v>
      </c>
      <c r="AA89">
        <v>12</v>
      </c>
      <c r="AB89">
        <v>30</v>
      </c>
      <c r="AC89">
        <v>2</v>
      </c>
      <c r="AD89">
        <v>3</v>
      </c>
      <c r="AE89">
        <v>0</v>
      </c>
      <c r="AF89">
        <v>14</v>
      </c>
      <c r="AG89">
        <v>0</v>
      </c>
      <c r="AH89">
        <v>1</v>
      </c>
      <c r="AI89">
        <v>0</v>
      </c>
      <c r="AJ89">
        <v>8</v>
      </c>
      <c r="AK89">
        <v>2</v>
      </c>
      <c r="AL89">
        <v>7</v>
      </c>
      <c r="AM89">
        <v>0</v>
      </c>
      <c r="AN89">
        <v>8</v>
      </c>
      <c r="AO89">
        <v>2</v>
      </c>
      <c r="AP89">
        <v>4</v>
      </c>
      <c r="AQ89">
        <v>0</v>
      </c>
      <c r="AR89" s="2">
        <v>875</v>
      </c>
      <c r="AS89" s="2">
        <v>224760</v>
      </c>
      <c r="AT89">
        <v>153</v>
      </c>
      <c r="AU89" s="2">
        <v>31763</v>
      </c>
      <c r="AV89" s="2">
        <v>775</v>
      </c>
      <c r="AW89" s="2">
        <v>70187</v>
      </c>
      <c r="AX89" s="2">
        <v>2605</v>
      </c>
      <c r="AY89" s="2">
        <v>122810</v>
      </c>
      <c r="AZ89" s="2">
        <v>2944859</v>
      </c>
    </row>
    <row r="90" spans="1:52" x14ac:dyDescent="0.25">
      <c r="A90" s="1">
        <v>43968</v>
      </c>
      <c r="B90">
        <v>0</v>
      </c>
      <c r="C90">
        <v>1</v>
      </c>
      <c r="D90">
        <v>48</v>
      </c>
      <c r="E90">
        <v>9</v>
      </c>
      <c r="F90">
        <v>64</v>
      </c>
      <c r="G90">
        <v>18</v>
      </c>
      <c r="H90">
        <v>326</v>
      </c>
      <c r="I90">
        <v>69</v>
      </c>
      <c r="J90">
        <v>13</v>
      </c>
      <c r="K90">
        <v>11</v>
      </c>
      <c r="L90">
        <v>12</v>
      </c>
      <c r="M90">
        <v>0</v>
      </c>
      <c r="N90">
        <v>3</v>
      </c>
      <c r="O90">
        <v>0</v>
      </c>
      <c r="P90">
        <v>8</v>
      </c>
      <c r="Q90">
        <v>0</v>
      </c>
      <c r="R90">
        <v>50</v>
      </c>
      <c r="S90">
        <v>13</v>
      </c>
      <c r="T90">
        <v>25</v>
      </c>
      <c r="U90">
        <v>2</v>
      </c>
      <c r="V90">
        <v>35</v>
      </c>
      <c r="W90">
        <v>5</v>
      </c>
      <c r="X90">
        <v>2</v>
      </c>
      <c r="Y90">
        <v>0</v>
      </c>
      <c r="Z90">
        <v>50</v>
      </c>
      <c r="AA90">
        <v>6</v>
      </c>
      <c r="AB90">
        <v>8</v>
      </c>
      <c r="AC90">
        <v>2</v>
      </c>
      <c r="AD90">
        <v>1</v>
      </c>
      <c r="AE90">
        <v>0</v>
      </c>
      <c r="AF90">
        <v>16</v>
      </c>
      <c r="AG90">
        <v>0</v>
      </c>
      <c r="AH90">
        <v>2</v>
      </c>
      <c r="AI90">
        <v>0</v>
      </c>
      <c r="AJ90">
        <v>5</v>
      </c>
      <c r="AK90">
        <v>7</v>
      </c>
      <c r="AL90">
        <v>0</v>
      </c>
      <c r="AM90">
        <v>0</v>
      </c>
      <c r="AN90">
        <v>6</v>
      </c>
      <c r="AO90">
        <v>2</v>
      </c>
      <c r="AP90">
        <v>1</v>
      </c>
      <c r="AQ90">
        <v>0</v>
      </c>
      <c r="AR90" s="2">
        <v>675</v>
      </c>
      <c r="AS90" s="2">
        <v>225435</v>
      </c>
      <c r="AT90">
        <v>145</v>
      </c>
      <c r="AU90" s="2">
        <v>31908</v>
      </c>
      <c r="AV90" s="2">
        <v>762</v>
      </c>
      <c r="AW90" s="2">
        <v>68351</v>
      </c>
      <c r="AX90" s="2">
        <v>2366</v>
      </c>
      <c r="AY90" s="2">
        <v>125176</v>
      </c>
      <c r="AZ90" s="2">
        <v>3004960</v>
      </c>
    </row>
    <row r="91" spans="1:52" x14ac:dyDescent="0.25">
      <c r="A91" s="1">
        <v>43969</v>
      </c>
      <c r="B91">
        <v>1</v>
      </c>
      <c r="C91">
        <v>0</v>
      </c>
      <c r="D91">
        <v>32</v>
      </c>
      <c r="E91">
        <v>12</v>
      </c>
      <c r="F91">
        <v>72</v>
      </c>
      <c r="G91">
        <v>20</v>
      </c>
      <c r="H91">
        <v>175</v>
      </c>
      <c r="I91">
        <v>24</v>
      </c>
      <c r="J91">
        <v>9</v>
      </c>
      <c r="K91">
        <v>9</v>
      </c>
      <c r="L91">
        <v>13</v>
      </c>
      <c r="M91">
        <v>0</v>
      </c>
      <c r="N91">
        <v>1</v>
      </c>
      <c r="O91">
        <v>1</v>
      </c>
      <c r="P91">
        <v>7</v>
      </c>
      <c r="Q91">
        <v>1</v>
      </c>
      <c r="R91">
        <v>35</v>
      </c>
      <c r="S91">
        <v>13</v>
      </c>
      <c r="T91">
        <v>11</v>
      </c>
      <c r="U91">
        <v>0</v>
      </c>
      <c r="V91">
        <v>13</v>
      </c>
      <c r="W91">
        <v>5</v>
      </c>
      <c r="X91">
        <v>0</v>
      </c>
      <c r="Y91">
        <v>0</v>
      </c>
      <c r="Z91">
        <v>39</v>
      </c>
      <c r="AA91">
        <v>6</v>
      </c>
      <c r="AB91">
        <v>7</v>
      </c>
      <c r="AC91">
        <v>3</v>
      </c>
      <c r="AD91">
        <v>11</v>
      </c>
      <c r="AE91">
        <v>0</v>
      </c>
      <c r="AF91">
        <v>11</v>
      </c>
      <c r="AG91">
        <v>3</v>
      </c>
      <c r="AH91">
        <v>0</v>
      </c>
      <c r="AI91">
        <v>0</v>
      </c>
      <c r="AJ91">
        <v>7</v>
      </c>
      <c r="AK91">
        <v>1</v>
      </c>
      <c r="AL91">
        <v>0</v>
      </c>
      <c r="AM91">
        <v>0</v>
      </c>
      <c r="AN91">
        <v>7</v>
      </c>
      <c r="AO91">
        <v>0</v>
      </c>
      <c r="AP91">
        <v>0</v>
      </c>
      <c r="AQ91">
        <v>1</v>
      </c>
      <c r="AR91" s="2">
        <v>451</v>
      </c>
      <c r="AS91" s="2">
        <v>225886</v>
      </c>
      <c r="AT91">
        <v>99</v>
      </c>
      <c r="AU91" s="2">
        <v>32007</v>
      </c>
      <c r="AV91" s="2">
        <v>749</v>
      </c>
      <c r="AW91" s="2">
        <v>66553</v>
      </c>
      <c r="AX91" s="2">
        <v>2150</v>
      </c>
      <c r="AY91" s="2">
        <v>127326</v>
      </c>
      <c r="AZ91" s="2">
        <v>3041366</v>
      </c>
    </row>
    <row r="92" spans="1:52" x14ac:dyDescent="0.25">
      <c r="A92" s="1">
        <v>43970</v>
      </c>
      <c r="B92">
        <v>1</v>
      </c>
      <c r="C92">
        <v>0</v>
      </c>
      <c r="D92">
        <v>66</v>
      </c>
      <c r="E92">
        <v>9</v>
      </c>
      <c r="F92">
        <v>108</v>
      </c>
      <c r="G92">
        <v>47</v>
      </c>
      <c r="H92">
        <v>462</v>
      </c>
      <c r="I92">
        <v>54</v>
      </c>
      <c r="J92">
        <v>47</v>
      </c>
      <c r="K92">
        <v>17</v>
      </c>
      <c r="L92">
        <v>7</v>
      </c>
      <c r="M92">
        <v>2</v>
      </c>
      <c r="N92">
        <v>5</v>
      </c>
      <c r="O92">
        <v>0</v>
      </c>
      <c r="P92">
        <v>5</v>
      </c>
      <c r="Q92">
        <v>0</v>
      </c>
      <c r="R92">
        <v>47</v>
      </c>
      <c r="S92">
        <v>11</v>
      </c>
      <c r="T92">
        <v>-3</v>
      </c>
      <c r="U92">
        <v>2</v>
      </c>
      <c r="V92">
        <v>7</v>
      </c>
      <c r="W92">
        <v>3</v>
      </c>
      <c r="X92">
        <v>3</v>
      </c>
      <c r="Y92">
        <v>1</v>
      </c>
      <c r="Z92">
        <v>20</v>
      </c>
      <c r="AA92">
        <v>12</v>
      </c>
      <c r="AB92">
        <v>4</v>
      </c>
      <c r="AC92">
        <v>1</v>
      </c>
      <c r="AD92">
        <v>0</v>
      </c>
      <c r="AE92">
        <v>0</v>
      </c>
      <c r="AF92">
        <v>12</v>
      </c>
      <c r="AG92">
        <v>0</v>
      </c>
      <c r="AH92">
        <v>1</v>
      </c>
      <c r="AI92">
        <v>0</v>
      </c>
      <c r="AJ92">
        <v>10</v>
      </c>
      <c r="AK92">
        <v>2</v>
      </c>
      <c r="AL92">
        <v>2</v>
      </c>
      <c r="AM92">
        <v>0</v>
      </c>
      <c r="AN92">
        <v>8</v>
      </c>
      <c r="AO92">
        <v>1</v>
      </c>
      <c r="AP92">
        <v>1</v>
      </c>
      <c r="AQ92">
        <v>0</v>
      </c>
      <c r="AR92" s="2">
        <v>813</v>
      </c>
      <c r="AS92" s="2">
        <v>226699</v>
      </c>
      <c r="AT92">
        <v>162</v>
      </c>
      <c r="AU92" s="2">
        <v>32169</v>
      </c>
      <c r="AV92" s="2">
        <v>716</v>
      </c>
      <c r="AW92" s="2">
        <v>65129</v>
      </c>
      <c r="AX92" s="2">
        <v>2075</v>
      </c>
      <c r="AY92" s="2">
        <v>129401</v>
      </c>
      <c r="AZ92" s="2">
        <v>3104524</v>
      </c>
    </row>
    <row r="93" spans="1:52" x14ac:dyDescent="0.25">
      <c r="A93" s="1">
        <v>43971</v>
      </c>
      <c r="B93">
        <v>0</v>
      </c>
      <c r="C93">
        <v>0</v>
      </c>
      <c r="D93">
        <v>32</v>
      </c>
      <c r="E93">
        <v>10</v>
      </c>
      <c r="F93">
        <v>158</v>
      </c>
      <c r="G93">
        <v>39</v>
      </c>
      <c r="H93">
        <v>294</v>
      </c>
      <c r="I93">
        <v>65</v>
      </c>
      <c r="J93">
        <v>33</v>
      </c>
      <c r="K93">
        <v>12</v>
      </c>
      <c r="L93">
        <v>10</v>
      </c>
      <c r="M93">
        <v>0</v>
      </c>
      <c r="N93">
        <v>0</v>
      </c>
      <c r="O93">
        <v>0</v>
      </c>
      <c r="P93">
        <v>6</v>
      </c>
      <c r="Q93">
        <v>2</v>
      </c>
      <c r="R93">
        <v>50</v>
      </c>
      <c r="S93">
        <v>11</v>
      </c>
      <c r="T93">
        <v>2</v>
      </c>
      <c r="U93">
        <v>1</v>
      </c>
      <c r="V93">
        <v>14</v>
      </c>
      <c r="W93">
        <v>6</v>
      </c>
      <c r="X93">
        <v>0</v>
      </c>
      <c r="Y93">
        <v>0</v>
      </c>
      <c r="Z93">
        <v>28</v>
      </c>
      <c r="AA93">
        <v>7</v>
      </c>
      <c r="AB93">
        <v>8</v>
      </c>
      <c r="AC93">
        <v>0</v>
      </c>
      <c r="AD93">
        <v>0</v>
      </c>
      <c r="AE93">
        <v>0</v>
      </c>
      <c r="AF93">
        <v>7</v>
      </c>
      <c r="AG93">
        <v>2</v>
      </c>
      <c r="AH93">
        <v>0</v>
      </c>
      <c r="AI93">
        <v>0</v>
      </c>
      <c r="AJ93">
        <v>11</v>
      </c>
      <c r="AK93">
        <v>5</v>
      </c>
      <c r="AL93">
        <v>3</v>
      </c>
      <c r="AM93">
        <v>1</v>
      </c>
      <c r="AN93">
        <v>8</v>
      </c>
      <c r="AO93">
        <v>0</v>
      </c>
      <c r="AP93">
        <v>1</v>
      </c>
      <c r="AQ93">
        <v>0</v>
      </c>
      <c r="AR93" s="2">
        <v>665</v>
      </c>
      <c r="AS93" s="2">
        <v>227364</v>
      </c>
      <c r="AT93">
        <v>161</v>
      </c>
      <c r="AU93" s="2">
        <v>32330</v>
      </c>
      <c r="AV93" s="2">
        <v>676</v>
      </c>
      <c r="AW93" s="2">
        <v>62752</v>
      </c>
      <c r="AX93" s="2">
        <v>2881</v>
      </c>
      <c r="AY93" s="2">
        <v>132282</v>
      </c>
      <c r="AZ93" s="2">
        <v>3171719</v>
      </c>
    </row>
    <row r="94" spans="1:52" x14ac:dyDescent="0.25">
      <c r="A94" s="1">
        <v>43972</v>
      </c>
      <c r="B94">
        <v>1</v>
      </c>
      <c r="C94">
        <v>0</v>
      </c>
      <c r="D94">
        <v>55</v>
      </c>
      <c r="E94">
        <v>11</v>
      </c>
      <c r="F94">
        <v>105</v>
      </c>
      <c r="G94">
        <v>24</v>
      </c>
      <c r="H94">
        <v>316</v>
      </c>
      <c r="I94">
        <v>65</v>
      </c>
      <c r="J94">
        <v>8</v>
      </c>
      <c r="K94">
        <v>9</v>
      </c>
      <c r="L94">
        <v>10</v>
      </c>
      <c r="M94">
        <v>0</v>
      </c>
      <c r="N94">
        <v>0</v>
      </c>
      <c r="O94">
        <v>0</v>
      </c>
      <c r="P94">
        <v>6</v>
      </c>
      <c r="Q94">
        <v>1</v>
      </c>
      <c r="R94">
        <v>53</v>
      </c>
      <c r="S94">
        <v>17</v>
      </c>
      <c r="T94">
        <v>12</v>
      </c>
      <c r="U94">
        <v>3</v>
      </c>
      <c r="V94">
        <v>18</v>
      </c>
      <c r="W94">
        <v>6</v>
      </c>
      <c r="X94">
        <v>2</v>
      </c>
      <c r="Y94">
        <v>0</v>
      </c>
      <c r="Z94">
        <v>25</v>
      </c>
      <c r="AA94">
        <v>15</v>
      </c>
      <c r="AB94">
        <v>7</v>
      </c>
      <c r="AC94">
        <v>2</v>
      </c>
      <c r="AD94">
        <v>1</v>
      </c>
      <c r="AE94">
        <v>0</v>
      </c>
      <c r="AF94">
        <v>9</v>
      </c>
      <c r="AG94">
        <v>2</v>
      </c>
      <c r="AH94">
        <v>1</v>
      </c>
      <c r="AI94">
        <v>0</v>
      </c>
      <c r="AJ94">
        <v>6</v>
      </c>
      <c r="AK94">
        <v>0</v>
      </c>
      <c r="AL94">
        <v>0</v>
      </c>
      <c r="AM94">
        <v>0</v>
      </c>
      <c r="AN94">
        <v>6</v>
      </c>
      <c r="AO94">
        <v>0</v>
      </c>
      <c r="AP94">
        <v>1</v>
      </c>
      <c r="AQ94">
        <v>1</v>
      </c>
      <c r="AR94" s="2">
        <v>642</v>
      </c>
      <c r="AS94" s="2">
        <v>228006</v>
      </c>
      <c r="AT94">
        <v>156</v>
      </c>
      <c r="AU94" s="2">
        <v>32486</v>
      </c>
      <c r="AV94" s="2">
        <v>640</v>
      </c>
      <c r="AW94" s="2">
        <v>60960</v>
      </c>
      <c r="AX94" s="2">
        <v>2278</v>
      </c>
      <c r="AY94" s="2">
        <v>134560</v>
      </c>
      <c r="AZ94" s="2">
        <v>3243398</v>
      </c>
    </row>
    <row r="95" spans="1:52" x14ac:dyDescent="0.25">
      <c r="A95" s="1">
        <v>43973</v>
      </c>
      <c r="B95">
        <v>1</v>
      </c>
      <c r="C95">
        <v>0</v>
      </c>
      <c r="D95">
        <v>45</v>
      </c>
      <c r="E95">
        <v>10</v>
      </c>
      <c r="F95">
        <v>87</v>
      </c>
      <c r="G95">
        <v>15</v>
      </c>
      <c r="H95">
        <v>293</v>
      </c>
      <c r="I95">
        <v>57</v>
      </c>
      <c r="J95">
        <v>21</v>
      </c>
      <c r="K95">
        <v>13</v>
      </c>
      <c r="L95">
        <v>10</v>
      </c>
      <c r="M95">
        <v>0</v>
      </c>
      <c r="N95">
        <v>3</v>
      </c>
      <c r="O95">
        <v>0</v>
      </c>
      <c r="P95">
        <v>12</v>
      </c>
      <c r="Q95">
        <v>2</v>
      </c>
      <c r="R95">
        <v>53</v>
      </c>
      <c r="S95">
        <v>12</v>
      </c>
      <c r="T95">
        <v>8</v>
      </c>
      <c r="U95">
        <v>0</v>
      </c>
      <c r="V95">
        <v>35</v>
      </c>
      <c r="W95">
        <v>5</v>
      </c>
      <c r="X95">
        <v>0</v>
      </c>
      <c r="Y95">
        <v>0</v>
      </c>
      <c r="Z95">
        <v>31</v>
      </c>
      <c r="AA95">
        <v>7</v>
      </c>
      <c r="AB95">
        <v>8</v>
      </c>
      <c r="AC95">
        <v>3</v>
      </c>
      <c r="AD95">
        <v>3</v>
      </c>
      <c r="AE95">
        <v>0</v>
      </c>
      <c r="AF95">
        <v>10</v>
      </c>
      <c r="AG95">
        <v>1</v>
      </c>
      <c r="AH95">
        <v>0</v>
      </c>
      <c r="AI95">
        <v>0</v>
      </c>
      <c r="AJ95">
        <v>27</v>
      </c>
      <c r="AK95">
        <v>4</v>
      </c>
      <c r="AL95">
        <v>1</v>
      </c>
      <c r="AM95">
        <v>0</v>
      </c>
      <c r="AN95">
        <v>4</v>
      </c>
      <c r="AO95">
        <v>0</v>
      </c>
      <c r="AP95">
        <v>0</v>
      </c>
      <c r="AQ95">
        <v>1</v>
      </c>
      <c r="AR95" s="2">
        <v>652</v>
      </c>
      <c r="AS95" s="2">
        <v>228658</v>
      </c>
      <c r="AT95">
        <v>130</v>
      </c>
      <c r="AU95" s="2">
        <v>32616</v>
      </c>
      <c r="AV95" s="2">
        <v>595</v>
      </c>
      <c r="AW95" s="2">
        <v>59322</v>
      </c>
      <c r="AX95" s="2">
        <v>2160</v>
      </c>
      <c r="AY95" s="2">
        <v>136720</v>
      </c>
      <c r="AZ95" s="2">
        <v>3318778</v>
      </c>
    </row>
    <row r="96" spans="1:52" x14ac:dyDescent="0.25">
      <c r="A96" s="1">
        <v>43974</v>
      </c>
      <c r="B96">
        <v>0</v>
      </c>
      <c r="C96">
        <v>0</v>
      </c>
      <c r="D96">
        <v>38</v>
      </c>
      <c r="E96">
        <v>7</v>
      </c>
      <c r="F96">
        <v>60</v>
      </c>
      <c r="G96">
        <v>14</v>
      </c>
      <c r="H96">
        <v>441</v>
      </c>
      <c r="I96">
        <v>56</v>
      </c>
      <c r="J96">
        <v>10</v>
      </c>
      <c r="K96">
        <v>11</v>
      </c>
      <c r="L96">
        <v>7</v>
      </c>
      <c r="M96">
        <v>1</v>
      </c>
      <c r="N96">
        <v>0</v>
      </c>
      <c r="O96">
        <v>0</v>
      </c>
      <c r="P96">
        <v>6</v>
      </c>
      <c r="Q96">
        <v>2</v>
      </c>
      <c r="R96">
        <v>43</v>
      </c>
      <c r="S96">
        <v>10</v>
      </c>
      <c r="T96">
        <v>4</v>
      </c>
      <c r="U96">
        <v>3</v>
      </c>
      <c r="V96">
        <v>12</v>
      </c>
      <c r="W96">
        <v>2</v>
      </c>
      <c r="X96">
        <v>1</v>
      </c>
      <c r="Y96">
        <v>0</v>
      </c>
      <c r="Z96">
        <v>18</v>
      </c>
      <c r="AA96">
        <v>7</v>
      </c>
      <c r="AB96">
        <v>1</v>
      </c>
      <c r="AC96">
        <v>0</v>
      </c>
      <c r="AD96">
        <v>5</v>
      </c>
      <c r="AE96">
        <v>0</v>
      </c>
      <c r="AF96">
        <v>11</v>
      </c>
      <c r="AG96">
        <v>0</v>
      </c>
      <c r="AH96">
        <v>4</v>
      </c>
      <c r="AI96">
        <v>0</v>
      </c>
      <c r="AJ96">
        <v>8</v>
      </c>
      <c r="AK96">
        <v>4</v>
      </c>
      <c r="AL96">
        <v>0</v>
      </c>
      <c r="AM96">
        <v>0</v>
      </c>
      <c r="AN96">
        <v>0</v>
      </c>
      <c r="AO96">
        <v>1</v>
      </c>
      <c r="AP96">
        <v>0</v>
      </c>
      <c r="AQ96">
        <v>1</v>
      </c>
      <c r="AR96" s="2">
        <v>669</v>
      </c>
      <c r="AS96" s="2">
        <v>229327</v>
      </c>
      <c r="AT96">
        <v>119</v>
      </c>
      <c r="AU96" s="2">
        <v>32735</v>
      </c>
      <c r="AV96" s="2">
        <v>572</v>
      </c>
      <c r="AW96" s="2">
        <v>57752</v>
      </c>
      <c r="AX96" s="2">
        <v>2120</v>
      </c>
      <c r="AY96" s="2">
        <v>138840</v>
      </c>
      <c r="AZ96" s="2">
        <v>3391188</v>
      </c>
    </row>
    <row r="97" spans="1:52" x14ac:dyDescent="0.25">
      <c r="A97" s="1">
        <v>43975</v>
      </c>
      <c r="B97">
        <v>1</v>
      </c>
      <c r="C97">
        <v>0</v>
      </c>
      <c r="D97">
        <v>53</v>
      </c>
      <c r="E97">
        <v>5</v>
      </c>
      <c r="F97">
        <v>43</v>
      </c>
      <c r="G97">
        <v>12</v>
      </c>
      <c r="H97">
        <v>285</v>
      </c>
      <c r="I97">
        <v>0</v>
      </c>
      <c r="J97">
        <v>17</v>
      </c>
      <c r="K97">
        <v>4</v>
      </c>
      <c r="L97">
        <v>9</v>
      </c>
      <c r="M97">
        <v>1</v>
      </c>
      <c r="N97">
        <v>3</v>
      </c>
      <c r="O97">
        <v>0</v>
      </c>
      <c r="P97">
        <v>3</v>
      </c>
      <c r="Q97">
        <v>2</v>
      </c>
      <c r="R97">
        <v>45</v>
      </c>
      <c r="S97">
        <v>8</v>
      </c>
      <c r="T97">
        <v>13</v>
      </c>
      <c r="U97">
        <v>1</v>
      </c>
      <c r="V97">
        <v>15</v>
      </c>
      <c r="W97">
        <v>2</v>
      </c>
      <c r="X97">
        <v>0</v>
      </c>
      <c r="Y97">
        <v>1</v>
      </c>
      <c r="Z97">
        <v>20</v>
      </c>
      <c r="AA97">
        <v>8</v>
      </c>
      <c r="AB97">
        <v>5</v>
      </c>
      <c r="AC97">
        <v>4</v>
      </c>
      <c r="AD97">
        <v>1</v>
      </c>
      <c r="AE97">
        <v>0</v>
      </c>
      <c r="AF97">
        <v>5</v>
      </c>
      <c r="AG97">
        <v>1</v>
      </c>
      <c r="AH97">
        <v>1</v>
      </c>
      <c r="AI97">
        <v>0</v>
      </c>
      <c r="AJ97">
        <v>10</v>
      </c>
      <c r="AK97">
        <v>1</v>
      </c>
      <c r="AL97">
        <v>0</v>
      </c>
      <c r="AM97">
        <v>0</v>
      </c>
      <c r="AN97">
        <v>2</v>
      </c>
      <c r="AO97">
        <v>0</v>
      </c>
      <c r="AP97">
        <v>0</v>
      </c>
      <c r="AQ97">
        <v>0</v>
      </c>
      <c r="AR97" s="2">
        <v>531</v>
      </c>
      <c r="AS97" s="2">
        <v>229858</v>
      </c>
      <c r="AT97">
        <v>50</v>
      </c>
      <c r="AU97" s="2">
        <v>32785</v>
      </c>
      <c r="AV97" s="2">
        <v>553</v>
      </c>
      <c r="AW97" s="2">
        <v>56594</v>
      </c>
      <c r="AX97" s="2">
        <v>1639</v>
      </c>
      <c r="AY97" s="2">
        <v>140479</v>
      </c>
      <c r="AZ97" s="2">
        <v>3447012</v>
      </c>
    </row>
    <row r="98" spans="1:52" x14ac:dyDescent="0.25">
      <c r="A98" s="1">
        <v>43976</v>
      </c>
      <c r="B98">
        <v>1</v>
      </c>
      <c r="C98">
        <v>0</v>
      </c>
      <c r="D98">
        <v>17</v>
      </c>
      <c r="E98">
        <v>6</v>
      </c>
      <c r="F98">
        <v>48</v>
      </c>
      <c r="G98">
        <v>15</v>
      </c>
      <c r="H98">
        <v>148</v>
      </c>
      <c r="I98">
        <v>34</v>
      </c>
      <c r="J98">
        <v>11</v>
      </c>
      <c r="K98">
        <v>9</v>
      </c>
      <c r="L98">
        <v>1</v>
      </c>
      <c r="M98">
        <v>1</v>
      </c>
      <c r="N98">
        <v>0</v>
      </c>
      <c r="O98">
        <v>0</v>
      </c>
      <c r="P98">
        <v>4</v>
      </c>
      <c r="Q98">
        <v>0</v>
      </c>
      <c r="R98">
        <v>29</v>
      </c>
      <c r="S98">
        <v>13</v>
      </c>
      <c r="T98">
        <v>2</v>
      </c>
      <c r="U98">
        <v>1</v>
      </c>
      <c r="V98">
        <v>5</v>
      </c>
      <c r="W98">
        <v>2</v>
      </c>
      <c r="X98">
        <v>0</v>
      </c>
      <c r="Y98">
        <v>0</v>
      </c>
      <c r="Z98">
        <v>16</v>
      </c>
      <c r="AA98">
        <v>4</v>
      </c>
      <c r="AB98">
        <v>1</v>
      </c>
      <c r="AC98">
        <v>2</v>
      </c>
      <c r="AD98">
        <v>0</v>
      </c>
      <c r="AE98">
        <v>0</v>
      </c>
      <c r="AF98">
        <v>6</v>
      </c>
      <c r="AG98">
        <v>0</v>
      </c>
      <c r="AH98">
        <v>0</v>
      </c>
      <c r="AI98">
        <v>0</v>
      </c>
      <c r="AJ98">
        <v>9</v>
      </c>
      <c r="AK98">
        <v>4</v>
      </c>
      <c r="AL98">
        <v>0</v>
      </c>
      <c r="AM98">
        <v>0</v>
      </c>
      <c r="AN98">
        <v>4</v>
      </c>
      <c r="AO98">
        <v>1</v>
      </c>
      <c r="AP98">
        <v>-2</v>
      </c>
      <c r="AQ98">
        <v>0</v>
      </c>
      <c r="AR98" s="2">
        <v>300</v>
      </c>
      <c r="AS98" s="2">
        <v>230158</v>
      </c>
      <c r="AT98">
        <v>92</v>
      </c>
      <c r="AU98" s="2">
        <v>32877</v>
      </c>
      <c r="AV98" s="2">
        <v>541</v>
      </c>
      <c r="AW98" s="2">
        <v>55300</v>
      </c>
      <c r="AX98" s="2">
        <v>1502</v>
      </c>
      <c r="AY98" s="2">
        <v>141981</v>
      </c>
      <c r="AZ98" s="2">
        <v>3482253</v>
      </c>
    </row>
    <row r="99" spans="1:52" x14ac:dyDescent="0.25">
      <c r="A99" s="1">
        <v>43977</v>
      </c>
      <c r="B99">
        <v>2</v>
      </c>
      <c r="C99">
        <v>0</v>
      </c>
      <c r="D99">
        <v>53</v>
      </c>
      <c r="E99">
        <v>6</v>
      </c>
      <c r="F99">
        <v>86</v>
      </c>
      <c r="G99">
        <v>14</v>
      </c>
      <c r="H99">
        <v>159</v>
      </c>
      <c r="I99">
        <v>22</v>
      </c>
      <c r="J99">
        <v>8</v>
      </c>
      <c r="K99">
        <v>8</v>
      </c>
      <c r="L99">
        <v>10</v>
      </c>
      <c r="M99">
        <v>3</v>
      </c>
      <c r="N99">
        <v>0</v>
      </c>
      <c r="O99">
        <v>0</v>
      </c>
      <c r="P99">
        <v>11</v>
      </c>
      <c r="Q99">
        <v>0</v>
      </c>
      <c r="R99">
        <v>24</v>
      </c>
      <c r="S99">
        <v>8</v>
      </c>
      <c r="T99">
        <v>2</v>
      </c>
      <c r="U99">
        <v>1</v>
      </c>
      <c r="V99">
        <v>3</v>
      </c>
      <c r="W99">
        <v>6</v>
      </c>
      <c r="X99">
        <v>1</v>
      </c>
      <c r="Y99">
        <v>0</v>
      </c>
      <c r="Z99">
        <v>18</v>
      </c>
      <c r="AA99">
        <v>5</v>
      </c>
      <c r="AB99">
        <v>3</v>
      </c>
      <c r="AC99">
        <v>0</v>
      </c>
      <c r="AD99">
        <v>0</v>
      </c>
      <c r="AE99">
        <v>0</v>
      </c>
      <c r="AF99">
        <v>12</v>
      </c>
      <c r="AG99">
        <v>0</v>
      </c>
      <c r="AH99">
        <v>0</v>
      </c>
      <c r="AI99">
        <v>0</v>
      </c>
      <c r="AJ99">
        <v>2</v>
      </c>
      <c r="AK99">
        <v>3</v>
      </c>
      <c r="AL99">
        <v>0</v>
      </c>
      <c r="AM99">
        <v>0</v>
      </c>
      <c r="AN99">
        <v>3</v>
      </c>
      <c r="AO99">
        <v>1</v>
      </c>
      <c r="AP99">
        <v>0</v>
      </c>
      <c r="AQ99">
        <v>1</v>
      </c>
      <c r="AR99" s="2">
        <v>397</v>
      </c>
      <c r="AS99" s="2">
        <v>230555</v>
      </c>
      <c r="AT99">
        <v>78</v>
      </c>
      <c r="AU99" s="2">
        <v>32955</v>
      </c>
      <c r="AV99" s="2">
        <v>521</v>
      </c>
      <c r="AW99" s="2">
        <v>52942</v>
      </c>
      <c r="AX99" s="2">
        <v>2677</v>
      </c>
      <c r="AY99" s="2">
        <v>144658</v>
      </c>
      <c r="AZ99" s="2">
        <v>3539927</v>
      </c>
    </row>
    <row r="100" spans="1:52" x14ac:dyDescent="0.25">
      <c r="A100" s="1">
        <v>43978</v>
      </c>
      <c r="B100">
        <v>0</v>
      </c>
      <c r="C100">
        <v>0</v>
      </c>
      <c r="D100">
        <v>39</v>
      </c>
      <c r="E100">
        <v>7</v>
      </c>
      <c r="F100">
        <v>73</v>
      </c>
      <c r="G100">
        <v>16</v>
      </c>
      <c r="H100">
        <v>384</v>
      </c>
      <c r="I100">
        <v>58</v>
      </c>
      <c r="J100">
        <v>8</v>
      </c>
      <c r="K100">
        <v>9</v>
      </c>
      <c r="L100">
        <v>7</v>
      </c>
      <c r="M100">
        <v>1</v>
      </c>
      <c r="N100">
        <v>0</v>
      </c>
      <c r="O100">
        <v>0</v>
      </c>
      <c r="P100">
        <v>4</v>
      </c>
      <c r="Q100">
        <v>2</v>
      </c>
      <c r="R100">
        <v>16</v>
      </c>
      <c r="S100">
        <v>7</v>
      </c>
      <c r="T100">
        <v>0</v>
      </c>
      <c r="U100">
        <v>0</v>
      </c>
      <c r="V100">
        <v>12</v>
      </c>
      <c r="W100">
        <v>6</v>
      </c>
      <c r="X100">
        <v>0</v>
      </c>
      <c r="Y100">
        <v>0</v>
      </c>
      <c r="Z100">
        <v>11</v>
      </c>
      <c r="AA100">
        <v>8</v>
      </c>
      <c r="AB100">
        <v>5</v>
      </c>
      <c r="AC100">
        <v>0</v>
      </c>
      <c r="AD100">
        <v>2</v>
      </c>
      <c r="AE100">
        <v>0</v>
      </c>
      <c r="AF100">
        <v>6</v>
      </c>
      <c r="AG100">
        <v>1</v>
      </c>
      <c r="AH100">
        <v>0</v>
      </c>
      <c r="AI100">
        <v>0</v>
      </c>
      <c r="AJ100">
        <v>10</v>
      </c>
      <c r="AK100">
        <v>1</v>
      </c>
      <c r="AL100">
        <v>1</v>
      </c>
      <c r="AM100">
        <v>0</v>
      </c>
      <c r="AN100">
        <v>5</v>
      </c>
      <c r="AO100">
        <v>1</v>
      </c>
      <c r="AP100">
        <v>1</v>
      </c>
      <c r="AQ100">
        <v>0</v>
      </c>
      <c r="AR100" s="2">
        <v>584</v>
      </c>
      <c r="AS100" s="2">
        <v>231139</v>
      </c>
      <c r="AT100">
        <v>117</v>
      </c>
      <c r="AU100" s="2">
        <v>33072</v>
      </c>
      <c r="AV100" s="2">
        <v>505</v>
      </c>
      <c r="AW100" s="2">
        <v>50966</v>
      </c>
      <c r="AX100" s="2">
        <v>2443</v>
      </c>
      <c r="AY100" s="2">
        <v>147101</v>
      </c>
      <c r="AZ100" s="2">
        <v>3607251</v>
      </c>
    </row>
    <row r="101" spans="1:52" x14ac:dyDescent="0.25">
      <c r="A101" s="1">
        <v>43979</v>
      </c>
      <c r="B101">
        <v>1</v>
      </c>
      <c r="C101">
        <v>0</v>
      </c>
      <c r="D101">
        <v>16</v>
      </c>
      <c r="E101">
        <v>7</v>
      </c>
      <c r="F101">
        <v>58</v>
      </c>
      <c r="G101">
        <v>10</v>
      </c>
      <c r="H101">
        <v>382</v>
      </c>
      <c r="I101">
        <v>20</v>
      </c>
      <c r="J101">
        <v>12</v>
      </c>
      <c r="K101">
        <v>3</v>
      </c>
      <c r="L101">
        <v>3</v>
      </c>
      <c r="M101">
        <v>0</v>
      </c>
      <c r="N101">
        <v>2</v>
      </c>
      <c r="O101">
        <v>0</v>
      </c>
      <c r="P101">
        <v>7</v>
      </c>
      <c r="Q101">
        <v>2</v>
      </c>
      <c r="R101">
        <v>74</v>
      </c>
      <c r="S101">
        <v>11</v>
      </c>
      <c r="T101">
        <v>1</v>
      </c>
      <c r="U101">
        <v>1</v>
      </c>
      <c r="V101">
        <v>4</v>
      </c>
      <c r="W101">
        <v>2</v>
      </c>
      <c r="X101">
        <v>0</v>
      </c>
      <c r="Y101">
        <v>0</v>
      </c>
      <c r="Z101">
        <v>21</v>
      </c>
      <c r="AA101">
        <v>7</v>
      </c>
      <c r="AB101">
        <v>2</v>
      </c>
      <c r="AC101">
        <v>2</v>
      </c>
      <c r="AD101">
        <v>1</v>
      </c>
      <c r="AE101">
        <v>0</v>
      </c>
      <c r="AF101">
        <v>4</v>
      </c>
      <c r="AG101">
        <v>4</v>
      </c>
      <c r="AH101">
        <v>0</v>
      </c>
      <c r="AI101">
        <v>0</v>
      </c>
      <c r="AJ101">
        <v>2</v>
      </c>
      <c r="AK101">
        <v>1</v>
      </c>
      <c r="AL101">
        <v>0</v>
      </c>
      <c r="AM101">
        <v>0</v>
      </c>
      <c r="AN101">
        <v>3</v>
      </c>
      <c r="AO101">
        <v>0</v>
      </c>
      <c r="AP101">
        <v>0</v>
      </c>
      <c r="AQ101">
        <v>0</v>
      </c>
      <c r="AR101" s="2">
        <v>593</v>
      </c>
      <c r="AS101" s="2">
        <v>231732</v>
      </c>
      <c r="AT101">
        <v>70</v>
      </c>
      <c r="AU101" s="2">
        <v>33142</v>
      </c>
      <c r="AV101" s="2">
        <v>489</v>
      </c>
      <c r="AW101" s="2">
        <v>47986</v>
      </c>
      <c r="AX101" s="2">
        <v>3503</v>
      </c>
      <c r="AY101" s="2">
        <v>150604</v>
      </c>
      <c r="AZ101" s="2">
        <v>3683144</v>
      </c>
    </row>
    <row r="102" spans="1:52" x14ac:dyDescent="0.25">
      <c r="A102" s="1">
        <v>43980</v>
      </c>
      <c r="B102">
        <v>0</v>
      </c>
      <c r="C102">
        <v>0</v>
      </c>
      <c r="D102">
        <v>14</v>
      </c>
      <c r="E102">
        <v>7</v>
      </c>
      <c r="F102">
        <v>56</v>
      </c>
      <c r="G102">
        <v>13</v>
      </c>
      <c r="H102">
        <v>354</v>
      </c>
      <c r="I102">
        <v>38</v>
      </c>
      <c r="J102">
        <v>9</v>
      </c>
      <c r="K102">
        <v>8</v>
      </c>
      <c r="L102">
        <v>3</v>
      </c>
      <c r="M102">
        <v>0</v>
      </c>
      <c r="N102">
        <v>0</v>
      </c>
      <c r="O102">
        <v>0</v>
      </c>
      <c r="P102">
        <v>5</v>
      </c>
      <c r="Q102">
        <v>0</v>
      </c>
      <c r="R102">
        <v>38</v>
      </c>
      <c r="S102">
        <v>8</v>
      </c>
      <c r="T102">
        <v>4</v>
      </c>
      <c r="U102">
        <v>-11</v>
      </c>
      <c r="V102">
        <v>2</v>
      </c>
      <c r="W102">
        <v>2</v>
      </c>
      <c r="X102">
        <v>0</v>
      </c>
      <c r="Y102">
        <v>1</v>
      </c>
      <c r="Z102">
        <v>16</v>
      </c>
      <c r="AA102">
        <v>13</v>
      </c>
      <c r="AB102">
        <v>0</v>
      </c>
      <c r="AC102">
        <v>2</v>
      </c>
      <c r="AD102">
        <v>1</v>
      </c>
      <c r="AE102">
        <v>0</v>
      </c>
      <c r="AF102">
        <v>10</v>
      </c>
      <c r="AG102">
        <v>1</v>
      </c>
      <c r="AH102">
        <v>0</v>
      </c>
      <c r="AI102">
        <v>0</v>
      </c>
      <c r="AJ102">
        <v>1</v>
      </c>
      <c r="AK102">
        <v>4</v>
      </c>
      <c r="AL102">
        <v>0</v>
      </c>
      <c r="AM102">
        <v>1</v>
      </c>
      <c r="AN102">
        <v>2</v>
      </c>
      <c r="AO102">
        <v>0</v>
      </c>
      <c r="AP102">
        <v>1</v>
      </c>
      <c r="AQ102">
        <v>0</v>
      </c>
      <c r="AR102" s="2">
        <v>516</v>
      </c>
      <c r="AS102" s="2">
        <v>232248</v>
      </c>
      <c r="AT102">
        <v>87</v>
      </c>
      <c r="AU102" s="2">
        <v>33229</v>
      </c>
      <c r="AV102" s="2">
        <v>475</v>
      </c>
      <c r="AW102" s="2">
        <v>46175</v>
      </c>
      <c r="AX102" s="2">
        <v>2240</v>
      </c>
      <c r="AY102" s="2">
        <v>152844</v>
      </c>
      <c r="AZ102" s="2">
        <v>3755279</v>
      </c>
    </row>
    <row r="103" spans="1:52" x14ac:dyDescent="0.25">
      <c r="A103" s="1">
        <v>43981</v>
      </c>
      <c r="B103">
        <v>1</v>
      </c>
      <c r="C103">
        <v>0</v>
      </c>
      <c r="D103">
        <v>32</v>
      </c>
      <c r="E103">
        <v>7</v>
      </c>
      <c r="F103">
        <v>82</v>
      </c>
      <c r="G103">
        <v>7</v>
      </c>
      <c r="H103">
        <v>221</v>
      </c>
      <c r="I103">
        <v>67</v>
      </c>
      <c r="J103">
        <v>12</v>
      </c>
      <c r="K103">
        <v>10</v>
      </c>
      <c r="L103">
        <v>1</v>
      </c>
      <c r="M103">
        <v>0</v>
      </c>
      <c r="N103">
        <v>1</v>
      </c>
      <c r="O103">
        <v>0</v>
      </c>
      <c r="P103">
        <v>4</v>
      </c>
      <c r="Q103">
        <v>0</v>
      </c>
      <c r="R103">
        <v>20</v>
      </c>
      <c r="S103">
        <v>5</v>
      </c>
      <c r="T103">
        <v>4</v>
      </c>
      <c r="U103">
        <v>1</v>
      </c>
      <c r="V103">
        <v>12</v>
      </c>
      <c r="W103">
        <v>6</v>
      </c>
      <c r="X103">
        <v>0</v>
      </c>
      <c r="Y103">
        <v>0</v>
      </c>
      <c r="Z103">
        <v>6</v>
      </c>
      <c r="AA103">
        <v>7</v>
      </c>
      <c r="AB103">
        <v>0</v>
      </c>
      <c r="AC103">
        <v>0</v>
      </c>
      <c r="AD103">
        <v>0</v>
      </c>
      <c r="AE103">
        <v>0</v>
      </c>
      <c r="AF103">
        <v>10</v>
      </c>
      <c r="AG103">
        <v>0</v>
      </c>
      <c r="AH103">
        <v>0</v>
      </c>
      <c r="AI103">
        <v>0</v>
      </c>
      <c r="AJ103">
        <v>8</v>
      </c>
      <c r="AK103">
        <v>0</v>
      </c>
      <c r="AL103">
        <v>0</v>
      </c>
      <c r="AM103">
        <v>0</v>
      </c>
      <c r="AN103">
        <v>2</v>
      </c>
      <c r="AO103">
        <v>1</v>
      </c>
      <c r="AP103">
        <v>0</v>
      </c>
      <c r="AQ103">
        <v>0</v>
      </c>
      <c r="AR103" s="2">
        <v>416</v>
      </c>
      <c r="AS103" s="2">
        <v>232664</v>
      </c>
      <c r="AT103">
        <v>111</v>
      </c>
      <c r="AU103" s="2">
        <v>33340</v>
      </c>
      <c r="AV103" s="2">
        <v>450</v>
      </c>
      <c r="AW103" s="2">
        <v>43691</v>
      </c>
      <c r="AX103" s="2">
        <v>2789</v>
      </c>
      <c r="AY103" s="2">
        <v>155633</v>
      </c>
      <c r="AZ103" s="2">
        <v>3824621</v>
      </c>
    </row>
    <row r="104" spans="1:52" x14ac:dyDescent="0.25">
      <c r="A104" s="1">
        <v>43982</v>
      </c>
      <c r="B104">
        <v>1</v>
      </c>
      <c r="C104">
        <v>0</v>
      </c>
      <c r="D104">
        <v>12</v>
      </c>
      <c r="E104">
        <v>6</v>
      </c>
      <c r="F104">
        <v>54</v>
      </c>
      <c r="G104">
        <v>9</v>
      </c>
      <c r="H104">
        <v>210</v>
      </c>
      <c r="I104">
        <v>33</v>
      </c>
      <c r="J104">
        <v>6</v>
      </c>
      <c r="K104">
        <v>2</v>
      </c>
      <c r="L104">
        <v>1</v>
      </c>
      <c r="M104">
        <v>0</v>
      </c>
      <c r="N104">
        <v>1</v>
      </c>
      <c r="O104">
        <v>0</v>
      </c>
      <c r="P104">
        <v>2</v>
      </c>
      <c r="Q104">
        <v>0</v>
      </c>
      <c r="R104">
        <v>31</v>
      </c>
      <c r="S104">
        <v>7</v>
      </c>
      <c r="T104">
        <v>3</v>
      </c>
      <c r="U104">
        <v>0</v>
      </c>
      <c r="V104">
        <v>4</v>
      </c>
      <c r="W104">
        <v>4</v>
      </c>
      <c r="X104">
        <v>0</v>
      </c>
      <c r="Y104">
        <v>0</v>
      </c>
      <c r="Z104">
        <v>13</v>
      </c>
      <c r="AA104">
        <v>7</v>
      </c>
      <c r="AB104">
        <v>7</v>
      </c>
      <c r="AC104">
        <v>1</v>
      </c>
      <c r="AD104">
        <v>0</v>
      </c>
      <c r="AE104">
        <v>0</v>
      </c>
      <c r="AF104">
        <v>5</v>
      </c>
      <c r="AG104">
        <v>1</v>
      </c>
      <c r="AH104">
        <v>0</v>
      </c>
      <c r="AI104">
        <v>0</v>
      </c>
      <c r="AJ104">
        <v>4</v>
      </c>
      <c r="AK104">
        <v>4</v>
      </c>
      <c r="AL104">
        <v>0</v>
      </c>
      <c r="AM104">
        <v>0</v>
      </c>
      <c r="AN104">
        <v>1</v>
      </c>
      <c r="AO104">
        <v>1</v>
      </c>
      <c r="AP104">
        <v>0</v>
      </c>
      <c r="AQ104">
        <v>0</v>
      </c>
      <c r="AR104" s="2">
        <v>355</v>
      </c>
      <c r="AS104" s="2">
        <v>233019</v>
      </c>
      <c r="AT104">
        <v>75</v>
      </c>
      <c r="AU104" s="2">
        <v>33415</v>
      </c>
      <c r="AV104" s="2">
        <v>435</v>
      </c>
      <c r="AW104" s="2">
        <v>42075</v>
      </c>
      <c r="AX104" s="2">
        <v>1874</v>
      </c>
      <c r="AY104" s="2">
        <v>157507</v>
      </c>
      <c r="AZ104" s="2">
        <v>3878739</v>
      </c>
    </row>
    <row r="105" spans="1:52" x14ac:dyDescent="0.25">
      <c r="A105" s="1">
        <v>43983</v>
      </c>
      <c r="B105">
        <v>3</v>
      </c>
      <c r="C105">
        <v>0</v>
      </c>
      <c r="D105">
        <v>56</v>
      </c>
      <c r="E105">
        <v>2</v>
      </c>
      <c r="F105">
        <v>21</v>
      </c>
      <c r="G105">
        <v>9</v>
      </c>
      <c r="H105">
        <v>50</v>
      </c>
      <c r="I105">
        <v>19</v>
      </c>
      <c r="J105">
        <v>2</v>
      </c>
      <c r="K105">
        <v>0</v>
      </c>
      <c r="L105">
        <v>2</v>
      </c>
      <c r="M105">
        <v>0</v>
      </c>
      <c r="N105">
        <v>1</v>
      </c>
      <c r="O105">
        <v>0</v>
      </c>
      <c r="P105">
        <v>1</v>
      </c>
      <c r="Q105">
        <v>2</v>
      </c>
      <c r="R105">
        <v>19</v>
      </c>
      <c r="S105">
        <v>10</v>
      </c>
      <c r="T105">
        <v>0</v>
      </c>
      <c r="U105">
        <v>0</v>
      </c>
      <c r="V105">
        <v>3</v>
      </c>
      <c r="W105">
        <v>7</v>
      </c>
      <c r="X105">
        <v>0</v>
      </c>
      <c r="Y105">
        <v>0</v>
      </c>
      <c r="Z105">
        <v>10</v>
      </c>
      <c r="AA105">
        <v>4</v>
      </c>
      <c r="AB105">
        <v>1</v>
      </c>
      <c r="AC105">
        <v>3</v>
      </c>
      <c r="AD105">
        <v>0</v>
      </c>
      <c r="AE105">
        <v>0</v>
      </c>
      <c r="AF105">
        <v>4</v>
      </c>
      <c r="AG105">
        <v>1</v>
      </c>
      <c r="AH105">
        <v>0</v>
      </c>
      <c r="AI105">
        <v>0</v>
      </c>
      <c r="AJ105">
        <v>4</v>
      </c>
      <c r="AK105">
        <v>2</v>
      </c>
      <c r="AL105">
        <v>0</v>
      </c>
      <c r="AM105">
        <v>0</v>
      </c>
      <c r="AN105">
        <v>0</v>
      </c>
      <c r="AO105">
        <v>0</v>
      </c>
      <c r="AP105">
        <v>1</v>
      </c>
      <c r="AQ105">
        <v>1</v>
      </c>
      <c r="AR105" s="2">
        <v>178</v>
      </c>
      <c r="AS105" s="2">
        <v>233197</v>
      </c>
      <c r="AT105">
        <v>60</v>
      </c>
      <c r="AU105" s="2">
        <v>33475</v>
      </c>
      <c r="AV105" s="2">
        <v>424</v>
      </c>
      <c r="AW105" s="2">
        <v>41367</v>
      </c>
      <c r="AX105" s="2">
        <v>848</v>
      </c>
      <c r="AY105" s="2">
        <v>158355</v>
      </c>
      <c r="AZ105" s="2">
        <v>3910133</v>
      </c>
    </row>
    <row r="106" spans="1:52" x14ac:dyDescent="0.25">
      <c r="A106" s="1">
        <v>43984</v>
      </c>
      <c r="B106">
        <v>0</v>
      </c>
      <c r="C106">
        <v>0</v>
      </c>
      <c r="D106">
        <v>15</v>
      </c>
      <c r="E106">
        <v>1</v>
      </c>
      <c r="F106">
        <v>57</v>
      </c>
      <c r="G106">
        <v>8</v>
      </c>
      <c r="H106">
        <v>187</v>
      </c>
      <c r="I106">
        <v>12</v>
      </c>
      <c r="J106">
        <v>8</v>
      </c>
      <c r="K106">
        <v>3</v>
      </c>
      <c r="L106">
        <v>0</v>
      </c>
      <c r="M106">
        <v>1</v>
      </c>
      <c r="N106">
        <v>0</v>
      </c>
      <c r="O106">
        <v>0</v>
      </c>
      <c r="P106">
        <v>2</v>
      </c>
      <c r="Q106">
        <v>1</v>
      </c>
      <c r="R106">
        <v>19</v>
      </c>
      <c r="S106">
        <v>12</v>
      </c>
      <c r="T106">
        <v>4</v>
      </c>
      <c r="U106">
        <v>0</v>
      </c>
      <c r="V106">
        <v>10</v>
      </c>
      <c r="W106">
        <v>5</v>
      </c>
      <c r="X106">
        <v>0</v>
      </c>
      <c r="Y106">
        <v>0</v>
      </c>
      <c r="Z106">
        <v>5</v>
      </c>
      <c r="AA106">
        <v>2</v>
      </c>
      <c r="AB106">
        <v>4</v>
      </c>
      <c r="AC106">
        <v>5</v>
      </c>
      <c r="AD106">
        <v>0</v>
      </c>
      <c r="AE106">
        <v>0</v>
      </c>
      <c r="AF106">
        <v>3</v>
      </c>
      <c r="AG106">
        <v>2</v>
      </c>
      <c r="AH106">
        <v>0</v>
      </c>
      <c r="AI106">
        <v>0</v>
      </c>
      <c r="AJ106">
        <v>0</v>
      </c>
      <c r="AK106">
        <v>2</v>
      </c>
      <c r="AL106">
        <v>0</v>
      </c>
      <c r="AM106">
        <v>0</v>
      </c>
      <c r="AN106">
        <v>4</v>
      </c>
      <c r="AO106">
        <v>1</v>
      </c>
      <c r="AP106">
        <v>0</v>
      </c>
      <c r="AQ106">
        <v>0</v>
      </c>
      <c r="AR106" s="2">
        <v>318</v>
      </c>
      <c r="AS106" s="2">
        <v>233515</v>
      </c>
      <c r="AT106">
        <v>55</v>
      </c>
      <c r="AU106" s="2">
        <v>33530</v>
      </c>
      <c r="AV106" s="2">
        <v>408</v>
      </c>
      <c r="AW106" s="2">
        <v>39893</v>
      </c>
      <c r="AX106" s="2">
        <v>1737</v>
      </c>
      <c r="AY106" s="2">
        <v>160092</v>
      </c>
      <c r="AZ106" s="2">
        <v>3962292</v>
      </c>
    </row>
    <row r="107" spans="1:52" x14ac:dyDescent="0.25">
      <c r="A107" s="1">
        <v>43985</v>
      </c>
      <c r="B107">
        <v>0</v>
      </c>
      <c r="C107">
        <v>0</v>
      </c>
      <c r="D107">
        <v>17</v>
      </c>
      <c r="E107">
        <v>5</v>
      </c>
      <c r="F107">
        <v>19</v>
      </c>
      <c r="G107">
        <v>14</v>
      </c>
      <c r="H107">
        <v>237</v>
      </c>
      <c r="I107">
        <v>29</v>
      </c>
      <c r="J107">
        <v>2</v>
      </c>
      <c r="K107">
        <v>0</v>
      </c>
      <c r="L107">
        <v>1</v>
      </c>
      <c r="M107">
        <v>0</v>
      </c>
      <c r="N107">
        <v>0</v>
      </c>
      <c r="O107">
        <v>0</v>
      </c>
      <c r="P107">
        <v>0</v>
      </c>
      <c r="Q107">
        <v>0</v>
      </c>
      <c r="R107">
        <v>14</v>
      </c>
      <c r="S107">
        <v>11</v>
      </c>
      <c r="T107">
        <v>1</v>
      </c>
      <c r="U107">
        <v>0</v>
      </c>
      <c r="V107">
        <v>4</v>
      </c>
      <c r="W107">
        <v>2</v>
      </c>
      <c r="X107">
        <v>0</v>
      </c>
      <c r="Y107">
        <v>0</v>
      </c>
      <c r="Z107">
        <v>10</v>
      </c>
      <c r="AA107">
        <v>6</v>
      </c>
      <c r="AB107">
        <v>3</v>
      </c>
      <c r="AC107">
        <v>1</v>
      </c>
      <c r="AD107">
        <v>0</v>
      </c>
      <c r="AE107">
        <v>0</v>
      </c>
      <c r="AF107">
        <v>12</v>
      </c>
      <c r="AG107">
        <v>0</v>
      </c>
      <c r="AH107">
        <v>0</v>
      </c>
      <c r="AI107">
        <v>0</v>
      </c>
      <c r="AJ107">
        <v>1</v>
      </c>
      <c r="AK107">
        <v>3</v>
      </c>
      <c r="AL107">
        <v>0</v>
      </c>
      <c r="AM107">
        <v>0</v>
      </c>
      <c r="AN107">
        <v>0</v>
      </c>
      <c r="AO107">
        <v>0</v>
      </c>
      <c r="AP107">
        <v>0</v>
      </c>
      <c r="AQ107">
        <v>0</v>
      </c>
      <c r="AR107" s="2">
        <v>321</v>
      </c>
      <c r="AS107" s="2">
        <v>233836</v>
      </c>
      <c r="AT107">
        <v>71</v>
      </c>
      <c r="AU107" s="2">
        <v>33601</v>
      </c>
      <c r="AV107" s="2">
        <v>353</v>
      </c>
      <c r="AW107" s="2">
        <v>39297</v>
      </c>
      <c r="AX107" s="2">
        <v>846</v>
      </c>
      <c r="AY107" s="2">
        <v>160938</v>
      </c>
      <c r="AZ107" s="2">
        <v>3999591</v>
      </c>
    </row>
    <row r="108" spans="1:52" x14ac:dyDescent="0.25">
      <c r="A108" s="1">
        <v>43986</v>
      </c>
      <c r="B108">
        <v>0</v>
      </c>
      <c r="C108">
        <v>0</v>
      </c>
      <c r="D108">
        <v>21</v>
      </c>
      <c r="E108">
        <v>6</v>
      </c>
      <c r="F108">
        <v>24</v>
      </c>
      <c r="G108">
        <v>12</v>
      </c>
      <c r="H108">
        <v>84</v>
      </c>
      <c r="I108">
        <v>29</v>
      </c>
      <c r="J108">
        <v>4</v>
      </c>
      <c r="K108">
        <v>13</v>
      </c>
      <c r="L108">
        <v>0</v>
      </c>
      <c r="M108">
        <v>1</v>
      </c>
      <c r="N108">
        <v>0</v>
      </c>
      <c r="O108">
        <v>1</v>
      </c>
      <c r="P108">
        <v>3</v>
      </c>
      <c r="Q108">
        <v>0</v>
      </c>
      <c r="R108">
        <v>18</v>
      </c>
      <c r="S108">
        <v>7</v>
      </c>
      <c r="T108">
        <v>3</v>
      </c>
      <c r="U108">
        <v>1</v>
      </c>
      <c r="V108">
        <v>1</v>
      </c>
      <c r="W108">
        <v>4</v>
      </c>
      <c r="X108">
        <v>0</v>
      </c>
      <c r="Y108">
        <v>0</v>
      </c>
      <c r="Z108">
        <v>11</v>
      </c>
      <c r="AA108">
        <v>3</v>
      </c>
      <c r="AB108">
        <v>3</v>
      </c>
      <c r="AC108">
        <v>1</v>
      </c>
      <c r="AD108">
        <v>0</v>
      </c>
      <c r="AE108">
        <v>0</v>
      </c>
      <c r="AF108">
        <v>1</v>
      </c>
      <c r="AG108">
        <v>5</v>
      </c>
      <c r="AH108">
        <v>0</v>
      </c>
      <c r="AI108">
        <v>0</v>
      </c>
      <c r="AJ108">
        <v>4</v>
      </c>
      <c r="AK108">
        <v>3</v>
      </c>
      <c r="AL108">
        <v>0</v>
      </c>
      <c r="AM108">
        <v>0</v>
      </c>
      <c r="AN108">
        <v>0</v>
      </c>
      <c r="AO108">
        <v>1</v>
      </c>
      <c r="AP108">
        <v>0</v>
      </c>
      <c r="AQ108">
        <v>0</v>
      </c>
      <c r="AR108" s="2">
        <v>177</v>
      </c>
      <c r="AS108" s="2">
        <v>234013</v>
      </c>
      <c r="AT108">
        <v>88</v>
      </c>
      <c r="AU108" s="2">
        <v>33689</v>
      </c>
      <c r="AV108" s="2">
        <v>338</v>
      </c>
      <c r="AW108" s="2">
        <v>38429</v>
      </c>
      <c r="AX108" s="2">
        <v>957</v>
      </c>
      <c r="AY108" s="2">
        <v>161895</v>
      </c>
      <c r="AZ108" s="2">
        <v>4049544</v>
      </c>
    </row>
    <row r="109" spans="1:52" x14ac:dyDescent="0.25">
      <c r="A109" s="1">
        <v>43987</v>
      </c>
      <c r="B109">
        <v>0</v>
      </c>
      <c r="C109">
        <v>0</v>
      </c>
      <c r="D109">
        <v>14</v>
      </c>
      <c r="E109">
        <v>7</v>
      </c>
      <c r="F109">
        <v>49</v>
      </c>
      <c r="G109">
        <v>17</v>
      </c>
      <c r="H109">
        <v>402</v>
      </c>
      <c r="I109">
        <v>21</v>
      </c>
      <c r="J109">
        <v>6</v>
      </c>
      <c r="K109">
        <v>4</v>
      </c>
      <c r="L109">
        <v>0</v>
      </c>
      <c r="M109">
        <v>0</v>
      </c>
      <c r="N109">
        <v>1</v>
      </c>
      <c r="O109">
        <v>0</v>
      </c>
      <c r="P109">
        <v>1</v>
      </c>
      <c r="Q109">
        <v>2</v>
      </c>
      <c r="R109">
        <v>17</v>
      </c>
      <c r="S109">
        <v>13</v>
      </c>
      <c r="T109">
        <v>2</v>
      </c>
      <c r="U109">
        <v>1</v>
      </c>
      <c r="V109">
        <v>7</v>
      </c>
      <c r="W109">
        <v>4</v>
      </c>
      <c r="X109">
        <v>0</v>
      </c>
      <c r="Y109">
        <v>0</v>
      </c>
      <c r="Z109">
        <v>9</v>
      </c>
      <c r="AA109">
        <v>4</v>
      </c>
      <c r="AB109">
        <v>2</v>
      </c>
      <c r="AC109">
        <v>0</v>
      </c>
      <c r="AD109">
        <v>0</v>
      </c>
      <c r="AE109">
        <v>0</v>
      </c>
      <c r="AF109">
        <v>0</v>
      </c>
      <c r="AG109">
        <v>5</v>
      </c>
      <c r="AH109">
        <v>0</v>
      </c>
      <c r="AI109">
        <v>0</v>
      </c>
      <c r="AJ109">
        <v>4</v>
      </c>
      <c r="AK109">
        <v>7</v>
      </c>
      <c r="AL109">
        <v>1</v>
      </c>
      <c r="AM109">
        <v>0</v>
      </c>
      <c r="AN109">
        <v>1</v>
      </c>
      <c r="AO109">
        <v>0</v>
      </c>
      <c r="AP109">
        <v>2</v>
      </c>
      <c r="AQ109">
        <v>0</v>
      </c>
      <c r="AR109" s="2">
        <v>518</v>
      </c>
      <c r="AS109" s="2">
        <v>234531</v>
      </c>
      <c r="AT109">
        <v>85</v>
      </c>
      <c r="AU109" s="2">
        <v>33774</v>
      </c>
      <c r="AV109" s="2">
        <v>316</v>
      </c>
      <c r="AW109" s="2">
        <v>36976</v>
      </c>
      <c r="AX109" s="2">
        <v>1886</v>
      </c>
      <c r="AY109" s="2">
        <v>163781</v>
      </c>
      <c r="AZ109" s="2">
        <v>4114572</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34"/>
  <sheetViews>
    <sheetView workbookViewId="0">
      <selection sqref="A1:D1236"/>
    </sheetView>
  </sheetViews>
  <sheetFormatPr defaultRowHeight="15" x14ac:dyDescent="0.25"/>
  <cols>
    <col min="1" max="1" width="10.5703125" bestFit="1" customWidth="1"/>
    <col min="2" max="2" width="32.7109375" bestFit="1" customWidth="1"/>
    <col min="3" max="3" width="12.140625" bestFit="1" customWidth="1"/>
    <col min="4" max="4" width="9" bestFit="1" customWidth="1"/>
  </cols>
  <sheetData>
    <row r="1" spans="1:4" x14ac:dyDescent="0.25">
      <c r="A1" t="s">
        <v>50</v>
      </c>
      <c r="B1" t="s">
        <v>51</v>
      </c>
      <c r="C1" t="s">
        <v>54</v>
      </c>
      <c r="D1" t="s">
        <v>53</v>
      </c>
    </row>
    <row r="2" spans="1:4" x14ac:dyDescent="0.25">
      <c r="A2" s="1">
        <v>43861</v>
      </c>
      <c r="B2" s="3" t="s">
        <v>69</v>
      </c>
      <c r="C2">
        <v>0</v>
      </c>
      <c r="D2">
        <v>0</v>
      </c>
    </row>
    <row r="3" spans="1:4" x14ac:dyDescent="0.25">
      <c r="A3" s="1">
        <v>43867</v>
      </c>
      <c r="B3" s="3" t="s">
        <v>69</v>
      </c>
      <c r="C3">
        <v>0</v>
      </c>
      <c r="D3">
        <v>0</v>
      </c>
    </row>
    <row r="4" spans="1:4" x14ac:dyDescent="0.25">
      <c r="A4" s="1">
        <v>43882</v>
      </c>
      <c r="B4" s="3" t="s">
        <v>69</v>
      </c>
      <c r="C4">
        <v>0</v>
      </c>
      <c r="D4">
        <v>0</v>
      </c>
    </row>
    <row r="5" spans="1:4" x14ac:dyDescent="0.25">
      <c r="A5" s="1">
        <v>43883</v>
      </c>
      <c r="B5" s="3" t="s">
        <v>69</v>
      </c>
      <c r="C5">
        <v>0</v>
      </c>
      <c r="D5">
        <v>0</v>
      </c>
    </row>
    <row r="6" spans="1:4" x14ac:dyDescent="0.25">
      <c r="A6" s="1">
        <v>43884</v>
      </c>
      <c r="B6" s="3" t="s">
        <v>69</v>
      </c>
      <c r="C6">
        <v>0</v>
      </c>
      <c r="D6">
        <v>0</v>
      </c>
    </row>
    <row r="7" spans="1:4" x14ac:dyDescent="0.25">
      <c r="A7" s="1">
        <v>43885</v>
      </c>
      <c r="B7" s="3" t="s">
        <v>69</v>
      </c>
      <c r="C7">
        <v>0</v>
      </c>
      <c r="D7">
        <v>0</v>
      </c>
    </row>
    <row r="8" spans="1:4" x14ac:dyDescent="0.25">
      <c r="A8" s="1">
        <v>43886</v>
      </c>
      <c r="B8" s="3" t="s">
        <v>69</v>
      </c>
      <c r="C8">
        <v>0</v>
      </c>
      <c r="D8">
        <v>0</v>
      </c>
    </row>
    <row r="9" spans="1:4" x14ac:dyDescent="0.25">
      <c r="A9" s="1">
        <v>43887</v>
      </c>
      <c r="B9" s="3" t="s">
        <v>69</v>
      </c>
      <c r="C9">
        <v>0</v>
      </c>
      <c r="D9">
        <v>0</v>
      </c>
    </row>
    <row r="10" spans="1:4" x14ac:dyDescent="0.25">
      <c r="A10" s="1">
        <v>43888</v>
      </c>
      <c r="B10" s="3" t="s">
        <v>69</v>
      </c>
      <c r="C10">
        <v>1</v>
      </c>
      <c r="D10">
        <v>0</v>
      </c>
    </row>
    <row r="11" spans="1:4" x14ac:dyDescent="0.25">
      <c r="A11" s="1">
        <v>43889</v>
      </c>
      <c r="B11" s="3" t="s">
        <v>69</v>
      </c>
      <c r="C11">
        <v>0</v>
      </c>
      <c r="D11">
        <v>0</v>
      </c>
    </row>
    <row r="12" spans="1:4" x14ac:dyDescent="0.25">
      <c r="A12" s="1">
        <v>43890</v>
      </c>
      <c r="B12" s="3" t="s">
        <v>69</v>
      </c>
      <c r="C12">
        <v>1</v>
      </c>
      <c r="D12">
        <v>0</v>
      </c>
    </row>
    <row r="13" spans="1:4" x14ac:dyDescent="0.25">
      <c r="A13" s="1">
        <v>43891</v>
      </c>
      <c r="B13" s="3" t="s">
        <v>69</v>
      </c>
      <c r="C13">
        <v>3</v>
      </c>
      <c r="D13">
        <v>0</v>
      </c>
    </row>
    <row r="14" spans="1:4" x14ac:dyDescent="0.25">
      <c r="A14" s="1">
        <v>43892</v>
      </c>
      <c r="B14" s="3" t="s">
        <v>69</v>
      </c>
      <c r="C14">
        <v>0</v>
      </c>
      <c r="D14">
        <v>0</v>
      </c>
    </row>
    <row r="15" spans="1:4" x14ac:dyDescent="0.25">
      <c r="A15" s="1">
        <v>43893</v>
      </c>
      <c r="B15" s="3" t="s">
        <v>69</v>
      </c>
      <c r="C15">
        <v>1</v>
      </c>
      <c r="D15">
        <v>0</v>
      </c>
    </row>
    <row r="16" spans="1:4" x14ac:dyDescent="0.25">
      <c r="A16" s="1">
        <v>43894</v>
      </c>
      <c r="B16" s="3" t="s">
        <v>69</v>
      </c>
      <c r="C16">
        <v>1</v>
      </c>
      <c r="D16">
        <v>0</v>
      </c>
    </row>
    <row r="17" spans="1:4" x14ac:dyDescent="0.25">
      <c r="A17" s="1">
        <v>43895</v>
      </c>
      <c r="B17" s="3" t="s">
        <v>69</v>
      </c>
      <c r="C17">
        <v>1</v>
      </c>
      <c r="D17">
        <v>0</v>
      </c>
    </row>
    <row r="18" spans="1:4" x14ac:dyDescent="0.25">
      <c r="A18" s="1">
        <v>43896</v>
      </c>
      <c r="B18" s="3" t="s">
        <v>69</v>
      </c>
      <c r="C18">
        <v>1</v>
      </c>
      <c r="D18">
        <v>0</v>
      </c>
    </row>
    <row r="19" spans="1:4" x14ac:dyDescent="0.25">
      <c r="A19" s="1">
        <v>43897</v>
      </c>
      <c r="B19" s="3" t="s">
        <v>69</v>
      </c>
      <c r="C19">
        <v>2</v>
      </c>
      <c r="D19">
        <v>0</v>
      </c>
    </row>
    <row r="20" spans="1:4" x14ac:dyDescent="0.25">
      <c r="A20" s="1">
        <v>43898</v>
      </c>
      <c r="B20" s="3" t="s">
        <v>69</v>
      </c>
      <c r="C20">
        <v>6</v>
      </c>
      <c r="D20">
        <v>0</v>
      </c>
    </row>
    <row r="21" spans="1:4" x14ac:dyDescent="0.25">
      <c r="A21" s="1">
        <v>43899</v>
      </c>
      <c r="B21" s="3" t="s">
        <v>69</v>
      </c>
      <c r="C21">
        <v>13</v>
      </c>
      <c r="D21">
        <v>0</v>
      </c>
    </row>
    <row r="22" spans="1:4" x14ac:dyDescent="0.25">
      <c r="A22" s="1">
        <v>43900</v>
      </c>
      <c r="B22" s="3" t="s">
        <v>69</v>
      </c>
      <c r="C22">
        <v>8</v>
      </c>
      <c r="D22">
        <v>1</v>
      </c>
    </row>
    <row r="23" spans="1:4" x14ac:dyDescent="0.25">
      <c r="A23" s="1">
        <v>43902</v>
      </c>
      <c r="B23" s="3" t="s">
        <v>69</v>
      </c>
      <c r="C23">
        <v>46</v>
      </c>
      <c r="D23">
        <v>1</v>
      </c>
    </row>
    <row r="24" spans="1:4" x14ac:dyDescent="0.25">
      <c r="A24" s="1">
        <v>43903</v>
      </c>
      <c r="B24" s="3" t="s">
        <v>69</v>
      </c>
      <c r="C24">
        <v>5</v>
      </c>
      <c r="D24">
        <v>0</v>
      </c>
    </row>
    <row r="25" spans="1:4" x14ac:dyDescent="0.25">
      <c r="A25" s="1">
        <v>43904</v>
      </c>
      <c r="B25" s="3" t="s">
        <v>69</v>
      </c>
      <c r="C25">
        <v>23</v>
      </c>
      <c r="D25">
        <v>0</v>
      </c>
    </row>
    <row r="26" spans="1:4" x14ac:dyDescent="0.25">
      <c r="A26" s="1">
        <v>43905</v>
      </c>
      <c r="B26" s="3" t="s">
        <v>69</v>
      </c>
      <c r="C26">
        <v>25</v>
      </c>
      <c r="D26">
        <v>1</v>
      </c>
    </row>
    <row r="27" spans="1:4" x14ac:dyDescent="0.25">
      <c r="A27" s="1">
        <v>43906</v>
      </c>
      <c r="B27" s="3" t="s">
        <v>69</v>
      </c>
      <c r="C27">
        <v>39</v>
      </c>
      <c r="D27">
        <v>1</v>
      </c>
    </row>
    <row r="28" spans="1:4" x14ac:dyDescent="0.25">
      <c r="A28" s="1">
        <v>43907</v>
      </c>
      <c r="B28" s="3" t="s">
        <v>69</v>
      </c>
      <c r="C28">
        <v>53</v>
      </c>
      <c r="D28">
        <v>2</v>
      </c>
    </row>
    <row r="29" spans="1:4" x14ac:dyDescent="0.25">
      <c r="A29" s="1">
        <v>43908</v>
      </c>
      <c r="B29" s="3" t="s">
        <v>69</v>
      </c>
      <c r="C29">
        <v>34</v>
      </c>
      <c r="D29">
        <v>1</v>
      </c>
    </row>
    <row r="30" spans="1:4" x14ac:dyDescent="0.25">
      <c r="A30" s="1">
        <v>43909</v>
      </c>
      <c r="B30" s="3" t="s">
        <v>69</v>
      </c>
      <c r="C30">
        <v>122</v>
      </c>
      <c r="D30">
        <v>4</v>
      </c>
    </row>
    <row r="31" spans="1:4" x14ac:dyDescent="0.25">
      <c r="A31" s="1">
        <v>43910</v>
      </c>
      <c r="B31" s="3" t="s">
        <v>69</v>
      </c>
      <c r="C31">
        <v>64</v>
      </c>
      <c r="D31">
        <v>6</v>
      </c>
    </row>
    <row r="32" spans="1:4" x14ac:dyDescent="0.25">
      <c r="A32" s="1">
        <v>43911</v>
      </c>
      <c r="B32" s="3" t="s">
        <v>69</v>
      </c>
      <c r="C32">
        <v>80</v>
      </c>
      <c r="D32">
        <v>5</v>
      </c>
    </row>
    <row r="33" spans="1:4" x14ac:dyDescent="0.25">
      <c r="A33" s="1">
        <v>43912</v>
      </c>
      <c r="B33" s="3" t="s">
        <v>69</v>
      </c>
      <c r="C33">
        <v>58</v>
      </c>
      <c r="D33">
        <v>11</v>
      </c>
    </row>
    <row r="34" spans="1:4" x14ac:dyDescent="0.25">
      <c r="A34" s="1">
        <v>43913</v>
      </c>
      <c r="B34" s="3" t="s">
        <v>69</v>
      </c>
      <c r="C34">
        <v>76</v>
      </c>
      <c r="D34">
        <v>5</v>
      </c>
    </row>
    <row r="35" spans="1:4" x14ac:dyDescent="0.25">
      <c r="A35" s="1">
        <v>43914</v>
      </c>
      <c r="B35" s="3" t="s">
        <v>69</v>
      </c>
      <c r="C35">
        <v>26</v>
      </c>
      <c r="D35">
        <v>8</v>
      </c>
    </row>
    <row r="36" spans="1:4" x14ac:dyDescent="0.25">
      <c r="A36" s="1">
        <v>43915</v>
      </c>
      <c r="B36" s="3" t="s">
        <v>69</v>
      </c>
      <c r="C36">
        <v>124</v>
      </c>
      <c r="D36">
        <v>6</v>
      </c>
    </row>
    <row r="37" spans="1:4" x14ac:dyDescent="0.25">
      <c r="A37" s="1">
        <v>43916</v>
      </c>
      <c r="B37" s="3" t="s">
        <v>69</v>
      </c>
      <c r="C37">
        <v>133</v>
      </c>
      <c r="D37">
        <v>11</v>
      </c>
    </row>
    <row r="38" spans="1:4" x14ac:dyDescent="0.25">
      <c r="A38" s="1">
        <v>43917</v>
      </c>
      <c r="B38" s="3" t="s">
        <v>69</v>
      </c>
      <c r="C38">
        <v>71</v>
      </c>
      <c r="D38">
        <v>5</v>
      </c>
    </row>
    <row r="39" spans="1:4" x14ac:dyDescent="0.25">
      <c r="A39" s="1">
        <v>43918</v>
      </c>
      <c r="B39" s="3" t="s">
        <v>69</v>
      </c>
      <c r="C39">
        <v>116</v>
      </c>
      <c r="D39">
        <v>8</v>
      </c>
    </row>
    <row r="40" spans="1:4" x14ac:dyDescent="0.25">
      <c r="A40" s="1">
        <v>43919</v>
      </c>
      <c r="B40" s="3" t="s">
        <v>69</v>
      </c>
      <c r="C40">
        <v>160</v>
      </c>
      <c r="D40">
        <v>12</v>
      </c>
    </row>
    <row r="41" spans="1:4" x14ac:dyDescent="0.25">
      <c r="A41" s="1">
        <v>43920</v>
      </c>
      <c r="B41" s="3" t="s">
        <v>69</v>
      </c>
      <c r="C41">
        <v>52</v>
      </c>
      <c r="D41">
        <v>14</v>
      </c>
    </row>
    <row r="42" spans="1:4" x14ac:dyDescent="0.25">
      <c r="A42" s="1">
        <v>43921</v>
      </c>
      <c r="B42" s="3" t="s">
        <v>69</v>
      </c>
      <c r="C42">
        <v>56</v>
      </c>
      <c r="D42">
        <v>13</v>
      </c>
    </row>
    <row r="43" spans="1:4" x14ac:dyDescent="0.25">
      <c r="A43" s="1">
        <v>43922</v>
      </c>
      <c r="B43" s="3" t="s">
        <v>69</v>
      </c>
      <c r="C43">
        <v>35</v>
      </c>
      <c r="D43">
        <v>8</v>
      </c>
    </row>
    <row r="44" spans="1:4" x14ac:dyDescent="0.25">
      <c r="A44" s="1">
        <v>43923</v>
      </c>
      <c r="B44" s="3" t="s">
        <v>69</v>
      </c>
      <c r="C44">
        <v>61</v>
      </c>
      <c r="D44">
        <v>10</v>
      </c>
    </row>
    <row r="45" spans="1:4" x14ac:dyDescent="0.25">
      <c r="A45" s="1">
        <v>43924</v>
      </c>
      <c r="B45" s="3" t="s">
        <v>69</v>
      </c>
      <c r="C45">
        <v>66</v>
      </c>
      <c r="D45">
        <v>13</v>
      </c>
    </row>
    <row r="46" spans="1:4" x14ac:dyDescent="0.25">
      <c r="A46" s="1">
        <v>43925</v>
      </c>
      <c r="B46" s="3" t="s">
        <v>69</v>
      </c>
      <c r="C46">
        <v>65</v>
      </c>
      <c r="D46">
        <v>7</v>
      </c>
    </row>
    <row r="47" spans="1:4" x14ac:dyDescent="0.25">
      <c r="A47" s="1">
        <v>43926</v>
      </c>
      <c r="B47" s="3" t="s">
        <v>69</v>
      </c>
      <c r="C47">
        <v>75</v>
      </c>
      <c r="D47">
        <v>5</v>
      </c>
    </row>
    <row r="48" spans="1:4" x14ac:dyDescent="0.25">
      <c r="A48" s="1">
        <v>43927</v>
      </c>
      <c r="B48" s="3" t="s">
        <v>69</v>
      </c>
      <c r="C48">
        <v>18</v>
      </c>
      <c r="D48">
        <v>11</v>
      </c>
    </row>
    <row r="49" spans="1:4" x14ac:dyDescent="0.25">
      <c r="A49" s="1">
        <v>43928</v>
      </c>
      <c r="B49" s="3" t="s">
        <v>69</v>
      </c>
      <c r="C49">
        <v>78</v>
      </c>
      <c r="D49">
        <v>3</v>
      </c>
    </row>
    <row r="50" spans="1:4" x14ac:dyDescent="0.25">
      <c r="A50" s="1">
        <v>43929</v>
      </c>
      <c r="B50" s="3" t="s">
        <v>69</v>
      </c>
      <c r="C50">
        <v>60</v>
      </c>
      <c r="D50">
        <v>7</v>
      </c>
    </row>
    <row r="51" spans="1:4" x14ac:dyDescent="0.25">
      <c r="A51" s="1">
        <v>43930</v>
      </c>
      <c r="B51" s="3" t="s">
        <v>69</v>
      </c>
      <c r="C51">
        <v>72</v>
      </c>
      <c r="D51">
        <v>15</v>
      </c>
    </row>
    <row r="52" spans="1:4" x14ac:dyDescent="0.25">
      <c r="A52" s="1">
        <v>43931</v>
      </c>
      <c r="B52" s="3" t="s">
        <v>69</v>
      </c>
      <c r="C52">
        <v>83</v>
      </c>
      <c r="D52">
        <v>4</v>
      </c>
    </row>
    <row r="53" spans="1:4" x14ac:dyDescent="0.25">
      <c r="A53" s="1">
        <v>43932</v>
      </c>
      <c r="B53" s="3" t="s">
        <v>69</v>
      </c>
      <c r="C53">
        <v>106</v>
      </c>
      <c r="D53">
        <v>8</v>
      </c>
    </row>
    <row r="54" spans="1:4" x14ac:dyDescent="0.25">
      <c r="A54" s="1">
        <v>43933</v>
      </c>
      <c r="B54" s="3" t="s">
        <v>69</v>
      </c>
      <c r="C54">
        <v>40</v>
      </c>
      <c r="D54">
        <v>6</v>
      </c>
    </row>
    <row r="55" spans="1:4" x14ac:dyDescent="0.25">
      <c r="A55" s="1">
        <v>43934</v>
      </c>
      <c r="B55" s="3" t="s">
        <v>69</v>
      </c>
      <c r="C55">
        <v>53</v>
      </c>
      <c r="D55">
        <v>12</v>
      </c>
    </row>
    <row r="56" spans="1:4" x14ac:dyDescent="0.25">
      <c r="A56" s="1">
        <v>43935</v>
      </c>
      <c r="B56" s="3" t="s">
        <v>69</v>
      </c>
      <c r="C56">
        <v>32</v>
      </c>
      <c r="D56">
        <v>8</v>
      </c>
    </row>
    <row r="57" spans="1:4" x14ac:dyDescent="0.25">
      <c r="A57" s="1">
        <v>43936</v>
      </c>
      <c r="B57" s="3" t="s">
        <v>69</v>
      </c>
      <c r="C57">
        <v>29</v>
      </c>
      <c r="D57">
        <v>8</v>
      </c>
    </row>
    <row r="58" spans="1:4" x14ac:dyDescent="0.25">
      <c r="A58" s="1">
        <v>43937</v>
      </c>
      <c r="B58" s="3" t="s">
        <v>69</v>
      </c>
      <c r="C58">
        <v>72</v>
      </c>
      <c r="D58">
        <v>3</v>
      </c>
    </row>
    <row r="59" spans="1:4" x14ac:dyDescent="0.25">
      <c r="A59" s="1">
        <v>43938</v>
      </c>
      <c r="B59" s="3" t="s">
        <v>69</v>
      </c>
      <c r="C59">
        <v>97</v>
      </c>
      <c r="D59">
        <v>3</v>
      </c>
    </row>
    <row r="60" spans="1:4" x14ac:dyDescent="0.25">
      <c r="A60" s="1">
        <v>43939</v>
      </c>
      <c r="B60" s="3" t="s">
        <v>69</v>
      </c>
      <c r="C60">
        <v>44</v>
      </c>
      <c r="D60">
        <v>7</v>
      </c>
    </row>
    <row r="61" spans="1:4" x14ac:dyDescent="0.25">
      <c r="A61" s="1">
        <v>43940</v>
      </c>
      <c r="B61" s="3" t="s">
        <v>69</v>
      </c>
      <c r="C61">
        <v>34</v>
      </c>
      <c r="D61">
        <v>5</v>
      </c>
    </row>
    <row r="62" spans="1:4" x14ac:dyDescent="0.25">
      <c r="A62" s="1">
        <v>43941</v>
      </c>
      <c r="B62" s="3" t="s">
        <v>69</v>
      </c>
      <c r="C62">
        <v>91</v>
      </c>
      <c r="D62">
        <v>5</v>
      </c>
    </row>
    <row r="63" spans="1:4" x14ac:dyDescent="0.25">
      <c r="A63" s="1">
        <v>43942</v>
      </c>
      <c r="B63" s="3" t="s">
        <v>69</v>
      </c>
      <c r="C63">
        <v>55</v>
      </c>
      <c r="D63">
        <v>8</v>
      </c>
    </row>
    <row r="64" spans="1:4" x14ac:dyDescent="0.25">
      <c r="A64" s="1">
        <v>43943</v>
      </c>
      <c r="B64" s="3" t="s">
        <v>69</v>
      </c>
      <c r="C64">
        <v>66</v>
      </c>
      <c r="D64">
        <v>5</v>
      </c>
    </row>
    <row r="65" spans="1:4" x14ac:dyDescent="0.25">
      <c r="A65" s="1">
        <v>43944</v>
      </c>
      <c r="B65" s="3" t="s">
        <v>69</v>
      </c>
      <c r="C65">
        <v>52</v>
      </c>
      <c r="D65">
        <v>4</v>
      </c>
    </row>
    <row r="66" spans="1:4" x14ac:dyDescent="0.25">
      <c r="A66" s="1">
        <v>43945</v>
      </c>
      <c r="B66" s="3" t="s">
        <v>69</v>
      </c>
      <c r="C66">
        <v>18</v>
      </c>
      <c r="D66">
        <v>6</v>
      </c>
    </row>
    <row r="67" spans="1:4" x14ac:dyDescent="0.25">
      <c r="A67" s="1">
        <v>43946</v>
      </c>
      <c r="B67" s="3" t="s">
        <v>69</v>
      </c>
      <c r="C67">
        <v>29</v>
      </c>
      <c r="D67">
        <v>7</v>
      </c>
    </row>
    <row r="68" spans="1:4" x14ac:dyDescent="0.25">
      <c r="A68" s="1">
        <v>43947</v>
      </c>
      <c r="B68" s="3" t="s">
        <v>69</v>
      </c>
      <c r="C68">
        <v>27</v>
      </c>
      <c r="D68">
        <v>2</v>
      </c>
    </row>
    <row r="69" spans="1:4" x14ac:dyDescent="0.25">
      <c r="A69" s="1">
        <v>43948</v>
      </c>
      <c r="B69" s="3" t="s">
        <v>69</v>
      </c>
      <c r="C69">
        <v>15</v>
      </c>
      <c r="D69">
        <v>4</v>
      </c>
    </row>
    <row r="70" spans="1:4" x14ac:dyDescent="0.25">
      <c r="A70" s="1">
        <v>43949</v>
      </c>
      <c r="B70" s="3" t="s">
        <v>69</v>
      </c>
      <c r="C70">
        <v>25</v>
      </c>
      <c r="D70">
        <v>11</v>
      </c>
    </row>
    <row r="71" spans="1:4" x14ac:dyDescent="0.25">
      <c r="A71" s="1">
        <v>43950</v>
      </c>
      <c r="B71" s="3" t="s">
        <v>69</v>
      </c>
      <c r="C71">
        <v>24</v>
      </c>
      <c r="D71">
        <v>5</v>
      </c>
    </row>
    <row r="72" spans="1:4" x14ac:dyDescent="0.25">
      <c r="A72" s="1">
        <v>43951</v>
      </c>
      <c r="B72" s="3" t="s">
        <v>69</v>
      </c>
      <c r="C72">
        <v>7</v>
      </c>
      <c r="D72">
        <v>5</v>
      </c>
    </row>
    <row r="73" spans="1:4" x14ac:dyDescent="0.25">
      <c r="A73" s="1">
        <v>43952</v>
      </c>
      <c r="B73" s="3" t="s">
        <v>69</v>
      </c>
      <c r="C73">
        <v>18</v>
      </c>
      <c r="D73">
        <v>4</v>
      </c>
    </row>
    <row r="74" spans="1:4" x14ac:dyDescent="0.25">
      <c r="A74" s="1">
        <v>43953</v>
      </c>
      <c r="B74" s="3" t="s">
        <v>69</v>
      </c>
      <c r="C74">
        <v>16</v>
      </c>
      <c r="D74">
        <v>3</v>
      </c>
    </row>
    <row r="75" spans="1:4" x14ac:dyDescent="0.25">
      <c r="A75" s="1">
        <v>43954</v>
      </c>
      <c r="B75" s="3" t="s">
        <v>69</v>
      </c>
      <c r="C75">
        <v>32</v>
      </c>
      <c r="D75">
        <v>3</v>
      </c>
    </row>
    <row r="76" spans="1:4" x14ac:dyDescent="0.25">
      <c r="A76" s="1">
        <v>43955</v>
      </c>
      <c r="B76" s="3" t="s">
        <v>69</v>
      </c>
      <c r="C76">
        <v>4</v>
      </c>
      <c r="D76">
        <v>2</v>
      </c>
    </row>
    <row r="77" spans="1:4" x14ac:dyDescent="0.25">
      <c r="A77" s="1">
        <v>43956</v>
      </c>
      <c r="B77" s="3" t="s">
        <v>69</v>
      </c>
      <c r="C77">
        <v>25</v>
      </c>
      <c r="D77">
        <v>3</v>
      </c>
    </row>
    <row r="78" spans="1:4" x14ac:dyDescent="0.25">
      <c r="A78" s="1">
        <v>43957</v>
      </c>
      <c r="B78" s="3" t="s">
        <v>69</v>
      </c>
      <c r="C78">
        <v>22</v>
      </c>
      <c r="D78">
        <v>6</v>
      </c>
    </row>
    <row r="79" spans="1:4" x14ac:dyDescent="0.25">
      <c r="A79" s="1">
        <v>43958</v>
      </c>
      <c r="B79" s="3" t="s">
        <v>69</v>
      </c>
      <c r="C79">
        <v>25</v>
      </c>
      <c r="D79">
        <v>7</v>
      </c>
    </row>
    <row r="80" spans="1:4" x14ac:dyDescent="0.25">
      <c r="A80" s="1">
        <v>43959</v>
      </c>
      <c r="B80" s="3" t="s">
        <v>69</v>
      </c>
      <c r="C80">
        <v>6</v>
      </c>
      <c r="D80">
        <v>3</v>
      </c>
    </row>
    <row r="81" spans="1:4" x14ac:dyDescent="0.25">
      <c r="A81" s="1">
        <v>43960</v>
      </c>
      <c r="B81" s="3" t="s">
        <v>69</v>
      </c>
      <c r="C81">
        <v>8</v>
      </c>
      <c r="D81">
        <v>4</v>
      </c>
    </row>
    <row r="82" spans="1:4" x14ac:dyDescent="0.25">
      <c r="A82" s="1">
        <v>43961</v>
      </c>
      <c r="B82" s="3" t="s">
        <v>69</v>
      </c>
      <c r="C82">
        <v>17</v>
      </c>
      <c r="D82">
        <v>4</v>
      </c>
    </row>
    <row r="83" spans="1:4" x14ac:dyDescent="0.25">
      <c r="A83" s="1">
        <v>43962</v>
      </c>
      <c r="B83" s="3" t="s">
        <v>69</v>
      </c>
      <c r="C83">
        <v>4</v>
      </c>
      <c r="D83">
        <v>7</v>
      </c>
    </row>
    <row r="84" spans="1:4" x14ac:dyDescent="0.25">
      <c r="A84" s="1">
        <v>43963</v>
      </c>
      <c r="B84" s="3" t="s">
        <v>69</v>
      </c>
      <c r="C84">
        <v>8</v>
      </c>
      <c r="D84">
        <v>4</v>
      </c>
    </row>
    <row r="85" spans="1:4" x14ac:dyDescent="0.25">
      <c r="A85" s="1">
        <v>43964</v>
      </c>
      <c r="B85" s="3" t="s">
        <v>69</v>
      </c>
      <c r="C85">
        <v>12</v>
      </c>
      <c r="D85">
        <v>5</v>
      </c>
    </row>
    <row r="86" spans="1:4" x14ac:dyDescent="0.25">
      <c r="A86" s="1">
        <v>43965</v>
      </c>
      <c r="B86" s="3" t="s">
        <v>69</v>
      </c>
      <c r="C86">
        <v>9</v>
      </c>
      <c r="D86">
        <v>4</v>
      </c>
    </row>
    <row r="87" spans="1:4" x14ac:dyDescent="0.25">
      <c r="A87" s="1">
        <v>43966</v>
      </c>
      <c r="B87" s="3" t="s">
        <v>69</v>
      </c>
      <c r="C87">
        <v>12</v>
      </c>
      <c r="D87">
        <v>2</v>
      </c>
    </row>
    <row r="88" spans="1:4" x14ac:dyDescent="0.25">
      <c r="A88" s="1">
        <v>43967</v>
      </c>
      <c r="B88" s="3" t="s">
        <v>69</v>
      </c>
      <c r="C88">
        <v>30</v>
      </c>
      <c r="D88">
        <v>2</v>
      </c>
    </row>
    <row r="89" spans="1:4" x14ac:dyDescent="0.25">
      <c r="A89" s="1">
        <v>43968</v>
      </c>
      <c r="B89" s="3" t="s">
        <v>69</v>
      </c>
      <c r="C89">
        <v>8</v>
      </c>
      <c r="D89">
        <v>2</v>
      </c>
    </row>
    <row r="90" spans="1:4" x14ac:dyDescent="0.25">
      <c r="A90" s="1">
        <v>43969</v>
      </c>
      <c r="B90" s="3" t="s">
        <v>69</v>
      </c>
      <c r="C90">
        <v>7</v>
      </c>
      <c r="D90">
        <v>3</v>
      </c>
    </row>
    <row r="91" spans="1:4" x14ac:dyDescent="0.25">
      <c r="A91" s="1">
        <v>43970</v>
      </c>
      <c r="B91" s="3" t="s">
        <v>69</v>
      </c>
      <c r="C91">
        <v>4</v>
      </c>
      <c r="D91">
        <v>1</v>
      </c>
    </row>
    <row r="92" spans="1:4" x14ac:dyDescent="0.25">
      <c r="A92" s="1">
        <v>43971</v>
      </c>
      <c r="B92" s="3" t="s">
        <v>69</v>
      </c>
      <c r="C92">
        <v>8</v>
      </c>
      <c r="D92">
        <v>0</v>
      </c>
    </row>
    <row r="93" spans="1:4" x14ac:dyDescent="0.25">
      <c r="A93" s="1">
        <v>43972</v>
      </c>
      <c r="B93" s="3" t="s">
        <v>69</v>
      </c>
      <c r="C93">
        <v>7</v>
      </c>
      <c r="D93">
        <v>2</v>
      </c>
    </row>
    <row r="94" spans="1:4" x14ac:dyDescent="0.25">
      <c r="A94" s="1">
        <v>43973</v>
      </c>
      <c r="B94" s="3" t="s">
        <v>69</v>
      </c>
      <c r="C94">
        <v>8</v>
      </c>
      <c r="D94">
        <v>3</v>
      </c>
    </row>
    <row r="95" spans="1:4" x14ac:dyDescent="0.25">
      <c r="A95" s="1">
        <v>43974</v>
      </c>
      <c r="B95" s="3" t="s">
        <v>69</v>
      </c>
      <c r="C95">
        <v>1</v>
      </c>
      <c r="D95">
        <v>0</v>
      </c>
    </row>
    <row r="96" spans="1:4" x14ac:dyDescent="0.25">
      <c r="A96" s="1">
        <v>43975</v>
      </c>
      <c r="B96" s="3" t="s">
        <v>69</v>
      </c>
      <c r="C96">
        <v>5</v>
      </c>
      <c r="D96">
        <v>4</v>
      </c>
    </row>
    <row r="97" spans="1:4" x14ac:dyDescent="0.25">
      <c r="A97" s="1">
        <v>43976</v>
      </c>
      <c r="B97" s="3" t="s">
        <v>69</v>
      </c>
      <c r="C97">
        <v>1</v>
      </c>
      <c r="D97">
        <v>2</v>
      </c>
    </row>
    <row r="98" spans="1:4" x14ac:dyDescent="0.25">
      <c r="A98" s="1">
        <v>43861</v>
      </c>
      <c r="B98" s="3" t="s">
        <v>72</v>
      </c>
      <c r="C98">
        <v>0</v>
      </c>
      <c r="D98">
        <v>0</v>
      </c>
    </row>
    <row r="99" spans="1:4" x14ac:dyDescent="0.25">
      <c r="A99" s="1">
        <v>43867</v>
      </c>
      <c r="B99" s="3" t="s">
        <v>72</v>
      </c>
      <c r="C99">
        <v>0</v>
      </c>
      <c r="D99">
        <v>0</v>
      </c>
    </row>
    <row r="100" spans="1:4" x14ac:dyDescent="0.25">
      <c r="A100" s="1">
        <v>43882</v>
      </c>
      <c r="B100" s="3" t="s">
        <v>72</v>
      </c>
      <c r="C100">
        <v>0</v>
      </c>
      <c r="D100">
        <v>0</v>
      </c>
    </row>
    <row r="101" spans="1:4" x14ac:dyDescent="0.25">
      <c r="A101" s="1">
        <v>43883</v>
      </c>
      <c r="B101" s="3" t="s">
        <v>72</v>
      </c>
      <c r="C101">
        <v>0</v>
      </c>
      <c r="D101">
        <v>0</v>
      </c>
    </row>
    <row r="102" spans="1:4" x14ac:dyDescent="0.25">
      <c r="A102" s="1">
        <v>43884</v>
      </c>
      <c r="B102" s="3" t="s">
        <v>72</v>
      </c>
      <c r="C102">
        <v>0</v>
      </c>
      <c r="D102">
        <v>0</v>
      </c>
    </row>
    <row r="103" spans="1:4" x14ac:dyDescent="0.25">
      <c r="A103" s="1">
        <v>43885</v>
      </c>
      <c r="B103" s="3" t="s">
        <v>72</v>
      </c>
      <c r="C103">
        <v>0</v>
      </c>
      <c r="D103">
        <v>0</v>
      </c>
    </row>
    <row r="104" spans="1:4" x14ac:dyDescent="0.25">
      <c r="A104" s="1">
        <v>43886</v>
      </c>
      <c r="B104" s="3" t="s">
        <v>72</v>
      </c>
      <c r="C104">
        <v>0</v>
      </c>
      <c r="D104">
        <v>0</v>
      </c>
    </row>
    <row r="105" spans="1:4" x14ac:dyDescent="0.25">
      <c r="A105" s="1">
        <v>43887</v>
      </c>
      <c r="B105" s="3" t="s">
        <v>72</v>
      </c>
      <c r="C105">
        <v>0</v>
      </c>
      <c r="D105">
        <v>0</v>
      </c>
    </row>
    <row r="106" spans="1:4" x14ac:dyDescent="0.25">
      <c r="A106" s="1">
        <v>43888</v>
      </c>
      <c r="B106" s="3" t="s">
        <v>72</v>
      </c>
      <c r="C106">
        <v>0</v>
      </c>
      <c r="D106">
        <v>0</v>
      </c>
    </row>
    <row r="107" spans="1:4" x14ac:dyDescent="0.25">
      <c r="A107" s="1">
        <v>43889</v>
      </c>
      <c r="B107" s="3" t="s">
        <v>72</v>
      </c>
      <c r="C107">
        <v>0</v>
      </c>
      <c r="D107">
        <v>0</v>
      </c>
    </row>
    <row r="108" spans="1:4" x14ac:dyDescent="0.25">
      <c r="A108" s="1">
        <v>43890</v>
      </c>
      <c r="B108" s="3" t="s">
        <v>72</v>
      </c>
      <c r="C108">
        <v>0</v>
      </c>
      <c r="D108">
        <v>0</v>
      </c>
    </row>
    <row r="109" spans="1:4" x14ac:dyDescent="0.25">
      <c r="A109" s="1">
        <v>43891</v>
      </c>
      <c r="B109" s="3" t="s">
        <v>72</v>
      </c>
      <c r="C109">
        <v>0</v>
      </c>
      <c r="D109">
        <v>0</v>
      </c>
    </row>
    <row r="110" spans="1:4" x14ac:dyDescent="0.25">
      <c r="A110" s="1">
        <v>43892</v>
      </c>
      <c r="B110" s="3" t="s">
        <v>72</v>
      </c>
      <c r="C110">
        <v>0</v>
      </c>
      <c r="D110">
        <v>0</v>
      </c>
    </row>
    <row r="111" spans="1:4" x14ac:dyDescent="0.25">
      <c r="A111" s="1">
        <v>43893</v>
      </c>
      <c r="B111" s="3" t="s">
        <v>72</v>
      </c>
      <c r="C111">
        <v>1</v>
      </c>
      <c r="D111">
        <v>0</v>
      </c>
    </row>
    <row r="112" spans="1:4" x14ac:dyDescent="0.25">
      <c r="A112" s="1">
        <v>43894</v>
      </c>
      <c r="B112" s="3" t="s">
        <v>72</v>
      </c>
      <c r="C112">
        <v>0</v>
      </c>
      <c r="D112">
        <v>0</v>
      </c>
    </row>
    <row r="113" spans="1:4" x14ac:dyDescent="0.25">
      <c r="A113" s="1">
        <v>43895</v>
      </c>
      <c r="B113" s="3" t="s">
        <v>72</v>
      </c>
      <c r="C113">
        <v>0</v>
      </c>
      <c r="D113">
        <v>0</v>
      </c>
    </row>
    <row r="114" spans="1:4" x14ac:dyDescent="0.25">
      <c r="A114" s="1">
        <v>43896</v>
      </c>
      <c r="B114" s="3" t="s">
        <v>72</v>
      </c>
      <c r="C114">
        <v>2</v>
      </c>
      <c r="D114">
        <v>0</v>
      </c>
    </row>
    <row r="115" spans="1:4" x14ac:dyDescent="0.25">
      <c r="A115" s="1">
        <v>43897</v>
      </c>
      <c r="B115" s="3" t="s">
        <v>72</v>
      </c>
      <c r="C115">
        <v>0</v>
      </c>
      <c r="D115">
        <v>0</v>
      </c>
    </row>
    <row r="116" spans="1:4" x14ac:dyDescent="0.25">
      <c r="A116" s="1">
        <v>43898</v>
      </c>
      <c r="B116" s="3" t="s">
        <v>72</v>
      </c>
      <c r="C116">
        <v>1</v>
      </c>
      <c r="D116">
        <v>0</v>
      </c>
    </row>
    <row r="117" spans="1:4" x14ac:dyDescent="0.25">
      <c r="A117" s="1">
        <v>43899</v>
      </c>
      <c r="B117" s="3" t="s">
        <v>72</v>
      </c>
      <c r="C117">
        <v>1</v>
      </c>
      <c r="D117">
        <v>0</v>
      </c>
    </row>
    <row r="118" spans="1:4" x14ac:dyDescent="0.25">
      <c r="A118" s="1">
        <v>43900</v>
      </c>
      <c r="B118" s="3" t="s">
        <v>72</v>
      </c>
      <c r="C118">
        <v>2</v>
      </c>
      <c r="D118">
        <v>0</v>
      </c>
    </row>
    <row r="119" spans="1:4" x14ac:dyDescent="0.25">
      <c r="A119" s="1">
        <v>43901</v>
      </c>
      <c r="B119" s="3" t="s">
        <v>72</v>
      </c>
      <c r="C119">
        <v>1</v>
      </c>
      <c r="D119">
        <v>0</v>
      </c>
    </row>
    <row r="120" spans="1:4" x14ac:dyDescent="0.25">
      <c r="A120" s="1">
        <v>43902</v>
      </c>
      <c r="B120" s="3" t="s">
        <v>72</v>
      </c>
      <c r="C120">
        <v>0</v>
      </c>
      <c r="D120">
        <v>0</v>
      </c>
    </row>
    <row r="121" spans="1:4" x14ac:dyDescent="0.25">
      <c r="A121" s="1">
        <v>43903</v>
      </c>
      <c r="B121" s="3" t="s">
        <v>72</v>
      </c>
      <c r="C121">
        <v>2</v>
      </c>
      <c r="D121">
        <v>0</v>
      </c>
    </row>
    <row r="122" spans="1:4" x14ac:dyDescent="0.25">
      <c r="A122" s="1">
        <v>43904</v>
      </c>
      <c r="B122" s="3" t="s">
        <v>72</v>
      </c>
      <c r="C122">
        <v>0</v>
      </c>
      <c r="D122">
        <v>0</v>
      </c>
    </row>
    <row r="123" spans="1:4" x14ac:dyDescent="0.25">
      <c r="A123" s="1">
        <v>43905</v>
      </c>
      <c r="B123" s="3" t="s">
        <v>72</v>
      </c>
      <c r="C123">
        <v>1</v>
      </c>
      <c r="D123">
        <v>0</v>
      </c>
    </row>
    <row r="124" spans="1:4" x14ac:dyDescent="0.25">
      <c r="A124" s="1">
        <v>43906</v>
      </c>
      <c r="B124" s="3" t="s">
        <v>72</v>
      </c>
      <c r="C124">
        <v>1</v>
      </c>
      <c r="D124">
        <v>0</v>
      </c>
    </row>
    <row r="125" spans="1:4" x14ac:dyDescent="0.25">
      <c r="A125" s="1">
        <v>43907</v>
      </c>
      <c r="B125" s="3" t="s">
        <v>72</v>
      </c>
      <c r="C125">
        <v>8</v>
      </c>
      <c r="D125">
        <v>0</v>
      </c>
    </row>
    <row r="126" spans="1:4" x14ac:dyDescent="0.25">
      <c r="A126" s="1">
        <v>43908</v>
      </c>
      <c r="B126" s="3" t="s">
        <v>72</v>
      </c>
      <c r="C126">
        <v>7</v>
      </c>
      <c r="D126">
        <v>0</v>
      </c>
    </row>
    <row r="127" spans="1:4" x14ac:dyDescent="0.25">
      <c r="A127" s="1">
        <v>43909</v>
      </c>
      <c r="B127" s="3" t="s">
        <v>72</v>
      </c>
      <c r="C127">
        <v>10</v>
      </c>
      <c r="D127">
        <v>0</v>
      </c>
    </row>
    <row r="128" spans="1:4" x14ac:dyDescent="0.25">
      <c r="A128" s="1">
        <v>43910</v>
      </c>
      <c r="B128" s="3" t="s">
        <v>72</v>
      </c>
      <c r="C128">
        <v>15</v>
      </c>
      <c r="D128">
        <v>0</v>
      </c>
    </row>
    <row r="129" spans="1:4" x14ac:dyDescent="0.25">
      <c r="A129" s="1">
        <v>43911</v>
      </c>
      <c r="B129" s="3" t="s">
        <v>72</v>
      </c>
      <c r="C129">
        <v>14</v>
      </c>
      <c r="D129">
        <v>0</v>
      </c>
    </row>
    <row r="130" spans="1:4" x14ac:dyDescent="0.25">
      <c r="A130" s="1">
        <v>43912</v>
      </c>
      <c r="B130" s="3" t="s">
        <v>72</v>
      </c>
      <c r="C130">
        <v>15</v>
      </c>
      <c r="D130">
        <v>0</v>
      </c>
    </row>
    <row r="131" spans="1:4" x14ac:dyDescent="0.25">
      <c r="A131" s="1">
        <v>43913</v>
      </c>
      <c r="B131" s="3" t="s">
        <v>72</v>
      </c>
      <c r="C131">
        <v>9</v>
      </c>
      <c r="D131">
        <v>1</v>
      </c>
    </row>
    <row r="132" spans="1:4" x14ac:dyDescent="0.25">
      <c r="A132" s="1">
        <v>43914</v>
      </c>
      <c r="B132" s="3" t="s">
        <v>72</v>
      </c>
      <c r="C132">
        <v>2</v>
      </c>
      <c r="D132">
        <v>0</v>
      </c>
    </row>
    <row r="133" spans="1:4" x14ac:dyDescent="0.25">
      <c r="A133" s="1">
        <v>43915</v>
      </c>
      <c r="B133" s="3" t="s">
        <v>72</v>
      </c>
      <c r="C133">
        <v>21</v>
      </c>
      <c r="D133">
        <v>0</v>
      </c>
    </row>
    <row r="134" spans="1:4" x14ac:dyDescent="0.25">
      <c r="A134" s="1">
        <v>43916</v>
      </c>
      <c r="B134" s="3" t="s">
        <v>72</v>
      </c>
      <c r="C134">
        <v>21</v>
      </c>
      <c r="D134">
        <v>0</v>
      </c>
    </row>
    <row r="135" spans="1:4" x14ac:dyDescent="0.25">
      <c r="A135" s="1">
        <v>43917</v>
      </c>
      <c r="B135" s="3" t="s">
        <v>72</v>
      </c>
      <c r="C135">
        <v>17</v>
      </c>
      <c r="D135">
        <v>2</v>
      </c>
    </row>
    <row r="136" spans="1:4" x14ac:dyDescent="0.25">
      <c r="A136" s="1">
        <v>43918</v>
      </c>
      <c r="B136" s="3" t="s">
        <v>72</v>
      </c>
      <c r="C136">
        <v>31</v>
      </c>
      <c r="D136">
        <v>0</v>
      </c>
    </row>
    <row r="137" spans="1:4" x14ac:dyDescent="0.25">
      <c r="A137" s="1">
        <v>43919</v>
      </c>
      <c r="B137" s="3" t="s">
        <v>72</v>
      </c>
      <c r="C137">
        <v>20</v>
      </c>
      <c r="D137">
        <v>1</v>
      </c>
    </row>
    <row r="138" spans="1:4" x14ac:dyDescent="0.25">
      <c r="A138" s="1">
        <v>43920</v>
      </c>
      <c r="B138" s="3" t="s">
        <v>72</v>
      </c>
      <c r="C138">
        <v>12</v>
      </c>
      <c r="D138">
        <v>1</v>
      </c>
    </row>
    <row r="139" spans="1:4" x14ac:dyDescent="0.25">
      <c r="A139" s="1">
        <v>43921</v>
      </c>
      <c r="B139" s="3" t="s">
        <v>72</v>
      </c>
      <c r="C139">
        <v>12</v>
      </c>
      <c r="D139">
        <v>2</v>
      </c>
    </row>
    <row r="140" spans="1:4" x14ac:dyDescent="0.25">
      <c r="A140" s="1">
        <v>43922</v>
      </c>
      <c r="B140" s="3" t="s">
        <v>72</v>
      </c>
      <c r="C140">
        <v>11</v>
      </c>
      <c r="D140">
        <v>2</v>
      </c>
    </row>
    <row r="141" spans="1:4" x14ac:dyDescent="0.25">
      <c r="A141" s="1">
        <v>43923</v>
      </c>
      <c r="B141" s="3" t="s">
        <v>72</v>
      </c>
      <c r="C141">
        <v>9</v>
      </c>
      <c r="D141">
        <v>1</v>
      </c>
    </row>
    <row r="142" spans="1:4" x14ac:dyDescent="0.25">
      <c r="A142" s="1">
        <v>43924</v>
      </c>
      <c r="B142" s="3" t="s">
        <v>72</v>
      </c>
      <c r="C142">
        <v>15</v>
      </c>
      <c r="D142">
        <v>1</v>
      </c>
    </row>
    <row r="143" spans="1:4" x14ac:dyDescent="0.25">
      <c r="A143" s="1">
        <v>43925</v>
      </c>
      <c r="B143" s="3" t="s">
        <v>72</v>
      </c>
      <c r="C143">
        <v>3</v>
      </c>
      <c r="D143">
        <v>0</v>
      </c>
    </row>
    <row r="144" spans="1:4" x14ac:dyDescent="0.25">
      <c r="A144" s="1">
        <v>43926</v>
      </c>
      <c r="B144" s="3" t="s">
        <v>72</v>
      </c>
      <c r="C144">
        <v>14</v>
      </c>
      <c r="D144">
        <v>2</v>
      </c>
    </row>
    <row r="145" spans="1:4" x14ac:dyDescent="0.25">
      <c r="A145" s="1">
        <v>43927</v>
      </c>
      <c r="B145" s="3" t="s">
        <v>72</v>
      </c>
      <c r="C145">
        <v>9</v>
      </c>
      <c r="D145">
        <v>0</v>
      </c>
    </row>
    <row r="146" spans="1:4" x14ac:dyDescent="0.25">
      <c r="A146" s="1">
        <v>43928</v>
      </c>
      <c r="B146" s="3" t="s">
        <v>72</v>
      </c>
      <c r="C146">
        <v>4</v>
      </c>
      <c r="D146">
        <v>1</v>
      </c>
    </row>
    <row r="147" spans="1:4" x14ac:dyDescent="0.25">
      <c r="A147" s="1">
        <v>43929</v>
      </c>
      <c r="B147" s="3" t="s">
        <v>72</v>
      </c>
      <c r="C147">
        <v>6</v>
      </c>
      <c r="D147">
        <v>0</v>
      </c>
    </row>
    <row r="148" spans="1:4" x14ac:dyDescent="0.25">
      <c r="A148" s="1">
        <v>43930</v>
      </c>
      <c r="B148" s="3" t="s">
        <v>72</v>
      </c>
      <c r="C148">
        <v>6</v>
      </c>
      <c r="D148">
        <v>1</v>
      </c>
    </row>
    <row r="149" spans="1:4" x14ac:dyDescent="0.25">
      <c r="A149" s="1">
        <v>43931</v>
      </c>
      <c r="B149" s="3" t="s">
        <v>72</v>
      </c>
      <c r="C149">
        <v>5</v>
      </c>
      <c r="D149">
        <v>0</v>
      </c>
    </row>
    <row r="150" spans="1:4" x14ac:dyDescent="0.25">
      <c r="A150" s="1">
        <v>43932</v>
      </c>
      <c r="B150" s="3" t="s">
        <v>72</v>
      </c>
      <c r="C150">
        <v>4</v>
      </c>
      <c r="D150">
        <v>2</v>
      </c>
    </row>
    <row r="151" spans="1:4" x14ac:dyDescent="0.25">
      <c r="A151" s="1">
        <v>43933</v>
      </c>
      <c r="B151" s="3" t="s">
        <v>72</v>
      </c>
      <c r="C151">
        <v>3</v>
      </c>
      <c r="D151">
        <v>1</v>
      </c>
    </row>
    <row r="152" spans="1:4" x14ac:dyDescent="0.25">
      <c r="A152" s="1">
        <v>43934</v>
      </c>
      <c r="B152" s="3" t="s">
        <v>72</v>
      </c>
      <c r="C152">
        <v>4</v>
      </c>
      <c r="D152">
        <v>0</v>
      </c>
    </row>
    <row r="153" spans="1:4" x14ac:dyDescent="0.25">
      <c r="A153" s="1">
        <v>43935</v>
      </c>
      <c r="B153" s="3" t="s">
        <v>72</v>
      </c>
      <c r="C153">
        <v>0</v>
      </c>
      <c r="D153">
        <v>1</v>
      </c>
    </row>
    <row r="154" spans="1:4" x14ac:dyDescent="0.25">
      <c r="A154" s="1">
        <v>43936</v>
      </c>
      <c r="B154" s="3" t="s">
        <v>72</v>
      </c>
      <c r="C154">
        <v>1</v>
      </c>
      <c r="D154">
        <v>2</v>
      </c>
    </row>
    <row r="155" spans="1:4" x14ac:dyDescent="0.25">
      <c r="A155" s="1">
        <v>43937</v>
      </c>
      <c r="B155" s="3" t="s">
        <v>72</v>
      </c>
      <c r="C155">
        <v>16</v>
      </c>
      <c r="D155">
        <v>1</v>
      </c>
    </row>
    <row r="156" spans="1:4" x14ac:dyDescent="0.25">
      <c r="A156" s="1">
        <v>43938</v>
      </c>
      <c r="B156" s="3" t="s">
        <v>72</v>
      </c>
      <c r="C156">
        <v>1</v>
      </c>
      <c r="D156">
        <v>0</v>
      </c>
    </row>
    <row r="157" spans="1:4" x14ac:dyDescent="0.25">
      <c r="A157" s="1">
        <v>43939</v>
      </c>
      <c r="B157" s="3" t="s">
        <v>72</v>
      </c>
      <c r="C157">
        <v>2</v>
      </c>
      <c r="D157">
        <v>1</v>
      </c>
    </row>
    <row r="158" spans="1:4" x14ac:dyDescent="0.25">
      <c r="A158" s="1">
        <v>43940</v>
      </c>
      <c r="B158" s="3" t="s">
        <v>72</v>
      </c>
      <c r="C158">
        <v>3</v>
      </c>
      <c r="D158">
        <v>1</v>
      </c>
    </row>
    <row r="159" spans="1:4" x14ac:dyDescent="0.25">
      <c r="A159" s="1">
        <v>43941</v>
      </c>
      <c r="B159" s="3" t="s">
        <v>72</v>
      </c>
      <c r="C159">
        <v>0</v>
      </c>
      <c r="D159">
        <v>0</v>
      </c>
    </row>
    <row r="160" spans="1:4" x14ac:dyDescent="0.25">
      <c r="A160" s="1">
        <v>43942</v>
      </c>
      <c r="B160" s="3" t="s">
        <v>72</v>
      </c>
      <c r="C160">
        <v>8</v>
      </c>
      <c r="D160">
        <v>0</v>
      </c>
    </row>
    <row r="161" spans="1:4" x14ac:dyDescent="0.25">
      <c r="A161" s="1">
        <v>43943</v>
      </c>
      <c r="B161" s="3" t="s">
        <v>72</v>
      </c>
      <c r="C161">
        <v>4</v>
      </c>
      <c r="D161">
        <v>0</v>
      </c>
    </row>
    <row r="162" spans="1:4" x14ac:dyDescent="0.25">
      <c r="A162" s="1">
        <v>43944</v>
      </c>
      <c r="B162" s="3" t="s">
        <v>72</v>
      </c>
      <c r="C162">
        <v>2</v>
      </c>
      <c r="D162">
        <v>0</v>
      </c>
    </row>
    <row r="163" spans="1:4" x14ac:dyDescent="0.25">
      <c r="A163" s="1">
        <v>43945</v>
      </c>
      <c r="B163" s="3" t="s">
        <v>72</v>
      </c>
      <c r="C163">
        <v>4</v>
      </c>
      <c r="D163">
        <v>0</v>
      </c>
    </row>
    <row r="164" spans="1:4" x14ac:dyDescent="0.25">
      <c r="A164" s="1">
        <v>43946</v>
      </c>
      <c r="B164" s="3" t="s">
        <v>72</v>
      </c>
      <c r="C164">
        <v>1</v>
      </c>
      <c r="D164">
        <v>1</v>
      </c>
    </row>
    <row r="165" spans="1:4" x14ac:dyDescent="0.25">
      <c r="A165" s="1">
        <v>43947</v>
      </c>
      <c r="B165" s="3" t="s">
        <v>72</v>
      </c>
      <c r="C165">
        <v>5</v>
      </c>
      <c r="D165">
        <v>0</v>
      </c>
    </row>
    <row r="166" spans="1:4" x14ac:dyDescent="0.25">
      <c r="A166" s="1">
        <v>43948</v>
      </c>
      <c r="B166" s="3" t="s">
        <v>72</v>
      </c>
      <c r="C166">
        <v>0</v>
      </c>
      <c r="D166">
        <v>0</v>
      </c>
    </row>
    <row r="167" spans="1:4" x14ac:dyDescent="0.25">
      <c r="A167" s="1">
        <v>43949</v>
      </c>
      <c r="B167" s="3" t="s">
        <v>72</v>
      </c>
      <c r="C167">
        <v>0</v>
      </c>
      <c r="D167">
        <v>0</v>
      </c>
    </row>
    <row r="168" spans="1:4" x14ac:dyDescent="0.25">
      <c r="A168" s="1">
        <v>43950</v>
      </c>
      <c r="B168" s="3" t="s">
        <v>72</v>
      </c>
      <c r="C168">
        <v>0</v>
      </c>
      <c r="D168">
        <v>0</v>
      </c>
    </row>
    <row r="169" spans="1:4" x14ac:dyDescent="0.25">
      <c r="A169" s="1">
        <v>43951</v>
      </c>
      <c r="B169" s="3" t="s">
        <v>72</v>
      </c>
      <c r="C169">
        <v>1</v>
      </c>
      <c r="D169">
        <v>0</v>
      </c>
    </row>
    <row r="170" spans="1:4" x14ac:dyDescent="0.25">
      <c r="A170" s="1">
        <v>43952</v>
      </c>
      <c r="B170" s="3" t="s">
        <v>72</v>
      </c>
      <c r="C170">
        <v>11</v>
      </c>
      <c r="D170">
        <v>0</v>
      </c>
    </row>
    <row r="171" spans="1:4" x14ac:dyDescent="0.25">
      <c r="A171" s="1">
        <v>43953</v>
      </c>
      <c r="B171" s="3" t="s">
        <v>72</v>
      </c>
      <c r="C171">
        <v>2</v>
      </c>
      <c r="D171">
        <v>0</v>
      </c>
    </row>
    <row r="172" spans="1:4" x14ac:dyDescent="0.25">
      <c r="A172" s="1">
        <v>43954</v>
      </c>
      <c r="B172" s="3" t="s">
        <v>72</v>
      </c>
      <c r="C172">
        <v>6</v>
      </c>
      <c r="D172">
        <v>0</v>
      </c>
    </row>
    <row r="173" spans="1:4" x14ac:dyDescent="0.25">
      <c r="A173" s="1">
        <v>43955</v>
      </c>
      <c r="B173" s="3" t="s">
        <v>72</v>
      </c>
      <c r="C173">
        <v>0</v>
      </c>
      <c r="D173">
        <v>0</v>
      </c>
    </row>
    <row r="174" spans="1:4" x14ac:dyDescent="0.25">
      <c r="A174" s="1">
        <v>43956</v>
      </c>
      <c r="B174" s="3" t="s">
        <v>72</v>
      </c>
      <c r="C174">
        <v>10</v>
      </c>
      <c r="D174">
        <v>0</v>
      </c>
    </row>
    <row r="175" spans="1:4" x14ac:dyDescent="0.25">
      <c r="A175" s="1">
        <v>43957</v>
      </c>
      <c r="B175" s="3" t="s">
        <v>72</v>
      </c>
      <c r="C175">
        <v>3</v>
      </c>
      <c r="D175">
        <v>0</v>
      </c>
    </row>
    <row r="176" spans="1:4" x14ac:dyDescent="0.25">
      <c r="A176" s="1">
        <v>43958</v>
      </c>
      <c r="B176" s="3" t="s">
        <v>72</v>
      </c>
      <c r="C176">
        <v>-16</v>
      </c>
      <c r="D176">
        <v>1</v>
      </c>
    </row>
    <row r="177" spans="1:4" x14ac:dyDescent="0.25">
      <c r="A177" s="1">
        <v>43959</v>
      </c>
      <c r="B177" s="3" t="s">
        <v>72</v>
      </c>
      <c r="C177">
        <v>-1</v>
      </c>
      <c r="D177">
        <v>0</v>
      </c>
    </row>
    <row r="178" spans="1:4" x14ac:dyDescent="0.25">
      <c r="A178" s="1">
        <v>43960</v>
      </c>
      <c r="B178" s="3" t="s">
        <v>72</v>
      </c>
      <c r="C178">
        <v>0</v>
      </c>
      <c r="D178">
        <v>1</v>
      </c>
    </row>
    <row r="179" spans="1:4" x14ac:dyDescent="0.25">
      <c r="A179" s="1">
        <v>43961</v>
      </c>
      <c r="B179" s="3" t="s">
        <v>72</v>
      </c>
      <c r="C179">
        <v>3</v>
      </c>
      <c r="D179">
        <v>0</v>
      </c>
    </row>
    <row r="180" spans="1:4" x14ac:dyDescent="0.25">
      <c r="A180" s="1">
        <v>43962</v>
      </c>
      <c r="B180" s="3" t="s">
        <v>72</v>
      </c>
      <c r="C180">
        <v>1</v>
      </c>
      <c r="D180">
        <v>0</v>
      </c>
    </row>
    <row r="181" spans="1:4" x14ac:dyDescent="0.25">
      <c r="A181" s="1">
        <v>43963</v>
      </c>
      <c r="B181" s="3" t="s">
        <v>72</v>
      </c>
      <c r="C181">
        <v>1</v>
      </c>
      <c r="D181">
        <v>0</v>
      </c>
    </row>
    <row r="182" spans="1:4" x14ac:dyDescent="0.25">
      <c r="A182" s="1">
        <v>43964</v>
      </c>
      <c r="B182" s="3" t="s">
        <v>72</v>
      </c>
      <c r="C182">
        <v>2</v>
      </c>
      <c r="D182">
        <v>0</v>
      </c>
    </row>
    <row r="183" spans="1:4" x14ac:dyDescent="0.25">
      <c r="A183" s="1">
        <v>43965</v>
      </c>
      <c r="B183" s="3" t="s">
        <v>72</v>
      </c>
      <c r="C183">
        <v>0</v>
      </c>
      <c r="D183">
        <v>0</v>
      </c>
    </row>
    <row r="184" spans="1:4" x14ac:dyDescent="0.25">
      <c r="A184" s="1">
        <v>43966</v>
      </c>
      <c r="B184" s="3" t="s">
        <v>72</v>
      </c>
      <c r="C184">
        <v>0</v>
      </c>
      <c r="D184">
        <v>0</v>
      </c>
    </row>
    <row r="185" spans="1:4" x14ac:dyDescent="0.25">
      <c r="A185" s="1">
        <v>43967</v>
      </c>
      <c r="B185" s="3" t="s">
        <v>72</v>
      </c>
      <c r="C185">
        <v>1</v>
      </c>
      <c r="D185">
        <v>0</v>
      </c>
    </row>
    <row r="186" spans="1:4" x14ac:dyDescent="0.25">
      <c r="A186" s="1">
        <v>43968</v>
      </c>
      <c r="B186" s="3" t="s">
        <v>72</v>
      </c>
      <c r="C186">
        <v>2</v>
      </c>
      <c r="D186">
        <v>0</v>
      </c>
    </row>
    <row r="187" spans="1:4" x14ac:dyDescent="0.25">
      <c r="A187" s="1">
        <v>43969</v>
      </c>
      <c r="B187" s="3" t="s">
        <v>72</v>
      </c>
      <c r="C187">
        <v>0</v>
      </c>
      <c r="D187">
        <v>0</v>
      </c>
    </row>
    <row r="188" spans="1:4" x14ac:dyDescent="0.25">
      <c r="A188" s="1">
        <v>43970</v>
      </c>
      <c r="B188" s="3" t="s">
        <v>72</v>
      </c>
      <c r="C188">
        <v>1</v>
      </c>
      <c r="D188">
        <v>0</v>
      </c>
    </row>
    <row r="189" spans="1:4" x14ac:dyDescent="0.25">
      <c r="A189" s="1">
        <v>43971</v>
      </c>
      <c r="B189" s="3" t="s">
        <v>72</v>
      </c>
      <c r="C189">
        <v>0</v>
      </c>
      <c r="D189">
        <v>0</v>
      </c>
    </row>
    <row r="190" spans="1:4" x14ac:dyDescent="0.25">
      <c r="A190" s="1">
        <v>43972</v>
      </c>
      <c r="B190" s="3" t="s">
        <v>72</v>
      </c>
      <c r="C190">
        <v>1</v>
      </c>
      <c r="D190">
        <v>0</v>
      </c>
    </row>
    <row r="191" spans="1:4" x14ac:dyDescent="0.25">
      <c r="A191" s="1">
        <v>43973</v>
      </c>
      <c r="B191" s="3" t="s">
        <v>72</v>
      </c>
      <c r="C191">
        <v>0</v>
      </c>
      <c r="D191">
        <v>0</v>
      </c>
    </row>
    <row r="192" spans="1:4" x14ac:dyDescent="0.25">
      <c r="A192" s="1">
        <v>43974</v>
      </c>
      <c r="B192" s="3" t="s">
        <v>72</v>
      </c>
      <c r="C192">
        <v>4</v>
      </c>
      <c r="D192">
        <v>0</v>
      </c>
    </row>
    <row r="193" spans="1:4" x14ac:dyDescent="0.25">
      <c r="A193" s="1">
        <v>43975</v>
      </c>
      <c r="B193" s="3" t="s">
        <v>72</v>
      </c>
      <c r="C193">
        <v>1</v>
      </c>
      <c r="D193">
        <v>0</v>
      </c>
    </row>
    <row r="194" spans="1:4" x14ac:dyDescent="0.25">
      <c r="A194" s="1">
        <v>43976</v>
      </c>
      <c r="B194" s="3" t="s">
        <v>72</v>
      </c>
      <c r="C194">
        <v>0</v>
      </c>
      <c r="D194">
        <v>0</v>
      </c>
    </row>
    <row r="195" spans="1:4" x14ac:dyDescent="0.25">
      <c r="A195" s="1">
        <v>43861</v>
      </c>
      <c r="B195" s="3" t="s">
        <v>74</v>
      </c>
      <c r="C195">
        <v>0</v>
      </c>
      <c r="D195">
        <v>0</v>
      </c>
    </row>
    <row r="196" spans="1:4" x14ac:dyDescent="0.25">
      <c r="A196" s="1">
        <v>43867</v>
      </c>
      <c r="B196" s="3" t="s">
        <v>74</v>
      </c>
      <c r="C196">
        <v>0</v>
      </c>
      <c r="D196">
        <v>0</v>
      </c>
    </row>
    <row r="197" spans="1:4" x14ac:dyDescent="0.25">
      <c r="A197" s="1">
        <v>43882</v>
      </c>
      <c r="B197" s="3" t="s">
        <v>74</v>
      </c>
      <c r="C197">
        <v>0</v>
      </c>
      <c r="D197">
        <v>0</v>
      </c>
    </row>
    <row r="198" spans="1:4" x14ac:dyDescent="0.25">
      <c r="A198" s="1">
        <v>43883</v>
      </c>
      <c r="B198" s="3" t="s">
        <v>74</v>
      </c>
      <c r="C198">
        <v>0</v>
      </c>
      <c r="D198">
        <v>0</v>
      </c>
    </row>
    <row r="199" spans="1:4" x14ac:dyDescent="0.25">
      <c r="A199" s="1">
        <v>43884</v>
      </c>
      <c r="B199" s="3" t="s">
        <v>74</v>
      </c>
      <c r="C199">
        <v>0</v>
      </c>
      <c r="D199">
        <v>0</v>
      </c>
    </row>
    <row r="200" spans="1:4" x14ac:dyDescent="0.25">
      <c r="A200" s="1">
        <v>43885</v>
      </c>
      <c r="B200" s="3" t="s">
        <v>74</v>
      </c>
      <c r="C200">
        <v>0</v>
      </c>
      <c r="D200">
        <v>0</v>
      </c>
    </row>
    <row r="201" spans="1:4" x14ac:dyDescent="0.25">
      <c r="A201" s="1">
        <v>43886</v>
      </c>
      <c r="B201" s="3" t="s">
        <v>74</v>
      </c>
      <c r="C201">
        <v>0</v>
      </c>
      <c r="D201">
        <v>0</v>
      </c>
    </row>
    <row r="202" spans="1:4" x14ac:dyDescent="0.25">
      <c r="A202" s="1">
        <v>43887</v>
      </c>
      <c r="B202" s="3" t="s">
        <v>74</v>
      </c>
      <c r="C202">
        <v>0</v>
      </c>
      <c r="D202">
        <v>0</v>
      </c>
    </row>
    <row r="203" spans="1:4" x14ac:dyDescent="0.25">
      <c r="A203" s="1">
        <v>43888</v>
      </c>
      <c r="B203" s="3" t="s">
        <v>74</v>
      </c>
      <c r="C203">
        <v>0</v>
      </c>
      <c r="D203">
        <v>0</v>
      </c>
    </row>
    <row r="204" spans="1:4" x14ac:dyDescent="0.25">
      <c r="A204" s="1">
        <v>43889</v>
      </c>
      <c r="B204" s="3" t="s">
        <v>74</v>
      </c>
      <c r="C204">
        <v>1</v>
      </c>
      <c r="D204">
        <v>0</v>
      </c>
    </row>
    <row r="205" spans="1:4" x14ac:dyDescent="0.25">
      <c r="A205" s="1">
        <v>43890</v>
      </c>
      <c r="B205" s="3" t="s">
        <v>74</v>
      </c>
      <c r="C205">
        <v>0</v>
      </c>
      <c r="D205">
        <v>0</v>
      </c>
    </row>
    <row r="206" spans="1:4" x14ac:dyDescent="0.25">
      <c r="A206" s="1">
        <v>43891</v>
      </c>
      <c r="B206" s="3" t="s">
        <v>74</v>
      </c>
      <c r="C206">
        <v>0</v>
      </c>
      <c r="D206">
        <v>0</v>
      </c>
    </row>
    <row r="207" spans="1:4" x14ac:dyDescent="0.25">
      <c r="A207" s="1">
        <v>43892</v>
      </c>
      <c r="B207" s="3" t="s">
        <v>74</v>
      </c>
      <c r="C207">
        <v>0</v>
      </c>
      <c r="D207">
        <v>0</v>
      </c>
    </row>
    <row r="208" spans="1:4" x14ac:dyDescent="0.25">
      <c r="A208" s="1">
        <v>43893</v>
      </c>
      <c r="B208" s="3" t="s">
        <v>74</v>
      </c>
      <c r="C208">
        <v>0</v>
      </c>
      <c r="D208">
        <v>0</v>
      </c>
    </row>
    <row r="209" spans="1:4" x14ac:dyDescent="0.25">
      <c r="A209" s="1">
        <v>43894</v>
      </c>
      <c r="B209" s="3" t="s">
        <v>74</v>
      </c>
      <c r="C209">
        <v>0</v>
      </c>
      <c r="D209">
        <v>0</v>
      </c>
    </row>
    <row r="210" spans="1:4" x14ac:dyDescent="0.25">
      <c r="A210" s="1">
        <v>43895</v>
      </c>
      <c r="B210" s="3" t="s">
        <v>74</v>
      </c>
      <c r="C210">
        <v>1</v>
      </c>
      <c r="D210">
        <v>0</v>
      </c>
    </row>
    <row r="211" spans="1:4" x14ac:dyDescent="0.25">
      <c r="A211" s="1">
        <v>43896</v>
      </c>
      <c r="B211" s="3" t="s">
        <v>74</v>
      </c>
      <c r="C211">
        <v>2</v>
      </c>
      <c r="D211">
        <v>0</v>
      </c>
    </row>
    <row r="212" spans="1:4" x14ac:dyDescent="0.25">
      <c r="A212" s="1">
        <v>43897</v>
      </c>
      <c r="B212" s="3" t="s">
        <v>74</v>
      </c>
      <c r="C212">
        <v>0</v>
      </c>
      <c r="D212">
        <v>0</v>
      </c>
    </row>
    <row r="213" spans="1:4" x14ac:dyDescent="0.25">
      <c r="A213" s="1">
        <v>43898</v>
      </c>
      <c r="B213" s="3" t="s">
        <v>74</v>
      </c>
      <c r="C213">
        <v>5</v>
      </c>
      <c r="D213">
        <v>0</v>
      </c>
    </row>
    <row r="214" spans="1:4" x14ac:dyDescent="0.25">
      <c r="A214" s="1">
        <v>43899</v>
      </c>
      <c r="B214" s="3" t="s">
        <v>74</v>
      </c>
      <c r="C214">
        <v>2</v>
      </c>
      <c r="D214">
        <v>0</v>
      </c>
    </row>
    <row r="215" spans="1:4" x14ac:dyDescent="0.25">
      <c r="A215" s="1">
        <v>43900</v>
      </c>
      <c r="B215" s="3" t="s">
        <v>74</v>
      </c>
      <c r="C215">
        <v>2</v>
      </c>
      <c r="D215">
        <v>0</v>
      </c>
    </row>
    <row r="216" spans="1:4" x14ac:dyDescent="0.25">
      <c r="A216" s="1">
        <v>43901</v>
      </c>
      <c r="B216" s="3" t="s">
        <v>74</v>
      </c>
      <c r="C216">
        <v>6</v>
      </c>
      <c r="D216">
        <v>0</v>
      </c>
    </row>
    <row r="217" spans="1:4" x14ac:dyDescent="0.25">
      <c r="A217" s="1">
        <v>43902</v>
      </c>
      <c r="B217" s="3" t="s">
        <v>74</v>
      </c>
      <c r="C217">
        <v>14</v>
      </c>
      <c r="D217">
        <v>0</v>
      </c>
    </row>
    <row r="218" spans="1:4" x14ac:dyDescent="0.25">
      <c r="A218" s="1">
        <v>43903</v>
      </c>
      <c r="B218" s="3" t="s">
        <v>74</v>
      </c>
      <c r="C218">
        <v>5</v>
      </c>
      <c r="D218">
        <v>0</v>
      </c>
    </row>
    <row r="219" spans="1:4" x14ac:dyDescent="0.25">
      <c r="A219" s="1">
        <v>43904</v>
      </c>
      <c r="B219" s="3" t="s">
        <v>74</v>
      </c>
      <c r="C219">
        <v>22</v>
      </c>
      <c r="D219">
        <v>0</v>
      </c>
    </row>
    <row r="220" spans="1:4" x14ac:dyDescent="0.25">
      <c r="A220" s="1">
        <v>43905</v>
      </c>
      <c r="B220" s="3" t="s">
        <v>74</v>
      </c>
      <c r="C220">
        <v>8</v>
      </c>
      <c r="D220">
        <v>1</v>
      </c>
    </row>
    <row r="221" spans="1:4" x14ac:dyDescent="0.25">
      <c r="A221" s="1">
        <v>43906</v>
      </c>
      <c r="B221" s="3" t="s">
        <v>74</v>
      </c>
      <c r="C221">
        <v>21</v>
      </c>
      <c r="D221">
        <v>0</v>
      </c>
    </row>
    <row r="222" spans="1:4" x14ac:dyDescent="0.25">
      <c r="A222" s="1">
        <v>43907</v>
      </c>
      <c r="B222" s="3" t="s">
        <v>74</v>
      </c>
      <c r="C222">
        <v>25</v>
      </c>
      <c r="D222">
        <v>0</v>
      </c>
    </row>
    <row r="223" spans="1:4" x14ac:dyDescent="0.25">
      <c r="A223" s="1">
        <v>43908</v>
      </c>
      <c r="B223" s="3" t="s">
        <v>74</v>
      </c>
      <c r="C223">
        <v>15</v>
      </c>
      <c r="D223">
        <v>0</v>
      </c>
    </row>
    <row r="224" spans="1:4" x14ac:dyDescent="0.25">
      <c r="A224" s="1">
        <v>43909</v>
      </c>
      <c r="B224" s="3" t="s">
        <v>74</v>
      </c>
      <c r="C224">
        <v>40</v>
      </c>
      <c r="D224">
        <v>2</v>
      </c>
    </row>
    <row r="225" spans="1:4" x14ac:dyDescent="0.25">
      <c r="A225" s="1">
        <v>43910</v>
      </c>
      <c r="B225" s="3" t="s">
        <v>74</v>
      </c>
      <c r="C225">
        <v>38</v>
      </c>
      <c r="D225">
        <v>1</v>
      </c>
    </row>
    <row r="226" spans="1:4" x14ac:dyDescent="0.25">
      <c r="A226" s="1">
        <v>43911</v>
      </c>
      <c r="B226" s="3" t="s">
        <v>74</v>
      </c>
      <c r="C226">
        <v>28</v>
      </c>
      <c r="D226">
        <v>1</v>
      </c>
    </row>
    <row r="227" spans="1:4" x14ac:dyDescent="0.25">
      <c r="A227" s="1">
        <v>43912</v>
      </c>
      <c r="B227" s="3" t="s">
        <v>74</v>
      </c>
      <c r="C227">
        <v>38</v>
      </c>
      <c r="D227">
        <v>3</v>
      </c>
    </row>
    <row r="228" spans="1:4" x14ac:dyDescent="0.25">
      <c r="A228" s="1">
        <v>43913</v>
      </c>
      <c r="B228" s="3" t="s">
        <v>74</v>
      </c>
      <c r="C228">
        <v>19</v>
      </c>
      <c r="D228">
        <v>0</v>
      </c>
    </row>
    <row r="229" spans="1:4" x14ac:dyDescent="0.25">
      <c r="A229" s="1">
        <v>43914</v>
      </c>
      <c r="B229" s="3" t="s">
        <v>74</v>
      </c>
      <c r="C229">
        <v>27</v>
      </c>
      <c r="D229">
        <v>3</v>
      </c>
    </row>
    <row r="230" spans="1:4" x14ac:dyDescent="0.25">
      <c r="A230" s="1">
        <v>43915</v>
      </c>
      <c r="B230" s="3" t="s">
        <v>74</v>
      </c>
      <c r="C230">
        <v>32</v>
      </c>
      <c r="D230">
        <v>1</v>
      </c>
    </row>
    <row r="231" spans="1:4" x14ac:dyDescent="0.25">
      <c r="A231" s="1">
        <v>43916</v>
      </c>
      <c r="B231" s="3" t="s">
        <v>74</v>
      </c>
      <c r="C231">
        <v>42</v>
      </c>
      <c r="D231">
        <v>3</v>
      </c>
    </row>
    <row r="232" spans="1:4" x14ac:dyDescent="0.25">
      <c r="A232" s="1">
        <v>43917</v>
      </c>
      <c r="B232" s="3" t="s">
        <v>74</v>
      </c>
      <c r="C232">
        <v>101</v>
      </c>
      <c r="D232">
        <v>4</v>
      </c>
    </row>
    <row r="233" spans="1:4" x14ac:dyDescent="0.25">
      <c r="A233" s="1">
        <v>43918</v>
      </c>
      <c r="B233" s="3" t="s">
        <v>74</v>
      </c>
      <c r="C233">
        <v>61</v>
      </c>
      <c r="D233">
        <v>3</v>
      </c>
    </row>
    <row r="234" spans="1:4" x14ac:dyDescent="0.25">
      <c r="A234" s="1">
        <v>43919</v>
      </c>
      <c r="B234" s="3" t="s">
        <v>74</v>
      </c>
      <c r="C234">
        <v>59</v>
      </c>
      <c r="D234">
        <v>4</v>
      </c>
    </row>
    <row r="235" spans="1:4" x14ac:dyDescent="0.25">
      <c r="A235" s="1">
        <v>43920</v>
      </c>
      <c r="B235" s="3" t="s">
        <v>74</v>
      </c>
      <c r="C235">
        <v>33</v>
      </c>
      <c r="D235">
        <v>6</v>
      </c>
    </row>
    <row r="236" spans="1:4" x14ac:dyDescent="0.25">
      <c r="A236" s="1">
        <v>43921</v>
      </c>
      <c r="B236" s="3" t="s">
        <v>74</v>
      </c>
      <c r="C236">
        <v>12</v>
      </c>
      <c r="D236">
        <v>5</v>
      </c>
    </row>
    <row r="237" spans="1:4" x14ac:dyDescent="0.25">
      <c r="A237" s="1">
        <v>43922</v>
      </c>
      <c r="B237" s="3" t="s">
        <v>74</v>
      </c>
      <c r="C237">
        <v>10</v>
      </c>
      <c r="D237">
        <v>2</v>
      </c>
    </row>
    <row r="238" spans="1:4" x14ac:dyDescent="0.25">
      <c r="A238" s="1">
        <v>43923</v>
      </c>
      <c r="B238" s="3" t="s">
        <v>74</v>
      </c>
      <c r="C238">
        <v>22</v>
      </c>
      <c r="D238">
        <v>3</v>
      </c>
    </row>
    <row r="239" spans="1:4" x14ac:dyDescent="0.25">
      <c r="A239" s="1">
        <v>43924</v>
      </c>
      <c r="B239" s="3" t="s">
        <v>74</v>
      </c>
      <c r="C239">
        <v>42</v>
      </c>
      <c r="D239">
        <v>4</v>
      </c>
    </row>
    <row r="240" spans="1:4" x14ac:dyDescent="0.25">
      <c r="A240" s="1">
        <v>43925</v>
      </c>
      <c r="B240" s="3" t="s">
        <v>74</v>
      </c>
      <c r="C240">
        <v>8</v>
      </c>
      <c r="D240">
        <v>4</v>
      </c>
    </row>
    <row r="241" spans="1:4" x14ac:dyDescent="0.25">
      <c r="A241" s="1">
        <v>43926</v>
      </c>
      <c r="B241" s="3" t="s">
        <v>74</v>
      </c>
      <c r="C241">
        <v>54</v>
      </c>
      <c r="D241">
        <v>7</v>
      </c>
    </row>
    <row r="242" spans="1:4" x14ac:dyDescent="0.25">
      <c r="A242" s="1">
        <v>43927</v>
      </c>
      <c r="B242" s="3" t="s">
        <v>74</v>
      </c>
      <c r="C242">
        <v>22</v>
      </c>
      <c r="D242">
        <v>2</v>
      </c>
    </row>
    <row r="243" spans="1:4" x14ac:dyDescent="0.25">
      <c r="A243" s="1">
        <v>43928</v>
      </c>
      <c r="B243" s="3" t="s">
        <v>74</v>
      </c>
      <c r="C243">
        <v>16</v>
      </c>
      <c r="D243">
        <v>2</v>
      </c>
    </row>
    <row r="244" spans="1:4" x14ac:dyDescent="0.25">
      <c r="A244" s="1">
        <v>43929</v>
      </c>
      <c r="B244" s="3" t="s">
        <v>74</v>
      </c>
      <c r="C244">
        <v>26</v>
      </c>
      <c r="D244">
        <v>0</v>
      </c>
    </row>
    <row r="245" spans="1:4" x14ac:dyDescent="0.25">
      <c r="A245" s="1">
        <v>43930</v>
      </c>
      <c r="B245" s="3" t="s">
        <v>74</v>
      </c>
      <c r="C245">
        <v>15</v>
      </c>
      <c r="D245">
        <v>1</v>
      </c>
    </row>
    <row r="246" spans="1:4" x14ac:dyDescent="0.25">
      <c r="A246" s="1">
        <v>43931</v>
      </c>
      <c r="B246" s="3" t="s">
        <v>74</v>
      </c>
      <c r="C246">
        <v>27</v>
      </c>
      <c r="D246">
        <v>4</v>
      </c>
    </row>
    <row r="247" spans="1:4" x14ac:dyDescent="0.25">
      <c r="A247" s="1">
        <v>43932</v>
      </c>
      <c r="B247" s="3" t="s">
        <v>74</v>
      </c>
      <c r="C247">
        <v>14</v>
      </c>
      <c r="D247">
        <v>1</v>
      </c>
    </row>
    <row r="248" spans="1:4" x14ac:dyDescent="0.25">
      <c r="A248" s="1">
        <v>43933</v>
      </c>
      <c r="B248" s="3" t="s">
        <v>74</v>
      </c>
      <c r="C248">
        <v>8</v>
      </c>
      <c r="D248">
        <v>0</v>
      </c>
    </row>
    <row r="249" spans="1:4" x14ac:dyDescent="0.25">
      <c r="A249" s="1">
        <v>43934</v>
      </c>
      <c r="B249" s="3" t="s">
        <v>74</v>
      </c>
      <c r="C249">
        <v>5</v>
      </c>
      <c r="D249">
        <v>1</v>
      </c>
    </row>
    <row r="250" spans="1:4" x14ac:dyDescent="0.25">
      <c r="A250" s="1">
        <v>43935</v>
      </c>
      <c r="B250" s="3" t="s">
        <v>74</v>
      </c>
      <c r="C250">
        <v>28</v>
      </c>
      <c r="D250">
        <v>1</v>
      </c>
    </row>
    <row r="251" spans="1:4" x14ac:dyDescent="0.25">
      <c r="A251" s="1">
        <v>43936</v>
      </c>
      <c r="B251" s="3" t="s">
        <v>74</v>
      </c>
      <c r="C251">
        <v>15</v>
      </c>
      <c r="D251">
        <v>3</v>
      </c>
    </row>
    <row r="252" spans="1:4" x14ac:dyDescent="0.25">
      <c r="A252" s="1">
        <v>43937</v>
      </c>
      <c r="B252" s="3" t="s">
        <v>74</v>
      </c>
      <c r="C252">
        <v>38</v>
      </c>
      <c r="D252">
        <v>1</v>
      </c>
    </row>
    <row r="253" spans="1:4" x14ac:dyDescent="0.25">
      <c r="A253" s="1">
        <v>43938</v>
      </c>
      <c r="B253" s="3" t="s">
        <v>74</v>
      </c>
      <c r="C253">
        <v>-18</v>
      </c>
      <c r="D253">
        <v>1</v>
      </c>
    </row>
    <row r="254" spans="1:4" x14ac:dyDescent="0.25">
      <c r="A254" s="1">
        <v>43939</v>
      </c>
      <c r="B254" s="3" t="s">
        <v>74</v>
      </c>
      <c r="C254">
        <v>20</v>
      </c>
      <c r="D254">
        <v>0</v>
      </c>
    </row>
    <row r="255" spans="1:4" x14ac:dyDescent="0.25">
      <c r="A255" s="1">
        <v>43940</v>
      </c>
      <c r="B255" s="3" t="s">
        <v>74</v>
      </c>
      <c r="C255">
        <v>24</v>
      </c>
      <c r="D255">
        <v>2</v>
      </c>
    </row>
    <row r="256" spans="1:4" x14ac:dyDescent="0.25">
      <c r="A256" s="1">
        <v>43941</v>
      </c>
      <c r="B256" s="3" t="s">
        <v>74</v>
      </c>
      <c r="C256">
        <v>3</v>
      </c>
      <c r="D256">
        <v>0</v>
      </c>
    </row>
    <row r="257" spans="1:4" x14ac:dyDescent="0.25">
      <c r="A257" s="1">
        <v>43942</v>
      </c>
      <c r="B257" s="3" t="s">
        <v>74</v>
      </c>
      <c r="C257">
        <v>9</v>
      </c>
      <c r="D257">
        <v>1</v>
      </c>
    </row>
    <row r="258" spans="1:4" x14ac:dyDescent="0.25">
      <c r="A258" s="1">
        <v>43943</v>
      </c>
      <c r="B258" s="3" t="s">
        <v>74</v>
      </c>
      <c r="C258">
        <v>13</v>
      </c>
      <c r="D258">
        <v>0</v>
      </c>
    </row>
    <row r="259" spans="1:4" x14ac:dyDescent="0.25">
      <c r="A259" s="1">
        <v>43944</v>
      </c>
      <c r="B259" s="3" t="s">
        <v>74</v>
      </c>
      <c r="C259">
        <v>9</v>
      </c>
      <c r="D259">
        <v>0</v>
      </c>
    </row>
    <row r="260" spans="1:4" x14ac:dyDescent="0.25">
      <c r="A260" s="1">
        <v>43945</v>
      </c>
      <c r="B260" s="3" t="s">
        <v>74</v>
      </c>
      <c r="C260">
        <v>10</v>
      </c>
      <c r="D260">
        <v>4</v>
      </c>
    </row>
    <row r="261" spans="1:4" x14ac:dyDescent="0.25">
      <c r="A261" s="1">
        <v>43946</v>
      </c>
      <c r="B261" s="3" t="s">
        <v>74</v>
      </c>
      <c r="C261">
        <v>9</v>
      </c>
      <c r="D261">
        <v>0</v>
      </c>
    </row>
    <row r="262" spans="1:4" x14ac:dyDescent="0.25">
      <c r="A262" s="1">
        <v>43947</v>
      </c>
      <c r="B262" s="3" t="s">
        <v>74</v>
      </c>
      <c r="C262">
        <v>1</v>
      </c>
      <c r="D262">
        <v>0</v>
      </c>
    </row>
    <row r="263" spans="1:4" x14ac:dyDescent="0.25">
      <c r="A263" s="1">
        <v>43948</v>
      </c>
      <c r="B263" s="3" t="s">
        <v>74</v>
      </c>
      <c r="C263">
        <v>7</v>
      </c>
      <c r="D263">
        <v>3</v>
      </c>
    </row>
    <row r="264" spans="1:4" x14ac:dyDescent="0.25">
      <c r="A264" s="1">
        <v>43949</v>
      </c>
      <c r="B264" s="3" t="s">
        <v>74</v>
      </c>
      <c r="C264">
        <v>1</v>
      </c>
      <c r="D264">
        <v>2</v>
      </c>
    </row>
    <row r="265" spans="1:4" x14ac:dyDescent="0.25">
      <c r="A265" s="1">
        <v>43950</v>
      </c>
      <c r="B265" s="3" t="s">
        <v>74</v>
      </c>
      <c r="C265">
        <v>5</v>
      </c>
      <c r="D265">
        <v>1</v>
      </c>
    </row>
    <row r="266" spans="1:4" x14ac:dyDescent="0.25">
      <c r="A266" s="1">
        <v>43951</v>
      </c>
      <c r="B266" s="3" t="s">
        <v>74</v>
      </c>
      <c r="C266">
        <v>6</v>
      </c>
      <c r="D266">
        <v>0</v>
      </c>
    </row>
    <row r="267" spans="1:4" x14ac:dyDescent="0.25">
      <c r="A267" s="1">
        <v>43952</v>
      </c>
      <c r="B267" s="3" t="s">
        <v>74</v>
      </c>
      <c r="C267">
        <v>4</v>
      </c>
      <c r="D267">
        <v>0</v>
      </c>
    </row>
    <row r="268" spans="1:4" x14ac:dyDescent="0.25">
      <c r="A268" s="1">
        <v>43953</v>
      </c>
      <c r="B268" s="3" t="s">
        <v>74</v>
      </c>
      <c r="C268">
        <v>0</v>
      </c>
      <c r="D268">
        <v>2</v>
      </c>
    </row>
    <row r="269" spans="1:4" x14ac:dyDescent="0.25">
      <c r="A269" s="1">
        <v>43954</v>
      </c>
      <c r="B269" s="3" t="s">
        <v>74</v>
      </c>
      <c r="C269">
        <v>2</v>
      </c>
      <c r="D269">
        <v>0</v>
      </c>
    </row>
    <row r="270" spans="1:4" x14ac:dyDescent="0.25">
      <c r="A270" s="1">
        <v>43955</v>
      </c>
      <c r="B270" s="3" t="s">
        <v>74</v>
      </c>
      <c r="C270">
        <v>4</v>
      </c>
      <c r="D270">
        <v>0</v>
      </c>
    </row>
    <row r="271" spans="1:4" x14ac:dyDescent="0.25">
      <c r="A271" s="1">
        <v>43956</v>
      </c>
      <c r="B271" s="3" t="s">
        <v>74</v>
      </c>
      <c r="C271">
        <v>1</v>
      </c>
      <c r="D271">
        <v>0</v>
      </c>
    </row>
    <row r="272" spans="1:4" x14ac:dyDescent="0.25">
      <c r="A272" s="1">
        <v>43957</v>
      </c>
      <c r="B272" s="3" t="s">
        <v>74</v>
      </c>
      <c r="C272">
        <v>3</v>
      </c>
      <c r="D272">
        <v>1</v>
      </c>
    </row>
    <row r="273" spans="1:4" x14ac:dyDescent="0.25">
      <c r="A273" s="1">
        <v>43958</v>
      </c>
      <c r="B273" s="3" t="s">
        <v>74</v>
      </c>
      <c r="C273">
        <v>3</v>
      </c>
      <c r="D273">
        <v>0</v>
      </c>
    </row>
    <row r="274" spans="1:4" x14ac:dyDescent="0.25">
      <c r="A274" s="1">
        <v>43959</v>
      </c>
      <c r="B274" s="3" t="s">
        <v>74</v>
      </c>
      <c r="C274">
        <v>1</v>
      </c>
      <c r="D274">
        <v>1</v>
      </c>
    </row>
    <row r="275" spans="1:4" x14ac:dyDescent="0.25">
      <c r="A275" s="1">
        <v>43960</v>
      </c>
      <c r="B275" s="3" t="s">
        <v>74</v>
      </c>
      <c r="C275">
        <v>3</v>
      </c>
      <c r="D275">
        <v>0</v>
      </c>
    </row>
    <row r="276" spans="1:4" x14ac:dyDescent="0.25">
      <c r="A276" s="1">
        <v>43961</v>
      </c>
      <c r="B276" s="3" t="s">
        <v>74</v>
      </c>
      <c r="C276">
        <v>3</v>
      </c>
      <c r="D276">
        <v>1</v>
      </c>
    </row>
    <row r="277" spans="1:4" x14ac:dyDescent="0.25">
      <c r="A277" s="1">
        <v>43962</v>
      </c>
      <c r="B277" s="3" t="s">
        <v>74</v>
      </c>
      <c r="C277">
        <v>2</v>
      </c>
      <c r="D277">
        <v>2</v>
      </c>
    </row>
    <row r="278" spans="1:4" x14ac:dyDescent="0.25">
      <c r="A278" s="1">
        <v>43963</v>
      </c>
      <c r="B278" s="3" t="s">
        <v>74</v>
      </c>
      <c r="C278">
        <v>4</v>
      </c>
      <c r="D278">
        <v>0</v>
      </c>
    </row>
    <row r="279" spans="1:4" x14ac:dyDescent="0.25">
      <c r="A279" s="1">
        <v>43964</v>
      </c>
      <c r="B279" s="3" t="s">
        <v>74</v>
      </c>
      <c r="C279">
        <v>2</v>
      </c>
      <c r="D279">
        <v>0</v>
      </c>
    </row>
    <row r="280" spans="1:4" x14ac:dyDescent="0.25">
      <c r="A280" s="1">
        <v>43965</v>
      </c>
      <c r="B280" s="3" t="s">
        <v>74</v>
      </c>
      <c r="C280">
        <v>3</v>
      </c>
      <c r="D280">
        <v>2</v>
      </c>
    </row>
    <row r="281" spans="1:4" x14ac:dyDescent="0.25">
      <c r="A281" s="1">
        <v>43966</v>
      </c>
      <c r="B281" s="3" t="s">
        <v>74</v>
      </c>
      <c r="C281">
        <v>1</v>
      </c>
      <c r="D281">
        <v>0</v>
      </c>
    </row>
    <row r="282" spans="1:4" x14ac:dyDescent="0.25">
      <c r="A282" s="1">
        <v>43967</v>
      </c>
      <c r="B282" s="3" t="s">
        <v>74</v>
      </c>
      <c r="C282">
        <v>7</v>
      </c>
      <c r="D282">
        <v>0</v>
      </c>
    </row>
    <row r="283" spans="1:4" x14ac:dyDescent="0.25">
      <c r="A283" s="1">
        <v>43968</v>
      </c>
      <c r="B283" s="3" t="s">
        <v>74</v>
      </c>
      <c r="C283">
        <v>0</v>
      </c>
      <c r="D283">
        <v>0</v>
      </c>
    </row>
    <row r="284" spans="1:4" x14ac:dyDescent="0.25">
      <c r="A284" s="1">
        <v>43969</v>
      </c>
      <c r="B284" s="3" t="s">
        <v>74</v>
      </c>
      <c r="C284">
        <v>0</v>
      </c>
      <c r="D284">
        <v>0</v>
      </c>
    </row>
    <row r="285" spans="1:4" x14ac:dyDescent="0.25">
      <c r="A285" s="1">
        <v>43970</v>
      </c>
      <c r="B285" s="3" t="s">
        <v>74</v>
      </c>
      <c r="C285">
        <v>2</v>
      </c>
      <c r="D285">
        <v>0</v>
      </c>
    </row>
    <row r="286" spans="1:4" x14ac:dyDescent="0.25">
      <c r="A286" s="1">
        <v>43971</v>
      </c>
      <c r="B286" s="3" t="s">
        <v>74</v>
      </c>
      <c r="C286">
        <v>3</v>
      </c>
      <c r="D286">
        <v>1</v>
      </c>
    </row>
    <row r="287" spans="1:4" x14ac:dyDescent="0.25">
      <c r="A287" s="1">
        <v>43972</v>
      </c>
      <c r="B287" s="3" t="s">
        <v>74</v>
      </c>
      <c r="C287">
        <v>0</v>
      </c>
      <c r="D287">
        <v>0</v>
      </c>
    </row>
    <row r="288" spans="1:4" x14ac:dyDescent="0.25">
      <c r="A288" s="1">
        <v>43973</v>
      </c>
      <c r="B288" s="3" t="s">
        <v>74</v>
      </c>
      <c r="C288">
        <v>1</v>
      </c>
      <c r="D288">
        <v>0</v>
      </c>
    </row>
    <row r="289" spans="1:4" x14ac:dyDescent="0.25">
      <c r="A289" s="1">
        <v>43974</v>
      </c>
      <c r="B289" s="3" t="s">
        <v>74</v>
      </c>
      <c r="C289">
        <v>0</v>
      </c>
      <c r="D289">
        <v>0</v>
      </c>
    </row>
    <row r="290" spans="1:4" x14ac:dyDescent="0.25">
      <c r="A290" s="1">
        <v>43975</v>
      </c>
      <c r="B290" s="3" t="s">
        <v>74</v>
      </c>
      <c r="C290">
        <v>0</v>
      </c>
      <c r="D290">
        <v>0</v>
      </c>
    </row>
    <row r="291" spans="1:4" x14ac:dyDescent="0.25">
      <c r="A291" s="1">
        <v>43976</v>
      </c>
      <c r="B291" s="3" t="s">
        <v>74</v>
      </c>
      <c r="C291">
        <v>0</v>
      </c>
      <c r="D291">
        <v>0</v>
      </c>
    </row>
    <row r="292" spans="1:4" x14ac:dyDescent="0.25">
      <c r="A292" s="1">
        <v>43861</v>
      </c>
      <c r="B292" s="3" t="s">
        <v>71</v>
      </c>
      <c r="C292">
        <v>0</v>
      </c>
      <c r="D292">
        <v>0</v>
      </c>
    </row>
    <row r="293" spans="1:4" x14ac:dyDescent="0.25">
      <c r="A293" s="1">
        <v>43867</v>
      </c>
      <c r="B293" s="3" t="s">
        <v>71</v>
      </c>
      <c r="C293">
        <v>0</v>
      </c>
      <c r="D293">
        <v>0</v>
      </c>
    </row>
    <row r="294" spans="1:4" x14ac:dyDescent="0.25">
      <c r="A294" s="1">
        <v>43882</v>
      </c>
      <c r="B294" s="3" t="s">
        <v>71</v>
      </c>
      <c r="C294">
        <v>0</v>
      </c>
      <c r="D294">
        <v>0</v>
      </c>
    </row>
    <row r="295" spans="1:4" x14ac:dyDescent="0.25">
      <c r="A295" s="1">
        <v>43883</v>
      </c>
      <c r="B295" s="3" t="s">
        <v>71</v>
      </c>
      <c r="C295">
        <v>0</v>
      </c>
      <c r="D295">
        <v>0</v>
      </c>
    </row>
    <row r="296" spans="1:4" x14ac:dyDescent="0.25">
      <c r="A296" s="1">
        <v>43884</v>
      </c>
      <c r="B296" s="3" t="s">
        <v>71</v>
      </c>
      <c r="C296">
        <v>0</v>
      </c>
      <c r="D296">
        <v>0</v>
      </c>
    </row>
    <row r="297" spans="1:4" x14ac:dyDescent="0.25">
      <c r="A297" s="1">
        <v>43885</v>
      </c>
      <c r="B297" s="3" t="s">
        <v>71</v>
      </c>
      <c r="C297">
        <v>0</v>
      </c>
      <c r="D297">
        <v>0</v>
      </c>
    </row>
    <row r="298" spans="1:4" x14ac:dyDescent="0.25">
      <c r="A298" s="1">
        <v>43886</v>
      </c>
      <c r="B298" s="3" t="s">
        <v>71</v>
      </c>
      <c r="C298">
        <v>0</v>
      </c>
      <c r="D298">
        <v>0</v>
      </c>
    </row>
    <row r="299" spans="1:4" x14ac:dyDescent="0.25">
      <c r="A299" s="1">
        <v>43887</v>
      </c>
      <c r="B299" s="3" t="s">
        <v>71</v>
      </c>
      <c r="C299">
        <v>0</v>
      </c>
      <c r="D299">
        <v>0</v>
      </c>
    </row>
    <row r="300" spans="1:4" x14ac:dyDescent="0.25">
      <c r="A300" s="1">
        <v>43888</v>
      </c>
      <c r="B300" s="3" t="s">
        <v>71</v>
      </c>
      <c r="C300">
        <v>3</v>
      </c>
      <c r="D300">
        <v>0</v>
      </c>
    </row>
    <row r="301" spans="1:4" x14ac:dyDescent="0.25">
      <c r="A301" s="1">
        <v>43889</v>
      </c>
      <c r="B301" s="3" t="s">
        <v>71</v>
      </c>
      <c r="C301">
        <v>1</v>
      </c>
      <c r="D301">
        <v>0</v>
      </c>
    </row>
    <row r="302" spans="1:4" x14ac:dyDescent="0.25">
      <c r="A302" s="1">
        <v>43890</v>
      </c>
      <c r="B302" s="3" t="s">
        <v>71</v>
      </c>
      <c r="C302">
        <v>9</v>
      </c>
      <c r="D302">
        <v>0</v>
      </c>
    </row>
    <row r="303" spans="1:4" x14ac:dyDescent="0.25">
      <c r="A303" s="1">
        <v>43891</v>
      </c>
      <c r="B303" s="3" t="s">
        <v>71</v>
      </c>
      <c r="C303">
        <v>4</v>
      </c>
      <c r="D303">
        <v>0</v>
      </c>
    </row>
    <row r="304" spans="1:4" x14ac:dyDescent="0.25">
      <c r="A304" s="1">
        <v>43892</v>
      </c>
      <c r="B304" s="3" t="s">
        <v>71</v>
      </c>
      <c r="C304">
        <v>0</v>
      </c>
      <c r="D304">
        <v>0</v>
      </c>
    </row>
    <row r="305" spans="1:4" x14ac:dyDescent="0.25">
      <c r="A305" s="1">
        <v>43893</v>
      </c>
      <c r="B305" s="3" t="s">
        <v>71</v>
      </c>
      <c r="C305">
        <v>13</v>
      </c>
      <c r="D305">
        <v>0</v>
      </c>
    </row>
    <row r="306" spans="1:4" x14ac:dyDescent="0.25">
      <c r="A306" s="1">
        <v>43894</v>
      </c>
      <c r="B306" s="3" t="s">
        <v>71</v>
      </c>
      <c r="C306">
        <v>1</v>
      </c>
      <c r="D306">
        <v>0</v>
      </c>
    </row>
    <row r="307" spans="1:4" x14ac:dyDescent="0.25">
      <c r="A307" s="1">
        <v>43895</v>
      </c>
      <c r="B307" s="3" t="s">
        <v>71</v>
      </c>
      <c r="C307">
        <v>14</v>
      </c>
      <c r="D307">
        <v>0</v>
      </c>
    </row>
    <row r="308" spans="1:4" x14ac:dyDescent="0.25">
      <c r="A308" s="1">
        <v>43896</v>
      </c>
      <c r="B308" s="3" t="s">
        <v>71</v>
      </c>
      <c r="C308">
        <v>12</v>
      </c>
      <c r="D308">
        <v>0</v>
      </c>
    </row>
    <row r="309" spans="1:4" x14ac:dyDescent="0.25">
      <c r="A309" s="1">
        <v>43897</v>
      </c>
      <c r="B309" s="3" t="s">
        <v>71</v>
      </c>
      <c r="C309">
        <v>4</v>
      </c>
      <c r="D309">
        <v>0</v>
      </c>
    </row>
    <row r="310" spans="1:4" x14ac:dyDescent="0.25">
      <c r="A310" s="1">
        <v>43898</v>
      </c>
      <c r="B310" s="3" t="s">
        <v>71</v>
      </c>
      <c r="C310">
        <v>40</v>
      </c>
      <c r="D310">
        <v>0</v>
      </c>
    </row>
    <row r="311" spans="1:4" x14ac:dyDescent="0.25">
      <c r="A311" s="1">
        <v>43899</v>
      </c>
      <c r="B311" s="3" t="s">
        <v>71</v>
      </c>
      <c r="C311">
        <v>19</v>
      </c>
      <c r="D311">
        <v>0</v>
      </c>
    </row>
    <row r="312" spans="1:4" x14ac:dyDescent="0.25">
      <c r="A312" s="1">
        <v>43900</v>
      </c>
      <c r="B312" s="3" t="s">
        <v>71</v>
      </c>
      <c r="C312">
        <v>7</v>
      </c>
      <c r="D312">
        <v>0</v>
      </c>
    </row>
    <row r="313" spans="1:4" x14ac:dyDescent="0.25">
      <c r="A313" s="1">
        <v>43901</v>
      </c>
      <c r="B313" s="3" t="s">
        <v>71</v>
      </c>
      <c r="C313">
        <v>27</v>
      </c>
      <c r="D313">
        <v>1</v>
      </c>
    </row>
    <row r="314" spans="1:4" x14ac:dyDescent="0.25">
      <c r="A314" s="1">
        <v>43902</v>
      </c>
      <c r="B314" s="3" t="s">
        <v>71</v>
      </c>
      <c r="C314">
        <v>25</v>
      </c>
      <c r="D314">
        <v>0</v>
      </c>
    </row>
    <row r="315" spans="1:4" x14ac:dyDescent="0.25">
      <c r="A315" s="1">
        <v>43903</v>
      </c>
      <c r="B315" s="3" t="s">
        <v>71</v>
      </c>
      <c r="C315">
        <v>41</v>
      </c>
      <c r="D315">
        <v>1</v>
      </c>
    </row>
    <row r="316" spans="1:4" x14ac:dyDescent="0.25">
      <c r="A316" s="1">
        <v>43904</v>
      </c>
      <c r="B316" s="3" t="s">
        <v>71</v>
      </c>
      <c r="C316">
        <v>52</v>
      </c>
      <c r="D316">
        <v>4</v>
      </c>
    </row>
    <row r="317" spans="1:4" x14ac:dyDescent="0.25">
      <c r="A317" s="1">
        <v>43905</v>
      </c>
      <c r="B317" s="3" t="s">
        <v>71</v>
      </c>
      <c r="C317">
        <v>61</v>
      </c>
      <c r="D317">
        <v>3</v>
      </c>
    </row>
    <row r="318" spans="1:4" x14ac:dyDescent="0.25">
      <c r="A318" s="1">
        <v>43906</v>
      </c>
      <c r="B318" s="3" t="s">
        <v>71</v>
      </c>
      <c r="C318">
        <v>67</v>
      </c>
      <c r="D318">
        <v>0</v>
      </c>
    </row>
    <row r="319" spans="1:4" x14ac:dyDescent="0.25">
      <c r="A319" s="1">
        <v>43907</v>
      </c>
      <c r="B319" s="3" t="s">
        <v>71</v>
      </c>
      <c r="C319">
        <v>60</v>
      </c>
      <c r="D319">
        <v>0</v>
      </c>
    </row>
    <row r="320" spans="1:4" x14ac:dyDescent="0.25">
      <c r="A320" s="1">
        <v>43909</v>
      </c>
      <c r="B320" s="3" t="s">
        <v>71</v>
      </c>
      <c r="C320">
        <v>192</v>
      </c>
      <c r="D320">
        <v>8</v>
      </c>
    </row>
    <row r="321" spans="1:4" x14ac:dyDescent="0.25">
      <c r="A321" s="1">
        <v>43910</v>
      </c>
      <c r="B321" s="3" t="s">
        <v>71</v>
      </c>
      <c r="C321">
        <v>97</v>
      </c>
      <c r="D321">
        <v>0</v>
      </c>
    </row>
    <row r="322" spans="1:4" x14ac:dyDescent="0.25">
      <c r="A322" s="1">
        <v>43911</v>
      </c>
      <c r="B322" s="3" t="s">
        <v>71</v>
      </c>
      <c r="C322">
        <v>95</v>
      </c>
      <c r="D322">
        <v>5</v>
      </c>
    </row>
    <row r="323" spans="1:4" x14ac:dyDescent="0.25">
      <c r="A323" s="1">
        <v>43912</v>
      </c>
      <c r="B323" s="3" t="s">
        <v>71</v>
      </c>
      <c r="C323">
        <v>92</v>
      </c>
      <c r="D323">
        <v>7</v>
      </c>
    </row>
    <row r="324" spans="1:4" x14ac:dyDescent="0.25">
      <c r="A324" s="1">
        <v>43913</v>
      </c>
      <c r="B324" s="3" t="s">
        <v>71</v>
      </c>
      <c r="C324">
        <v>90</v>
      </c>
      <c r="D324">
        <v>20</v>
      </c>
    </row>
    <row r="325" spans="1:4" x14ac:dyDescent="0.25">
      <c r="A325" s="1">
        <v>43914</v>
      </c>
      <c r="B325" s="3" t="s">
        <v>71</v>
      </c>
      <c r="C325">
        <v>75</v>
      </c>
      <c r="D325">
        <v>7</v>
      </c>
    </row>
    <row r="326" spans="1:4" x14ac:dyDescent="0.25">
      <c r="A326" s="1">
        <v>43915</v>
      </c>
      <c r="B326" s="3" t="s">
        <v>71</v>
      </c>
      <c r="C326">
        <v>98</v>
      </c>
      <c r="D326">
        <v>18</v>
      </c>
    </row>
    <row r="327" spans="1:4" x14ac:dyDescent="0.25">
      <c r="A327" s="1">
        <v>43916</v>
      </c>
      <c r="B327" s="3" t="s">
        <v>71</v>
      </c>
      <c r="C327">
        <v>111</v>
      </c>
      <c r="D327">
        <v>9</v>
      </c>
    </row>
    <row r="328" spans="1:4" x14ac:dyDescent="0.25">
      <c r="A328" s="1">
        <v>43917</v>
      </c>
      <c r="B328" s="3" t="s">
        <v>71</v>
      </c>
      <c r="C328">
        <v>144</v>
      </c>
      <c r="D328">
        <v>15</v>
      </c>
    </row>
    <row r="329" spans="1:4" x14ac:dyDescent="0.25">
      <c r="A329" s="1">
        <v>43918</v>
      </c>
      <c r="B329" s="3" t="s">
        <v>71</v>
      </c>
      <c r="C329">
        <v>138</v>
      </c>
      <c r="D329">
        <v>11</v>
      </c>
    </row>
    <row r="330" spans="1:4" x14ac:dyDescent="0.25">
      <c r="A330" s="1">
        <v>43919</v>
      </c>
      <c r="B330" s="3" t="s">
        <v>71</v>
      </c>
      <c r="C330">
        <v>167</v>
      </c>
      <c r="D330">
        <v>8</v>
      </c>
    </row>
    <row r="331" spans="1:4" x14ac:dyDescent="0.25">
      <c r="A331" s="1">
        <v>43920</v>
      </c>
      <c r="B331" s="3" t="s">
        <v>71</v>
      </c>
      <c r="C331">
        <v>193</v>
      </c>
      <c r="D331">
        <v>8</v>
      </c>
    </row>
    <row r="332" spans="1:4" x14ac:dyDescent="0.25">
      <c r="A332" s="1">
        <v>43921</v>
      </c>
      <c r="B332" s="3" t="s">
        <v>71</v>
      </c>
      <c r="C332">
        <v>140</v>
      </c>
      <c r="D332">
        <v>8</v>
      </c>
    </row>
    <row r="333" spans="1:4" x14ac:dyDescent="0.25">
      <c r="A333" s="1">
        <v>43922</v>
      </c>
      <c r="B333" s="3" t="s">
        <v>71</v>
      </c>
      <c r="C333">
        <v>139</v>
      </c>
      <c r="D333">
        <v>15</v>
      </c>
    </row>
    <row r="334" spans="1:4" x14ac:dyDescent="0.25">
      <c r="A334" s="1">
        <v>43923</v>
      </c>
      <c r="B334" s="3" t="s">
        <v>71</v>
      </c>
      <c r="C334">
        <v>225</v>
      </c>
      <c r="D334">
        <v>19</v>
      </c>
    </row>
    <row r="335" spans="1:4" x14ac:dyDescent="0.25">
      <c r="A335" s="1">
        <v>43924</v>
      </c>
      <c r="B335" s="3" t="s">
        <v>71</v>
      </c>
      <c r="C335">
        <v>221</v>
      </c>
      <c r="D335">
        <v>14</v>
      </c>
    </row>
    <row r="336" spans="1:4" x14ac:dyDescent="0.25">
      <c r="A336" s="1">
        <v>43925</v>
      </c>
      <c r="B336" s="3" t="s">
        <v>71</v>
      </c>
      <c r="C336">
        <v>151</v>
      </c>
      <c r="D336">
        <v>5</v>
      </c>
    </row>
    <row r="337" spans="1:4" x14ac:dyDescent="0.25">
      <c r="A337" s="1">
        <v>43926</v>
      </c>
      <c r="B337" s="3" t="s">
        <v>71</v>
      </c>
      <c r="C337">
        <v>132</v>
      </c>
      <c r="D337">
        <v>3</v>
      </c>
    </row>
    <row r="338" spans="1:4" x14ac:dyDescent="0.25">
      <c r="A338" s="1">
        <v>43927</v>
      </c>
      <c r="B338" s="3" t="s">
        <v>71</v>
      </c>
      <c r="C338">
        <v>98</v>
      </c>
      <c r="D338">
        <v>15</v>
      </c>
    </row>
    <row r="339" spans="1:4" x14ac:dyDescent="0.25">
      <c r="A339" s="1">
        <v>43928</v>
      </c>
      <c r="B339" s="3" t="s">
        <v>71</v>
      </c>
      <c r="C339">
        <v>90</v>
      </c>
      <c r="D339">
        <v>12</v>
      </c>
    </row>
    <row r="340" spans="1:4" x14ac:dyDescent="0.25">
      <c r="A340" s="1">
        <v>43929</v>
      </c>
      <c r="B340" s="3" t="s">
        <v>71</v>
      </c>
      <c r="C340">
        <v>120</v>
      </c>
      <c r="D340">
        <v>5</v>
      </c>
    </row>
    <row r="341" spans="1:4" x14ac:dyDescent="0.25">
      <c r="A341" s="1">
        <v>43930</v>
      </c>
      <c r="B341" s="3" t="s">
        <v>71</v>
      </c>
      <c r="C341">
        <v>76</v>
      </c>
      <c r="D341">
        <v>6</v>
      </c>
    </row>
    <row r="342" spans="1:4" x14ac:dyDescent="0.25">
      <c r="A342" s="1">
        <v>43931</v>
      </c>
      <c r="B342" s="3" t="s">
        <v>71</v>
      </c>
      <c r="C342">
        <v>98</v>
      </c>
      <c r="D342">
        <v>4</v>
      </c>
    </row>
    <row r="343" spans="1:4" x14ac:dyDescent="0.25">
      <c r="A343" s="1">
        <v>43932</v>
      </c>
      <c r="B343" s="3" t="s">
        <v>71</v>
      </c>
      <c r="C343">
        <v>75</v>
      </c>
      <c r="D343">
        <v>7</v>
      </c>
    </row>
    <row r="344" spans="1:4" x14ac:dyDescent="0.25">
      <c r="A344" s="1">
        <v>43933</v>
      </c>
      <c r="B344" s="3" t="s">
        <v>71</v>
      </c>
      <c r="C344">
        <v>87</v>
      </c>
      <c r="D344">
        <v>4</v>
      </c>
    </row>
    <row r="345" spans="1:4" x14ac:dyDescent="0.25">
      <c r="A345" s="1">
        <v>43934</v>
      </c>
      <c r="B345" s="3" t="s">
        <v>71</v>
      </c>
      <c r="C345">
        <v>66</v>
      </c>
      <c r="D345">
        <v>6</v>
      </c>
    </row>
    <row r="346" spans="1:4" x14ac:dyDescent="0.25">
      <c r="A346" s="1">
        <v>43935</v>
      </c>
      <c r="B346" s="3" t="s">
        <v>71</v>
      </c>
      <c r="C346">
        <v>99</v>
      </c>
      <c r="D346">
        <v>12</v>
      </c>
    </row>
    <row r="347" spans="1:4" x14ac:dyDescent="0.25">
      <c r="A347" s="1">
        <v>43936</v>
      </c>
      <c r="B347" s="3" t="s">
        <v>71</v>
      </c>
      <c r="C347">
        <v>38</v>
      </c>
      <c r="D347">
        <v>18</v>
      </c>
    </row>
    <row r="348" spans="1:4" x14ac:dyDescent="0.25">
      <c r="A348" s="1">
        <v>43937</v>
      </c>
      <c r="B348" s="3" t="s">
        <v>71</v>
      </c>
      <c r="C348">
        <v>80</v>
      </c>
      <c r="D348">
        <v>8</v>
      </c>
    </row>
    <row r="349" spans="1:4" x14ac:dyDescent="0.25">
      <c r="A349" s="1">
        <v>43938</v>
      </c>
      <c r="B349" s="3" t="s">
        <v>71</v>
      </c>
      <c r="C349">
        <v>64</v>
      </c>
      <c r="D349">
        <v>7</v>
      </c>
    </row>
    <row r="350" spans="1:4" x14ac:dyDescent="0.25">
      <c r="A350" s="1">
        <v>43939</v>
      </c>
      <c r="B350" s="3" t="s">
        <v>71</v>
      </c>
      <c r="C350">
        <v>37</v>
      </c>
      <c r="D350">
        <v>7</v>
      </c>
    </row>
    <row r="351" spans="1:4" x14ac:dyDescent="0.25">
      <c r="A351" s="1">
        <v>43940</v>
      </c>
      <c r="B351" s="3" t="s">
        <v>71</v>
      </c>
      <c r="C351">
        <v>41</v>
      </c>
      <c r="D351">
        <v>4</v>
      </c>
    </row>
    <row r="352" spans="1:4" x14ac:dyDescent="0.25">
      <c r="A352" s="1">
        <v>43941</v>
      </c>
      <c r="B352" s="3" t="s">
        <v>71</v>
      </c>
      <c r="C352">
        <v>45</v>
      </c>
      <c r="D352">
        <v>5</v>
      </c>
    </row>
    <row r="353" spans="1:4" x14ac:dyDescent="0.25">
      <c r="A353" s="1">
        <v>43942</v>
      </c>
      <c r="B353" s="3" t="s">
        <v>71</v>
      </c>
      <c r="C353">
        <v>61</v>
      </c>
      <c r="D353">
        <v>8</v>
      </c>
    </row>
    <row r="354" spans="1:4" x14ac:dyDescent="0.25">
      <c r="A354" s="1">
        <v>43943</v>
      </c>
      <c r="B354" s="3" t="s">
        <v>71</v>
      </c>
      <c r="C354">
        <v>50</v>
      </c>
      <c r="D354">
        <v>10</v>
      </c>
    </row>
    <row r="355" spans="1:4" x14ac:dyDescent="0.25">
      <c r="A355" s="1">
        <v>43944</v>
      </c>
      <c r="B355" s="3" t="s">
        <v>71</v>
      </c>
      <c r="C355">
        <v>53</v>
      </c>
      <c r="D355">
        <v>5</v>
      </c>
    </row>
    <row r="356" spans="1:4" x14ac:dyDescent="0.25">
      <c r="A356" s="1">
        <v>43945</v>
      </c>
      <c r="B356" s="3" t="s">
        <v>71</v>
      </c>
      <c r="C356">
        <v>44</v>
      </c>
      <c r="D356">
        <v>4</v>
      </c>
    </row>
    <row r="357" spans="1:4" x14ac:dyDescent="0.25">
      <c r="A357" s="1">
        <v>43946</v>
      </c>
      <c r="B357" s="3" t="s">
        <v>71</v>
      </c>
      <c r="C357">
        <v>17</v>
      </c>
      <c r="D357">
        <v>5</v>
      </c>
    </row>
    <row r="358" spans="1:4" x14ac:dyDescent="0.25">
      <c r="A358" s="1">
        <v>43947</v>
      </c>
      <c r="B358" s="3" t="s">
        <v>71</v>
      </c>
      <c r="C358">
        <v>32</v>
      </c>
      <c r="D358">
        <v>4</v>
      </c>
    </row>
    <row r="359" spans="1:4" x14ac:dyDescent="0.25">
      <c r="A359" s="1">
        <v>43948</v>
      </c>
      <c r="B359" s="3" t="s">
        <v>71</v>
      </c>
      <c r="C359">
        <v>18</v>
      </c>
      <c r="D359">
        <v>7</v>
      </c>
    </row>
    <row r="360" spans="1:4" x14ac:dyDescent="0.25">
      <c r="A360" s="1">
        <v>43949</v>
      </c>
      <c r="B360" s="3" t="s">
        <v>71</v>
      </c>
      <c r="C360">
        <v>31</v>
      </c>
      <c r="D360">
        <v>6</v>
      </c>
    </row>
    <row r="361" spans="1:4" x14ac:dyDescent="0.25">
      <c r="A361" s="1">
        <v>43950</v>
      </c>
      <c r="B361" s="3" t="s">
        <v>71</v>
      </c>
      <c r="C361">
        <v>30</v>
      </c>
      <c r="D361">
        <v>1</v>
      </c>
    </row>
    <row r="362" spans="1:4" x14ac:dyDescent="0.25">
      <c r="A362" s="1">
        <v>43951</v>
      </c>
      <c r="B362" s="3" t="s">
        <v>71</v>
      </c>
      <c r="C362">
        <v>13</v>
      </c>
      <c r="D362">
        <v>0</v>
      </c>
    </row>
    <row r="363" spans="1:4" x14ac:dyDescent="0.25">
      <c r="A363" s="1">
        <v>43952</v>
      </c>
      <c r="B363" s="3" t="s">
        <v>71</v>
      </c>
      <c r="C363">
        <v>21</v>
      </c>
      <c r="D363">
        <v>0</v>
      </c>
    </row>
    <row r="364" spans="1:4" x14ac:dyDescent="0.25">
      <c r="A364" s="1">
        <v>43953</v>
      </c>
      <c r="B364" s="3" t="s">
        <v>71</v>
      </c>
      <c r="C364">
        <v>15</v>
      </c>
      <c r="D364">
        <v>3</v>
      </c>
    </row>
    <row r="365" spans="1:4" x14ac:dyDescent="0.25">
      <c r="A365" s="1">
        <v>43954</v>
      </c>
      <c r="B365" s="3" t="s">
        <v>71</v>
      </c>
      <c r="C365">
        <v>25</v>
      </c>
      <c r="D365">
        <v>2</v>
      </c>
    </row>
    <row r="366" spans="1:4" x14ac:dyDescent="0.25">
      <c r="A366" s="1">
        <v>43955</v>
      </c>
      <c r="B366" s="3" t="s">
        <v>71</v>
      </c>
      <c r="C366">
        <v>14</v>
      </c>
      <c r="D366">
        <v>2</v>
      </c>
    </row>
    <row r="367" spans="1:4" x14ac:dyDescent="0.25">
      <c r="A367" s="1">
        <v>43956</v>
      </c>
      <c r="B367" s="3" t="s">
        <v>71</v>
      </c>
      <c r="C367">
        <v>20</v>
      </c>
      <c r="D367">
        <v>3</v>
      </c>
    </row>
    <row r="368" spans="1:4" x14ac:dyDescent="0.25">
      <c r="A368" s="1">
        <v>43957</v>
      </c>
      <c r="B368" s="3" t="s">
        <v>71</v>
      </c>
      <c r="C368">
        <v>14</v>
      </c>
      <c r="D368">
        <v>7</v>
      </c>
    </row>
    <row r="369" spans="1:4" x14ac:dyDescent="0.25">
      <c r="A369" s="1">
        <v>43958</v>
      </c>
      <c r="B369" s="3" t="s">
        <v>71</v>
      </c>
      <c r="C369">
        <v>9</v>
      </c>
      <c r="D369">
        <v>3</v>
      </c>
    </row>
    <row r="370" spans="1:4" x14ac:dyDescent="0.25">
      <c r="A370" s="1">
        <v>43959</v>
      </c>
      <c r="B370" s="3" t="s">
        <v>71</v>
      </c>
      <c r="C370">
        <v>21</v>
      </c>
      <c r="D370">
        <v>7</v>
      </c>
    </row>
    <row r="371" spans="1:4" x14ac:dyDescent="0.25">
      <c r="A371" s="1">
        <v>43960</v>
      </c>
      <c r="B371" s="3" t="s">
        <v>71</v>
      </c>
      <c r="C371">
        <v>14</v>
      </c>
      <c r="D371">
        <v>2</v>
      </c>
    </row>
    <row r="372" spans="1:4" x14ac:dyDescent="0.25">
      <c r="A372" s="1">
        <v>43961</v>
      </c>
      <c r="B372" s="3" t="s">
        <v>71</v>
      </c>
      <c r="C372">
        <v>12</v>
      </c>
      <c r="D372">
        <v>3</v>
      </c>
    </row>
    <row r="373" spans="1:4" x14ac:dyDescent="0.25">
      <c r="A373" s="1">
        <v>43962</v>
      </c>
      <c r="B373" s="3" t="s">
        <v>71</v>
      </c>
      <c r="C373">
        <v>14</v>
      </c>
      <c r="D373">
        <v>1</v>
      </c>
    </row>
    <row r="374" spans="1:4" x14ac:dyDescent="0.25">
      <c r="A374" s="1">
        <v>43963</v>
      </c>
      <c r="B374" s="3" t="s">
        <v>71</v>
      </c>
      <c r="C374">
        <v>13</v>
      </c>
      <c r="D374">
        <v>1</v>
      </c>
    </row>
    <row r="375" spans="1:4" x14ac:dyDescent="0.25">
      <c r="A375" s="1">
        <v>43964</v>
      </c>
      <c r="B375" s="3" t="s">
        <v>71</v>
      </c>
      <c r="C375">
        <v>15</v>
      </c>
      <c r="D375">
        <v>1</v>
      </c>
    </row>
    <row r="376" spans="1:4" x14ac:dyDescent="0.25">
      <c r="A376" s="1">
        <v>43965</v>
      </c>
      <c r="B376" s="3" t="s">
        <v>71</v>
      </c>
      <c r="C376">
        <v>9</v>
      </c>
      <c r="D376">
        <v>0</v>
      </c>
    </row>
    <row r="377" spans="1:4" x14ac:dyDescent="0.25">
      <c r="A377" s="1">
        <v>43966</v>
      </c>
      <c r="B377" s="3" t="s">
        <v>71</v>
      </c>
      <c r="C377">
        <v>15</v>
      </c>
      <c r="D377">
        <v>2</v>
      </c>
    </row>
    <row r="378" spans="1:4" x14ac:dyDescent="0.25">
      <c r="A378" s="1">
        <v>43967</v>
      </c>
      <c r="B378" s="3" t="s">
        <v>71</v>
      </c>
      <c r="C378">
        <v>14</v>
      </c>
      <c r="D378">
        <v>0</v>
      </c>
    </row>
    <row r="379" spans="1:4" x14ac:dyDescent="0.25">
      <c r="A379" s="1">
        <v>43968</v>
      </c>
      <c r="B379" s="3" t="s">
        <v>71</v>
      </c>
      <c r="C379">
        <v>16</v>
      </c>
      <c r="D379">
        <v>0</v>
      </c>
    </row>
    <row r="380" spans="1:4" x14ac:dyDescent="0.25">
      <c r="A380" s="1">
        <v>43969</v>
      </c>
      <c r="B380" s="3" t="s">
        <v>71</v>
      </c>
      <c r="C380">
        <v>11</v>
      </c>
      <c r="D380">
        <v>3</v>
      </c>
    </row>
    <row r="381" spans="1:4" x14ac:dyDescent="0.25">
      <c r="A381" s="1">
        <v>43970</v>
      </c>
      <c r="B381" s="3" t="s">
        <v>71</v>
      </c>
      <c r="C381">
        <v>12</v>
      </c>
      <c r="D381">
        <v>0</v>
      </c>
    </row>
    <row r="382" spans="1:4" x14ac:dyDescent="0.25">
      <c r="A382" s="1">
        <v>43971</v>
      </c>
      <c r="B382" s="3" t="s">
        <v>71</v>
      </c>
      <c r="C382">
        <v>7</v>
      </c>
      <c r="D382">
        <v>2</v>
      </c>
    </row>
    <row r="383" spans="1:4" x14ac:dyDescent="0.25">
      <c r="A383" s="1">
        <v>43972</v>
      </c>
      <c r="B383" s="3" t="s">
        <v>71</v>
      </c>
      <c r="C383">
        <v>9</v>
      </c>
      <c r="D383">
        <v>2</v>
      </c>
    </row>
    <row r="384" spans="1:4" x14ac:dyDescent="0.25">
      <c r="A384" s="1">
        <v>43973</v>
      </c>
      <c r="B384" s="3" t="s">
        <v>71</v>
      </c>
      <c r="C384">
        <v>10</v>
      </c>
      <c r="D384">
        <v>1</v>
      </c>
    </row>
    <row r="385" spans="1:4" x14ac:dyDescent="0.25">
      <c r="A385" s="1">
        <v>43974</v>
      </c>
      <c r="B385" s="3" t="s">
        <v>71</v>
      </c>
      <c r="C385">
        <v>11</v>
      </c>
      <c r="D385">
        <v>0</v>
      </c>
    </row>
    <row r="386" spans="1:4" x14ac:dyDescent="0.25">
      <c r="A386" s="1">
        <v>43975</v>
      </c>
      <c r="B386" s="3" t="s">
        <v>71</v>
      </c>
      <c r="C386">
        <v>5</v>
      </c>
      <c r="D386">
        <v>1</v>
      </c>
    </row>
    <row r="387" spans="1:4" x14ac:dyDescent="0.25">
      <c r="A387" s="1">
        <v>43976</v>
      </c>
      <c r="B387" s="3" t="s">
        <v>71</v>
      </c>
      <c r="C387">
        <v>6</v>
      </c>
      <c r="D387">
        <v>0</v>
      </c>
    </row>
    <row r="388" spans="1:4" x14ac:dyDescent="0.25">
      <c r="A388" s="1">
        <v>43861</v>
      </c>
      <c r="B388" s="3" t="s">
        <v>64</v>
      </c>
      <c r="C388">
        <v>0</v>
      </c>
      <c r="D388">
        <v>0</v>
      </c>
    </row>
    <row r="389" spans="1:4" x14ac:dyDescent="0.25">
      <c r="A389" s="1">
        <v>43867</v>
      </c>
      <c r="B389" s="3" t="s">
        <v>64</v>
      </c>
      <c r="C389">
        <v>0</v>
      </c>
      <c r="D389">
        <v>0</v>
      </c>
    </row>
    <row r="390" spans="1:4" x14ac:dyDescent="0.25">
      <c r="A390" s="1">
        <v>43882</v>
      </c>
      <c r="B390" s="3" t="s">
        <v>64</v>
      </c>
      <c r="C390">
        <v>0</v>
      </c>
      <c r="D390">
        <v>0</v>
      </c>
    </row>
    <row r="391" spans="1:4" x14ac:dyDescent="0.25">
      <c r="A391" s="1">
        <v>43883</v>
      </c>
      <c r="B391" s="3" t="s">
        <v>64</v>
      </c>
      <c r="C391">
        <v>2</v>
      </c>
      <c r="D391">
        <v>0</v>
      </c>
    </row>
    <row r="392" spans="1:4" x14ac:dyDescent="0.25">
      <c r="A392" s="1">
        <v>43884</v>
      </c>
      <c r="B392" s="3" t="s">
        <v>64</v>
      </c>
      <c r="C392">
        <v>7</v>
      </c>
      <c r="D392">
        <v>0</v>
      </c>
    </row>
    <row r="393" spans="1:4" x14ac:dyDescent="0.25">
      <c r="A393" s="1">
        <v>43885</v>
      </c>
      <c r="B393" s="3" t="s">
        <v>64</v>
      </c>
      <c r="C393">
        <v>9</v>
      </c>
      <c r="D393">
        <v>0</v>
      </c>
    </row>
    <row r="394" spans="1:4" x14ac:dyDescent="0.25">
      <c r="A394" s="1">
        <v>43886</v>
      </c>
      <c r="B394" s="3" t="s">
        <v>64</v>
      </c>
      <c r="C394">
        <v>8</v>
      </c>
      <c r="D394">
        <v>0</v>
      </c>
    </row>
    <row r="395" spans="1:4" x14ac:dyDescent="0.25">
      <c r="A395" s="1">
        <v>43887</v>
      </c>
      <c r="B395" s="3" t="s">
        <v>64</v>
      </c>
      <c r="C395">
        <v>21</v>
      </c>
      <c r="D395">
        <v>1</v>
      </c>
    </row>
    <row r="396" spans="1:4" x14ac:dyDescent="0.25">
      <c r="A396" s="1">
        <v>43888</v>
      </c>
      <c r="B396" s="3" t="s">
        <v>64</v>
      </c>
      <c r="C396">
        <v>50</v>
      </c>
      <c r="D396">
        <v>0</v>
      </c>
    </row>
    <row r="397" spans="1:4" x14ac:dyDescent="0.25">
      <c r="A397" s="1">
        <v>43889</v>
      </c>
      <c r="B397" s="3" t="s">
        <v>64</v>
      </c>
      <c r="C397">
        <v>48</v>
      </c>
      <c r="D397">
        <v>1</v>
      </c>
    </row>
    <row r="398" spans="1:4" x14ac:dyDescent="0.25">
      <c r="A398" s="1">
        <v>43890</v>
      </c>
      <c r="B398" s="3" t="s">
        <v>64</v>
      </c>
      <c r="C398">
        <v>72</v>
      </c>
      <c r="D398">
        <v>2</v>
      </c>
    </row>
    <row r="399" spans="1:4" x14ac:dyDescent="0.25">
      <c r="A399" s="1">
        <v>43891</v>
      </c>
      <c r="B399" s="3" t="s">
        <v>64</v>
      </c>
      <c r="C399">
        <v>68</v>
      </c>
      <c r="D399">
        <v>4</v>
      </c>
    </row>
    <row r="400" spans="1:4" x14ac:dyDescent="0.25">
      <c r="A400" s="1">
        <v>43892</v>
      </c>
      <c r="B400" s="3" t="s">
        <v>64</v>
      </c>
      <c r="C400">
        <v>50</v>
      </c>
      <c r="D400">
        <v>3</v>
      </c>
    </row>
    <row r="401" spans="1:4" x14ac:dyDescent="0.25">
      <c r="A401" s="1">
        <v>43893</v>
      </c>
      <c r="B401" s="3" t="s">
        <v>64</v>
      </c>
      <c r="C401">
        <v>85</v>
      </c>
      <c r="D401">
        <v>7</v>
      </c>
    </row>
    <row r="402" spans="1:4" x14ac:dyDescent="0.25">
      <c r="A402" s="1">
        <v>43894</v>
      </c>
      <c r="B402" s="3" t="s">
        <v>64</v>
      </c>
      <c r="C402">
        <v>124</v>
      </c>
      <c r="D402">
        <v>4</v>
      </c>
    </row>
    <row r="403" spans="1:4" x14ac:dyDescent="0.25">
      <c r="A403" s="1">
        <v>43895</v>
      </c>
      <c r="B403" s="3" t="s">
        <v>64</v>
      </c>
      <c r="C403">
        <v>154</v>
      </c>
      <c r="D403">
        <v>8</v>
      </c>
    </row>
    <row r="404" spans="1:4" x14ac:dyDescent="0.25">
      <c r="A404" s="1">
        <v>43896</v>
      </c>
      <c r="B404" s="3" t="s">
        <v>64</v>
      </c>
      <c r="C404">
        <v>172</v>
      </c>
      <c r="D404">
        <v>7</v>
      </c>
    </row>
    <row r="405" spans="1:4" x14ac:dyDescent="0.25">
      <c r="A405" s="1">
        <v>43897</v>
      </c>
      <c r="B405" s="3" t="s">
        <v>64</v>
      </c>
      <c r="C405">
        <v>140</v>
      </c>
      <c r="D405">
        <v>11</v>
      </c>
    </row>
    <row r="406" spans="1:4" x14ac:dyDescent="0.25">
      <c r="A406" s="1">
        <v>43898</v>
      </c>
      <c r="B406" s="3" t="s">
        <v>64</v>
      </c>
      <c r="C406">
        <v>170</v>
      </c>
      <c r="D406">
        <v>8</v>
      </c>
    </row>
    <row r="407" spans="1:4" x14ac:dyDescent="0.25">
      <c r="A407" s="1">
        <v>43899</v>
      </c>
      <c r="B407" s="3" t="s">
        <v>64</v>
      </c>
      <c r="C407">
        <v>206</v>
      </c>
      <c r="D407">
        <v>14</v>
      </c>
    </row>
    <row r="408" spans="1:4" x14ac:dyDescent="0.25">
      <c r="A408" s="1">
        <v>43900</v>
      </c>
      <c r="B408" s="3" t="s">
        <v>64</v>
      </c>
      <c r="C408">
        <v>147</v>
      </c>
      <c r="D408">
        <v>15</v>
      </c>
    </row>
    <row r="409" spans="1:4" x14ac:dyDescent="0.25">
      <c r="A409" s="1">
        <v>43901</v>
      </c>
      <c r="B409" s="3" t="s">
        <v>64</v>
      </c>
      <c r="C409">
        <v>206</v>
      </c>
      <c r="D409">
        <v>28</v>
      </c>
    </row>
    <row r="410" spans="1:4" x14ac:dyDescent="0.25">
      <c r="A410" s="1">
        <v>43902</v>
      </c>
      <c r="B410" s="3" t="s">
        <v>64</v>
      </c>
      <c r="C410">
        <v>208</v>
      </c>
      <c r="D410">
        <v>33</v>
      </c>
    </row>
    <row r="411" spans="1:4" x14ac:dyDescent="0.25">
      <c r="A411" s="1">
        <v>43903</v>
      </c>
      <c r="B411" s="3" t="s">
        <v>64</v>
      </c>
      <c r="C411">
        <v>316</v>
      </c>
      <c r="D411">
        <v>55</v>
      </c>
    </row>
    <row r="412" spans="1:4" x14ac:dyDescent="0.25">
      <c r="A412" s="1">
        <v>43904</v>
      </c>
      <c r="B412" s="3" t="s">
        <v>64</v>
      </c>
      <c r="C412">
        <v>381</v>
      </c>
      <c r="D412">
        <v>40</v>
      </c>
    </row>
    <row r="413" spans="1:4" x14ac:dyDescent="0.25">
      <c r="A413" s="1">
        <v>43905</v>
      </c>
      <c r="B413" s="3" t="s">
        <v>64</v>
      </c>
      <c r="C413">
        <v>449</v>
      </c>
      <c r="D413">
        <v>43</v>
      </c>
    </row>
    <row r="414" spans="1:4" x14ac:dyDescent="0.25">
      <c r="A414" s="1">
        <v>43906</v>
      </c>
      <c r="B414" s="3" t="s">
        <v>64</v>
      </c>
      <c r="C414">
        <v>429</v>
      </c>
      <c r="D414">
        <v>62</v>
      </c>
    </row>
    <row r="415" spans="1:4" x14ac:dyDescent="0.25">
      <c r="A415" s="1">
        <v>43907</v>
      </c>
      <c r="B415" s="3" t="s">
        <v>64</v>
      </c>
      <c r="C415">
        <v>409</v>
      </c>
      <c r="D415">
        <v>47</v>
      </c>
    </row>
    <row r="416" spans="1:4" x14ac:dyDescent="0.25">
      <c r="A416" s="1">
        <v>43908</v>
      </c>
      <c r="B416" s="3" t="s">
        <v>64</v>
      </c>
      <c r="C416">
        <v>594</v>
      </c>
      <c r="D416">
        <v>65</v>
      </c>
    </row>
    <row r="417" spans="1:4" x14ac:dyDescent="0.25">
      <c r="A417" s="1">
        <v>43909</v>
      </c>
      <c r="B417" s="3" t="s">
        <v>64</v>
      </c>
      <c r="C417">
        <v>689</v>
      </c>
      <c r="D417">
        <v>73</v>
      </c>
    </row>
    <row r="418" spans="1:4" x14ac:dyDescent="0.25">
      <c r="A418" s="1">
        <v>43910</v>
      </c>
      <c r="B418" s="3" t="s">
        <v>64</v>
      </c>
      <c r="C418">
        <v>754</v>
      </c>
      <c r="D418">
        <v>109</v>
      </c>
    </row>
    <row r="419" spans="1:4" x14ac:dyDescent="0.25">
      <c r="A419" s="1">
        <v>43911</v>
      </c>
      <c r="B419" s="3" t="s">
        <v>64</v>
      </c>
      <c r="C419">
        <v>737</v>
      </c>
      <c r="D419">
        <v>75</v>
      </c>
    </row>
    <row r="420" spans="1:4" x14ac:dyDescent="0.25">
      <c r="A420" s="1">
        <v>43912</v>
      </c>
      <c r="B420" s="3" t="s">
        <v>64</v>
      </c>
      <c r="C420">
        <v>850</v>
      </c>
      <c r="D420">
        <v>101</v>
      </c>
    </row>
    <row r="421" spans="1:4" x14ac:dyDescent="0.25">
      <c r="A421" s="1">
        <v>43913</v>
      </c>
      <c r="B421" s="3" t="s">
        <v>64</v>
      </c>
      <c r="C421">
        <v>980</v>
      </c>
      <c r="D421">
        <v>76</v>
      </c>
    </row>
    <row r="422" spans="1:4" x14ac:dyDescent="0.25">
      <c r="A422" s="1">
        <v>43914</v>
      </c>
      <c r="B422" s="3" t="s">
        <v>64</v>
      </c>
      <c r="C422">
        <v>719</v>
      </c>
      <c r="D422">
        <v>93</v>
      </c>
    </row>
    <row r="423" spans="1:4" x14ac:dyDescent="0.25">
      <c r="A423" s="1">
        <v>43915</v>
      </c>
      <c r="B423" s="3" t="s">
        <v>64</v>
      </c>
      <c r="C423">
        <v>800</v>
      </c>
      <c r="D423">
        <v>92</v>
      </c>
    </row>
    <row r="424" spans="1:4" x14ac:dyDescent="0.25">
      <c r="A424" s="1">
        <v>43916</v>
      </c>
      <c r="B424" s="3" t="s">
        <v>64</v>
      </c>
      <c r="C424">
        <v>762</v>
      </c>
      <c r="D424">
        <v>97</v>
      </c>
    </row>
    <row r="425" spans="1:4" x14ac:dyDescent="0.25">
      <c r="A425" s="1">
        <v>43917</v>
      </c>
      <c r="B425" s="3" t="s">
        <v>64</v>
      </c>
      <c r="C425">
        <v>772</v>
      </c>
      <c r="D425">
        <v>93</v>
      </c>
    </row>
    <row r="426" spans="1:4" x14ac:dyDescent="0.25">
      <c r="A426" s="1">
        <v>43918</v>
      </c>
      <c r="B426" s="3" t="s">
        <v>64</v>
      </c>
      <c r="C426">
        <v>795</v>
      </c>
      <c r="D426">
        <v>77</v>
      </c>
    </row>
    <row r="427" spans="1:4" x14ac:dyDescent="0.25">
      <c r="A427" s="1">
        <v>43919</v>
      </c>
      <c r="B427" s="3" t="s">
        <v>64</v>
      </c>
      <c r="C427">
        <v>736</v>
      </c>
      <c r="D427">
        <v>99</v>
      </c>
    </row>
    <row r="428" spans="1:4" x14ac:dyDescent="0.25">
      <c r="A428" s="1">
        <v>43920</v>
      </c>
      <c r="B428" s="3" t="s">
        <v>64</v>
      </c>
      <c r="C428">
        <v>412</v>
      </c>
      <c r="D428">
        <v>95</v>
      </c>
    </row>
    <row r="429" spans="1:4" x14ac:dyDescent="0.25">
      <c r="A429" s="1">
        <v>43921</v>
      </c>
      <c r="B429" s="3" t="s">
        <v>64</v>
      </c>
      <c r="C429">
        <v>543</v>
      </c>
      <c r="D429">
        <v>106</v>
      </c>
    </row>
    <row r="430" spans="1:4" x14ac:dyDescent="0.25">
      <c r="A430" s="1">
        <v>43922</v>
      </c>
      <c r="B430" s="3" t="s">
        <v>64</v>
      </c>
      <c r="C430">
        <v>713</v>
      </c>
      <c r="D430">
        <v>88</v>
      </c>
    </row>
    <row r="431" spans="1:4" x14ac:dyDescent="0.25">
      <c r="A431" s="1">
        <v>43923</v>
      </c>
      <c r="B431" s="3" t="s">
        <v>64</v>
      </c>
      <c r="C431">
        <v>546</v>
      </c>
      <c r="D431">
        <v>79</v>
      </c>
    </row>
    <row r="432" spans="1:4" x14ac:dyDescent="0.25">
      <c r="A432" s="1">
        <v>43924</v>
      </c>
      <c r="B432" s="3" t="s">
        <v>64</v>
      </c>
      <c r="C432">
        <v>599</v>
      </c>
      <c r="D432">
        <v>91</v>
      </c>
    </row>
    <row r="433" spans="1:4" x14ac:dyDescent="0.25">
      <c r="A433" s="1">
        <v>43925</v>
      </c>
      <c r="B433" s="3" t="s">
        <v>64</v>
      </c>
      <c r="C433">
        <v>608</v>
      </c>
      <c r="D433">
        <v>75</v>
      </c>
    </row>
    <row r="434" spans="1:4" x14ac:dyDescent="0.25">
      <c r="A434" s="1">
        <v>43926</v>
      </c>
      <c r="B434" s="3" t="s">
        <v>64</v>
      </c>
      <c r="C434">
        <v>549</v>
      </c>
      <c r="D434">
        <v>74</v>
      </c>
    </row>
    <row r="435" spans="1:4" x14ac:dyDescent="0.25">
      <c r="A435" s="1">
        <v>43927</v>
      </c>
      <c r="B435" s="3" t="s">
        <v>64</v>
      </c>
      <c r="C435">
        <v>467</v>
      </c>
      <c r="D435">
        <v>57</v>
      </c>
    </row>
    <row r="436" spans="1:4" x14ac:dyDescent="0.25">
      <c r="A436" s="1">
        <v>43928</v>
      </c>
      <c r="B436" s="3" t="s">
        <v>64</v>
      </c>
      <c r="C436">
        <v>269</v>
      </c>
      <c r="D436">
        <v>72</v>
      </c>
    </row>
    <row r="437" spans="1:4" x14ac:dyDescent="0.25">
      <c r="A437" s="1">
        <v>43929</v>
      </c>
      <c r="B437" s="3" t="s">
        <v>64</v>
      </c>
      <c r="C437">
        <v>409</v>
      </c>
      <c r="D437">
        <v>54</v>
      </c>
    </row>
    <row r="438" spans="1:4" x14ac:dyDescent="0.25">
      <c r="A438" s="1">
        <v>43930</v>
      </c>
      <c r="B438" s="3" t="s">
        <v>64</v>
      </c>
      <c r="C438">
        <v>443</v>
      </c>
      <c r="D438">
        <v>82</v>
      </c>
    </row>
    <row r="439" spans="1:4" x14ac:dyDescent="0.25">
      <c r="A439" s="1">
        <v>43931</v>
      </c>
      <c r="B439" s="3" t="s">
        <v>64</v>
      </c>
      <c r="C439">
        <v>451</v>
      </c>
      <c r="D439">
        <v>81</v>
      </c>
    </row>
    <row r="440" spans="1:4" x14ac:dyDescent="0.25">
      <c r="A440" s="1">
        <v>43932</v>
      </c>
      <c r="B440" s="3" t="s">
        <v>64</v>
      </c>
      <c r="C440">
        <v>507</v>
      </c>
      <c r="D440">
        <v>84</v>
      </c>
    </row>
    <row r="441" spans="1:4" x14ac:dyDescent="0.25">
      <c r="A441" s="1">
        <v>43933</v>
      </c>
      <c r="B441" s="3" t="s">
        <v>64</v>
      </c>
      <c r="C441">
        <v>463</v>
      </c>
      <c r="D441">
        <v>83</v>
      </c>
    </row>
    <row r="442" spans="1:4" x14ac:dyDescent="0.25">
      <c r="A442" s="1">
        <v>43934</v>
      </c>
      <c r="B442" s="3" t="s">
        <v>64</v>
      </c>
      <c r="C442">
        <v>342</v>
      </c>
      <c r="D442">
        <v>51</v>
      </c>
    </row>
    <row r="443" spans="1:4" x14ac:dyDescent="0.25">
      <c r="A443" s="1">
        <v>43935</v>
      </c>
      <c r="B443" s="3" t="s">
        <v>64</v>
      </c>
      <c r="C443">
        <v>312</v>
      </c>
      <c r="D443">
        <v>90</v>
      </c>
    </row>
    <row r="444" spans="1:4" x14ac:dyDescent="0.25">
      <c r="A444" s="1">
        <v>43936</v>
      </c>
      <c r="B444" s="3" t="s">
        <v>64</v>
      </c>
      <c r="C444">
        <v>277</v>
      </c>
      <c r="D444">
        <v>83</v>
      </c>
    </row>
    <row r="445" spans="1:4" x14ac:dyDescent="0.25">
      <c r="A445" s="1">
        <v>43937</v>
      </c>
      <c r="B445" s="3" t="s">
        <v>64</v>
      </c>
      <c r="C445">
        <v>457</v>
      </c>
      <c r="D445">
        <v>55</v>
      </c>
    </row>
    <row r="446" spans="1:4" x14ac:dyDescent="0.25">
      <c r="A446" s="1">
        <v>43938</v>
      </c>
      <c r="B446" s="3" t="s">
        <v>64</v>
      </c>
      <c r="C446">
        <v>348</v>
      </c>
      <c r="D446">
        <v>60</v>
      </c>
    </row>
    <row r="447" spans="1:4" x14ac:dyDescent="0.25">
      <c r="A447" s="1">
        <v>43939</v>
      </c>
      <c r="B447" s="3" t="s">
        <v>64</v>
      </c>
      <c r="C447">
        <v>350</v>
      </c>
      <c r="D447">
        <v>62</v>
      </c>
    </row>
    <row r="448" spans="1:4" x14ac:dyDescent="0.25">
      <c r="A448" s="1">
        <v>43940</v>
      </c>
      <c r="B448" s="3" t="s">
        <v>64</v>
      </c>
      <c r="C448">
        <v>376</v>
      </c>
      <c r="D448">
        <v>58</v>
      </c>
    </row>
    <row r="449" spans="1:4" x14ac:dyDescent="0.25">
      <c r="A449" s="1">
        <v>43941</v>
      </c>
      <c r="B449" s="3" t="s">
        <v>64</v>
      </c>
      <c r="C449">
        <v>307</v>
      </c>
      <c r="D449">
        <v>56</v>
      </c>
    </row>
    <row r="450" spans="1:4" x14ac:dyDescent="0.25">
      <c r="A450" s="1">
        <v>43942</v>
      </c>
      <c r="B450" s="3" t="s">
        <v>64</v>
      </c>
      <c r="C450">
        <v>225</v>
      </c>
      <c r="D450">
        <v>68</v>
      </c>
    </row>
    <row r="451" spans="1:4" x14ac:dyDescent="0.25">
      <c r="A451" s="1">
        <v>43943</v>
      </c>
      <c r="B451" s="3" t="s">
        <v>64</v>
      </c>
      <c r="C451">
        <v>342</v>
      </c>
      <c r="D451">
        <v>57</v>
      </c>
    </row>
    <row r="452" spans="1:4" x14ac:dyDescent="0.25">
      <c r="A452" s="1">
        <v>43944</v>
      </c>
      <c r="B452" s="3" t="s">
        <v>64</v>
      </c>
      <c r="C452">
        <v>289</v>
      </c>
      <c r="D452">
        <v>65</v>
      </c>
    </row>
    <row r="453" spans="1:4" x14ac:dyDescent="0.25">
      <c r="A453" s="1">
        <v>43945</v>
      </c>
      <c r="B453" s="3" t="s">
        <v>64</v>
      </c>
      <c r="C453">
        <v>247</v>
      </c>
      <c r="D453">
        <v>34</v>
      </c>
    </row>
    <row r="454" spans="1:4" x14ac:dyDescent="0.25">
      <c r="A454" s="1">
        <v>43946</v>
      </c>
      <c r="B454" s="3" t="s">
        <v>64</v>
      </c>
      <c r="C454">
        <v>239</v>
      </c>
      <c r="D454">
        <v>44</v>
      </c>
    </row>
    <row r="455" spans="1:4" x14ac:dyDescent="0.25">
      <c r="A455" s="1">
        <v>43947</v>
      </c>
      <c r="B455" s="3" t="s">
        <v>64</v>
      </c>
      <c r="C455">
        <v>241</v>
      </c>
      <c r="D455">
        <v>39</v>
      </c>
    </row>
    <row r="456" spans="1:4" x14ac:dyDescent="0.25">
      <c r="A456" s="1">
        <v>43948</v>
      </c>
      <c r="B456" s="3" t="s">
        <v>64</v>
      </c>
      <c r="C456">
        <v>212</v>
      </c>
      <c r="D456">
        <v>45</v>
      </c>
    </row>
    <row r="457" spans="1:4" x14ac:dyDescent="0.25">
      <c r="A457" s="1">
        <v>43949</v>
      </c>
      <c r="B457" s="3" t="s">
        <v>64</v>
      </c>
      <c r="C457">
        <v>252</v>
      </c>
      <c r="D457">
        <v>41</v>
      </c>
    </row>
    <row r="458" spans="1:4" x14ac:dyDescent="0.25">
      <c r="A458" s="1">
        <v>43950</v>
      </c>
      <c r="B458" s="3" t="s">
        <v>64</v>
      </c>
      <c r="C458">
        <v>263</v>
      </c>
      <c r="D458">
        <v>40</v>
      </c>
    </row>
    <row r="459" spans="1:4" x14ac:dyDescent="0.25">
      <c r="A459" s="1">
        <v>43951</v>
      </c>
      <c r="B459" s="3" t="s">
        <v>64</v>
      </c>
      <c r="C459">
        <v>259</v>
      </c>
      <c r="D459">
        <v>39</v>
      </c>
    </row>
    <row r="460" spans="1:4" x14ac:dyDescent="0.25">
      <c r="A460" s="1">
        <v>43952</v>
      </c>
      <c r="B460" s="3" t="s">
        <v>64</v>
      </c>
      <c r="C460">
        <v>208</v>
      </c>
      <c r="D460">
        <v>28</v>
      </c>
    </row>
    <row r="461" spans="1:4" x14ac:dyDescent="0.25">
      <c r="A461" s="1">
        <v>43953</v>
      </c>
      <c r="B461" s="3" t="s">
        <v>64</v>
      </c>
      <c r="C461">
        <v>206</v>
      </c>
      <c r="D461">
        <v>35</v>
      </c>
    </row>
    <row r="462" spans="1:4" x14ac:dyDescent="0.25">
      <c r="A462" s="1">
        <v>43954</v>
      </c>
      <c r="B462" s="3" t="s">
        <v>64</v>
      </c>
      <c r="C462">
        <v>166</v>
      </c>
      <c r="D462">
        <v>28</v>
      </c>
    </row>
    <row r="463" spans="1:4" x14ac:dyDescent="0.25">
      <c r="A463" s="1">
        <v>43955</v>
      </c>
      <c r="B463" s="3" t="s">
        <v>64</v>
      </c>
      <c r="C463">
        <v>159</v>
      </c>
      <c r="D463">
        <v>24</v>
      </c>
    </row>
    <row r="464" spans="1:4" x14ac:dyDescent="0.25">
      <c r="A464" s="1">
        <v>43956</v>
      </c>
      <c r="B464" s="3" t="s">
        <v>64</v>
      </c>
      <c r="C464">
        <v>100</v>
      </c>
      <c r="D464">
        <v>39</v>
      </c>
    </row>
    <row r="465" spans="1:4" x14ac:dyDescent="0.25">
      <c r="A465" s="1">
        <v>43957</v>
      </c>
      <c r="B465" s="3" t="s">
        <v>64</v>
      </c>
      <c r="C465">
        <v>104</v>
      </c>
      <c r="D465">
        <v>32</v>
      </c>
    </row>
    <row r="466" spans="1:4" x14ac:dyDescent="0.25">
      <c r="A466" s="1">
        <v>43958</v>
      </c>
      <c r="B466" s="3" t="s">
        <v>64</v>
      </c>
      <c r="C466">
        <v>108</v>
      </c>
      <c r="D466">
        <v>29</v>
      </c>
    </row>
    <row r="467" spans="1:4" x14ac:dyDescent="0.25">
      <c r="A467" s="1">
        <v>43959</v>
      </c>
      <c r="B467" s="3" t="s">
        <v>64</v>
      </c>
      <c r="C467">
        <v>111</v>
      </c>
      <c r="D467">
        <v>31</v>
      </c>
    </row>
    <row r="468" spans="1:4" x14ac:dyDescent="0.25">
      <c r="A468" s="1">
        <v>43960</v>
      </c>
      <c r="B468" s="3" t="s">
        <v>64</v>
      </c>
      <c r="C468">
        <v>121</v>
      </c>
      <c r="D468">
        <v>30</v>
      </c>
    </row>
    <row r="469" spans="1:4" x14ac:dyDescent="0.25">
      <c r="A469" s="1">
        <v>43961</v>
      </c>
      <c r="B469" s="3" t="s">
        <v>64</v>
      </c>
      <c r="C469">
        <v>77</v>
      </c>
      <c r="D469">
        <v>18</v>
      </c>
    </row>
    <row r="470" spans="1:4" x14ac:dyDescent="0.25">
      <c r="A470" s="1">
        <v>43962</v>
      </c>
      <c r="B470" s="3" t="s">
        <v>64</v>
      </c>
      <c r="C470">
        <v>80</v>
      </c>
      <c r="D470">
        <v>22</v>
      </c>
    </row>
    <row r="471" spans="1:4" x14ac:dyDescent="0.25">
      <c r="A471" s="1">
        <v>43963</v>
      </c>
      <c r="B471" s="3" t="s">
        <v>64</v>
      </c>
      <c r="C471">
        <v>53</v>
      </c>
      <c r="D471">
        <v>18</v>
      </c>
    </row>
    <row r="472" spans="1:4" x14ac:dyDescent="0.25">
      <c r="A472" s="1">
        <v>43964</v>
      </c>
      <c r="B472" s="3" t="s">
        <v>64</v>
      </c>
      <c r="C472">
        <v>50</v>
      </c>
      <c r="D472">
        <v>20</v>
      </c>
    </row>
    <row r="473" spans="1:4" x14ac:dyDescent="0.25">
      <c r="A473" s="1">
        <v>43965</v>
      </c>
      <c r="B473" s="3" t="s">
        <v>64</v>
      </c>
      <c r="C473">
        <v>77</v>
      </c>
      <c r="D473">
        <v>25</v>
      </c>
    </row>
    <row r="474" spans="1:4" x14ac:dyDescent="0.25">
      <c r="A474" s="1">
        <v>43966</v>
      </c>
      <c r="B474" s="3" t="s">
        <v>64</v>
      </c>
      <c r="C474">
        <v>54</v>
      </c>
      <c r="D474">
        <v>13</v>
      </c>
    </row>
    <row r="475" spans="1:4" x14ac:dyDescent="0.25">
      <c r="A475" s="1">
        <v>43967</v>
      </c>
      <c r="B475" s="3" t="s">
        <v>64</v>
      </c>
      <c r="C475">
        <v>72</v>
      </c>
      <c r="D475">
        <v>17</v>
      </c>
    </row>
    <row r="476" spans="1:4" x14ac:dyDescent="0.25">
      <c r="A476" s="1">
        <v>43968</v>
      </c>
      <c r="B476" s="3" t="s">
        <v>64</v>
      </c>
      <c r="C476">
        <v>50</v>
      </c>
      <c r="D476">
        <v>13</v>
      </c>
    </row>
    <row r="477" spans="1:4" x14ac:dyDescent="0.25">
      <c r="A477" s="1">
        <v>43969</v>
      </c>
      <c r="B477" s="3" t="s">
        <v>64</v>
      </c>
      <c r="C477">
        <v>35</v>
      </c>
      <c r="D477">
        <v>13</v>
      </c>
    </row>
    <row r="478" spans="1:4" x14ac:dyDescent="0.25">
      <c r="A478" s="1">
        <v>43970</v>
      </c>
      <c r="B478" s="3" t="s">
        <v>64</v>
      </c>
      <c r="C478">
        <v>47</v>
      </c>
      <c r="D478">
        <v>11</v>
      </c>
    </row>
    <row r="479" spans="1:4" x14ac:dyDescent="0.25">
      <c r="A479" s="1">
        <v>43971</v>
      </c>
      <c r="B479" s="3" t="s">
        <v>64</v>
      </c>
      <c r="C479">
        <v>50</v>
      </c>
      <c r="D479">
        <v>11</v>
      </c>
    </row>
    <row r="480" spans="1:4" x14ac:dyDescent="0.25">
      <c r="A480" s="1">
        <v>43972</v>
      </c>
      <c r="B480" s="3" t="s">
        <v>64</v>
      </c>
      <c r="C480">
        <v>53</v>
      </c>
      <c r="D480">
        <v>17</v>
      </c>
    </row>
    <row r="481" spans="1:4" x14ac:dyDescent="0.25">
      <c r="A481" s="1">
        <v>43973</v>
      </c>
      <c r="B481" s="3" t="s">
        <v>64</v>
      </c>
      <c r="C481">
        <v>53</v>
      </c>
      <c r="D481">
        <v>12</v>
      </c>
    </row>
    <row r="482" spans="1:4" x14ac:dyDescent="0.25">
      <c r="A482" s="1">
        <v>43974</v>
      </c>
      <c r="B482" s="3" t="s">
        <v>64</v>
      </c>
      <c r="C482">
        <v>43</v>
      </c>
      <c r="D482">
        <v>10</v>
      </c>
    </row>
    <row r="483" spans="1:4" x14ac:dyDescent="0.25">
      <c r="A483" s="1">
        <v>43975</v>
      </c>
      <c r="B483" s="3" t="s">
        <v>64</v>
      </c>
      <c r="C483">
        <v>45</v>
      </c>
      <c r="D483">
        <v>8</v>
      </c>
    </row>
    <row r="484" spans="1:4" x14ac:dyDescent="0.25">
      <c r="A484" s="1">
        <v>43976</v>
      </c>
      <c r="B484" s="3" t="s">
        <v>64</v>
      </c>
      <c r="C484">
        <v>29</v>
      </c>
      <c r="D484">
        <v>13</v>
      </c>
    </row>
    <row r="485" spans="1:4" x14ac:dyDescent="0.25">
      <c r="A485" s="1">
        <v>43861</v>
      </c>
      <c r="B485" s="3" t="s">
        <v>63</v>
      </c>
      <c r="C485">
        <v>0</v>
      </c>
      <c r="D485">
        <v>0</v>
      </c>
    </row>
    <row r="486" spans="1:4" x14ac:dyDescent="0.25">
      <c r="A486" s="1">
        <v>43867</v>
      </c>
      <c r="B486" s="3" t="s">
        <v>63</v>
      </c>
      <c r="C486">
        <v>0</v>
      </c>
      <c r="D486">
        <v>0</v>
      </c>
    </row>
    <row r="487" spans="1:4" x14ac:dyDescent="0.25">
      <c r="A487" s="1">
        <v>43882</v>
      </c>
      <c r="B487" s="3" t="s">
        <v>63</v>
      </c>
      <c r="C487">
        <v>0</v>
      </c>
      <c r="D487">
        <v>0</v>
      </c>
    </row>
    <row r="488" spans="1:4" x14ac:dyDescent="0.25">
      <c r="A488" s="1">
        <v>43883</v>
      </c>
      <c r="B488" s="3" t="s">
        <v>63</v>
      </c>
      <c r="C488">
        <v>0</v>
      </c>
      <c r="D488">
        <v>0</v>
      </c>
    </row>
    <row r="489" spans="1:4" x14ac:dyDescent="0.25">
      <c r="A489" s="1">
        <v>43884</v>
      </c>
      <c r="B489" s="3" t="s">
        <v>63</v>
      </c>
      <c r="C489">
        <v>0</v>
      </c>
      <c r="D489">
        <v>0</v>
      </c>
    </row>
    <row r="490" spans="1:4" x14ac:dyDescent="0.25">
      <c r="A490" s="1">
        <v>43885</v>
      </c>
      <c r="B490" s="3" t="s">
        <v>63</v>
      </c>
      <c r="C490">
        <v>0</v>
      </c>
      <c r="D490">
        <v>0</v>
      </c>
    </row>
    <row r="491" spans="1:4" x14ac:dyDescent="0.25">
      <c r="A491" s="1">
        <v>43886</v>
      </c>
      <c r="B491" s="3" t="s">
        <v>63</v>
      </c>
      <c r="C491">
        <v>0</v>
      </c>
      <c r="D491">
        <v>0</v>
      </c>
    </row>
    <row r="492" spans="1:4" x14ac:dyDescent="0.25">
      <c r="A492" s="1">
        <v>43887</v>
      </c>
      <c r="B492" s="3" t="s">
        <v>63</v>
      </c>
      <c r="C492">
        <v>0</v>
      </c>
      <c r="D492">
        <v>0</v>
      </c>
    </row>
    <row r="493" spans="1:4" x14ac:dyDescent="0.25">
      <c r="A493" s="1">
        <v>43888</v>
      </c>
      <c r="B493" s="3" t="s">
        <v>63</v>
      </c>
      <c r="C493">
        <v>0</v>
      </c>
      <c r="D493">
        <v>0</v>
      </c>
    </row>
    <row r="494" spans="1:4" x14ac:dyDescent="0.25">
      <c r="A494" s="1">
        <v>43889</v>
      </c>
      <c r="B494" s="3" t="s">
        <v>63</v>
      </c>
      <c r="C494">
        <v>0</v>
      </c>
      <c r="D494">
        <v>0</v>
      </c>
    </row>
    <row r="495" spans="1:4" x14ac:dyDescent="0.25">
      <c r="A495" s="1">
        <v>43890</v>
      </c>
      <c r="B495" s="3" t="s">
        <v>63</v>
      </c>
      <c r="C495">
        <v>0</v>
      </c>
      <c r="D495">
        <v>0</v>
      </c>
    </row>
    <row r="496" spans="1:4" x14ac:dyDescent="0.25">
      <c r="A496" s="1">
        <v>43891</v>
      </c>
      <c r="B496" s="3" t="s">
        <v>63</v>
      </c>
      <c r="C496">
        <v>6</v>
      </c>
      <c r="D496">
        <v>0</v>
      </c>
    </row>
    <row r="497" spans="1:4" x14ac:dyDescent="0.25">
      <c r="A497" s="1">
        <v>43892</v>
      </c>
      <c r="B497" s="3" t="s">
        <v>63</v>
      </c>
      <c r="C497">
        <v>3</v>
      </c>
      <c r="D497">
        <v>0</v>
      </c>
    </row>
    <row r="498" spans="1:4" x14ac:dyDescent="0.25">
      <c r="A498" s="1">
        <v>43893</v>
      </c>
      <c r="B498" s="3" t="s">
        <v>63</v>
      </c>
      <c r="C498">
        <v>4</v>
      </c>
      <c r="D498">
        <v>0</v>
      </c>
    </row>
    <row r="499" spans="1:4" x14ac:dyDescent="0.25">
      <c r="A499" s="1">
        <v>43894</v>
      </c>
      <c r="B499" s="3" t="s">
        <v>63</v>
      </c>
      <c r="C499">
        <v>5</v>
      </c>
      <c r="D499">
        <v>0</v>
      </c>
    </row>
    <row r="500" spans="1:4" x14ac:dyDescent="0.25">
      <c r="A500" s="1">
        <v>43895</v>
      </c>
      <c r="B500" s="3" t="s">
        <v>63</v>
      </c>
      <c r="C500">
        <v>3</v>
      </c>
      <c r="D500">
        <v>0</v>
      </c>
    </row>
    <row r="501" spans="1:4" x14ac:dyDescent="0.25">
      <c r="A501" s="1">
        <v>43896</v>
      </c>
      <c r="B501" s="3" t="s">
        <v>63</v>
      </c>
      <c r="C501">
        <v>10</v>
      </c>
      <c r="D501">
        <v>0</v>
      </c>
    </row>
    <row r="502" spans="1:4" x14ac:dyDescent="0.25">
      <c r="A502" s="1">
        <v>43897</v>
      </c>
      <c r="B502" s="3" t="s">
        <v>63</v>
      </c>
      <c r="C502">
        <v>11</v>
      </c>
      <c r="D502">
        <v>0</v>
      </c>
    </row>
    <row r="503" spans="1:4" x14ac:dyDescent="0.25">
      <c r="A503" s="1">
        <v>43898</v>
      </c>
      <c r="B503" s="3" t="s">
        <v>63</v>
      </c>
      <c r="C503">
        <v>15</v>
      </c>
      <c r="D503">
        <v>1</v>
      </c>
    </row>
    <row r="504" spans="1:4" x14ac:dyDescent="0.25">
      <c r="A504" s="1">
        <v>43899</v>
      </c>
      <c r="B504" s="3" t="s">
        <v>63</v>
      </c>
      <c r="C504">
        <v>36</v>
      </c>
      <c r="D504">
        <v>0</v>
      </c>
    </row>
    <row r="505" spans="1:4" x14ac:dyDescent="0.25">
      <c r="A505" s="1">
        <v>43900</v>
      </c>
      <c r="B505" s="3" t="s">
        <v>63</v>
      </c>
      <c r="C505">
        <v>23</v>
      </c>
      <c r="D505">
        <v>2</v>
      </c>
    </row>
    <row r="506" spans="1:4" x14ac:dyDescent="0.25">
      <c r="A506" s="1">
        <v>43901</v>
      </c>
      <c r="B506" s="3" t="s">
        <v>63</v>
      </c>
      <c r="C506">
        <v>10</v>
      </c>
      <c r="D506">
        <v>3</v>
      </c>
    </row>
    <row r="507" spans="1:4" x14ac:dyDescent="0.25">
      <c r="A507" s="1">
        <v>43902</v>
      </c>
      <c r="B507" s="3" t="s">
        <v>63</v>
      </c>
      <c r="C507">
        <v>41</v>
      </c>
      <c r="D507">
        <v>2</v>
      </c>
    </row>
    <row r="508" spans="1:4" x14ac:dyDescent="0.25">
      <c r="A508" s="1">
        <v>43903</v>
      </c>
      <c r="B508" s="3" t="s">
        <v>63</v>
      </c>
      <c r="C508">
        <v>90</v>
      </c>
      <c r="D508">
        <v>2</v>
      </c>
    </row>
    <row r="509" spans="1:4" x14ac:dyDescent="0.25">
      <c r="A509" s="1">
        <v>43904</v>
      </c>
      <c r="B509" s="3" t="s">
        <v>63</v>
      </c>
      <c r="C509">
        <v>44</v>
      </c>
      <c r="D509">
        <v>3</v>
      </c>
    </row>
    <row r="510" spans="1:4" x14ac:dyDescent="0.25">
      <c r="A510" s="1">
        <v>43905</v>
      </c>
      <c r="B510" s="3" t="s">
        <v>63</v>
      </c>
      <c r="C510">
        <v>46</v>
      </c>
      <c r="D510">
        <v>1</v>
      </c>
    </row>
    <row r="511" spans="1:4" x14ac:dyDescent="0.25">
      <c r="A511" s="1">
        <v>43906</v>
      </c>
      <c r="B511" s="3" t="s">
        <v>63</v>
      </c>
      <c r="C511">
        <v>39</v>
      </c>
      <c r="D511">
        <v>8</v>
      </c>
    </row>
    <row r="512" spans="1:4" x14ac:dyDescent="0.25">
      <c r="A512" s="1">
        <v>43907</v>
      </c>
      <c r="B512" s="3" t="s">
        <v>63</v>
      </c>
      <c r="C512">
        <v>8</v>
      </c>
      <c r="D512">
        <v>8</v>
      </c>
    </row>
    <row r="513" spans="1:4" x14ac:dyDescent="0.25">
      <c r="A513" s="1">
        <v>43908</v>
      </c>
      <c r="B513" s="3" t="s">
        <v>63</v>
      </c>
      <c r="C513">
        <v>68</v>
      </c>
      <c r="D513">
        <v>1</v>
      </c>
    </row>
    <row r="514" spans="1:4" x14ac:dyDescent="0.25">
      <c r="A514" s="1">
        <v>43909</v>
      </c>
      <c r="B514" s="3" t="s">
        <v>63</v>
      </c>
      <c r="C514">
        <v>137</v>
      </c>
      <c r="D514">
        <v>5</v>
      </c>
    </row>
    <row r="515" spans="1:4" x14ac:dyDescent="0.25">
      <c r="A515" s="1">
        <v>43910</v>
      </c>
      <c r="B515" s="3" t="s">
        <v>63</v>
      </c>
      <c r="C515">
        <v>57</v>
      </c>
      <c r="D515">
        <v>2</v>
      </c>
    </row>
    <row r="516" spans="1:4" x14ac:dyDescent="0.25">
      <c r="A516" s="1">
        <v>43911</v>
      </c>
      <c r="B516" s="3" t="s">
        <v>63</v>
      </c>
      <c r="C516">
        <v>134</v>
      </c>
      <c r="D516">
        <v>4</v>
      </c>
    </row>
    <row r="517" spans="1:4" x14ac:dyDescent="0.25">
      <c r="A517" s="1">
        <v>43912</v>
      </c>
      <c r="B517" s="3" t="s">
        <v>63</v>
      </c>
      <c r="C517">
        <v>84</v>
      </c>
      <c r="D517">
        <v>5</v>
      </c>
    </row>
    <row r="518" spans="1:4" x14ac:dyDescent="0.25">
      <c r="A518" s="1">
        <v>43913</v>
      </c>
      <c r="B518" s="3" t="s">
        <v>63</v>
      </c>
      <c r="C518">
        <v>56</v>
      </c>
      <c r="D518">
        <v>7</v>
      </c>
    </row>
    <row r="519" spans="1:4" x14ac:dyDescent="0.25">
      <c r="A519" s="1">
        <v>43914</v>
      </c>
      <c r="B519" s="3" t="s">
        <v>63</v>
      </c>
      <c r="C519">
        <v>62</v>
      </c>
      <c r="D519">
        <v>10</v>
      </c>
    </row>
    <row r="520" spans="1:4" x14ac:dyDescent="0.25">
      <c r="A520" s="1">
        <v>43915</v>
      </c>
      <c r="B520" s="3" t="s">
        <v>63</v>
      </c>
      <c r="C520">
        <v>147</v>
      </c>
      <c r="D520">
        <v>6</v>
      </c>
    </row>
    <row r="521" spans="1:4" x14ac:dyDescent="0.25">
      <c r="A521" s="1">
        <v>43916</v>
      </c>
      <c r="B521" s="3" t="s">
        <v>63</v>
      </c>
      <c r="C521">
        <v>84</v>
      </c>
      <c r="D521">
        <v>2</v>
      </c>
    </row>
    <row r="522" spans="1:4" x14ac:dyDescent="0.25">
      <c r="A522" s="1">
        <v>43917</v>
      </c>
      <c r="B522" s="3" t="s">
        <v>63</v>
      </c>
      <c r="C522">
        <v>94</v>
      </c>
      <c r="D522">
        <v>4</v>
      </c>
    </row>
    <row r="523" spans="1:4" x14ac:dyDescent="0.25">
      <c r="A523" s="1">
        <v>43918</v>
      </c>
      <c r="B523" s="3" t="s">
        <v>63</v>
      </c>
      <c r="C523">
        <v>119</v>
      </c>
      <c r="D523">
        <v>11</v>
      </c>
    </row>
    <row r="524" spans="1:4" x14ac:dyDescent="0.25">
      <c r="A524" s="1">
        <v>43919</v>
      </c>
      <c r="B524" s="3" t="s">
        <v>63</v>
      </c>
      <c r="C524">
        <v>44</v>
      </c>
      <c r="D524">
        <v>11</v>
      </c>
    </row>
    <row r="525" spans="1:4" x14ac:dyDescent="0.25">
      <c r="A525" s="1">
        <v>43920</v>
      </c>
      <c r="B525" s="3" t="s">
        <v>63</v>
      </c>
      <c r="C525">
        <v>21</v>
      </c>
      <c r="D525">
        <v>9</v>
      </c>
    </row>
    <row r="526" spans="1:4" x14ac:dyDescent="0.25">
      <c r="A526" s="1">
        <v>43921</v>
      </c>
      <c r="B526" s="3" t="s">
        <v>63</v>
      </c>
      <c r="C526">
        <v>92</v>
      </c>
      <c r="D526">
        <v>6</v>
      </c>
    </row>
    <row r="527" spans="1:4" x14ac:dyDescent="0.25">
      <c r="A527" s="1">
        <v>43922</v>
      </c>
      <c r="B527" s="3" t="s">
        <v>63</v>
      </c>
      <c r="C527">
        <v>92</v>
      </c>
      <c r="D527">
        <v>9</v>
      </c>
    </row>
    <row r="528" spans="1:4" x14ac:dyDescent="0.25">
      <c r="A528" s="1">
        <v>43923</v>
      </c>
      <c r="B528" s="3" t="s">
        <v>63</v>
      </c>
      <c r="C528">
        <v>114</v>
      </c>
      <c r="D528">
        <v>7</v>
      </c>
    </row>
    <row r="529" spans="1:4" x14ac:dyDescent="0.25">
      <c r="A529" s="1">
        <v>43924</v>
      </c>
      <c r="B529" s="3" t="s">
        <v>63</v>
      </c>
      <c r="C529">
        <v>80</v>
      </c>
      <c r="D529">
        <v>7</v>
      </c>
    </row>
    <row r="530" spans="1:4" x14ac:dyDescent="0.25">
      <c r="A530" s="1">
        <v>43925</v>
      </c>
      <c r="B530" s="3" t="s">
        <v>63</v>
      </c>
      <c r="C530">
        <v>107</v>
      </c>
      <c r="D530">
        <v>9</v>
      </c>
    </row>
    <row r="531" spans="1:4" x14ac:dyDescent="0.25">
      <c r="A531" s="1">
        <v>43926</v>
      </c>
      <c r="B531" s="3" t="s">
        <v>63</v>
      </c>
      <c r="C531">
        <v>62</v>
      </c>
      <c r="D531">
        <v>9</v>
      </c>
    </row>
    <row r="532" spans="1:4" x14ac:dyDescent="0.25">
      <c r="A532" s="1">
        <v>43927</v>
      </c>
      <c r="B532" s="3" t="s">
        <v>63</v>
      </c>
      <c r="C532">
        <v>55</v>
      </c>
      <c r="D532">
        <v>4</v>
      </c>
    </row>
    <row r="533" spans="1:4" x14ac:dyDescent="0.25">
      <c r="A533" s="1">
        <v>43928</v>
      </c>
      <c r="B533" s="3" t="s">
        <v>63</v>
      </c>
      <c r="C533">
        <v>50</v>
      </c>
      <c r="D533">
        <v>6</v>
      </c>
    </row>
    <row r="534" spans="1:4" x14ac:dyDescent="0.25">
      <c r="A534" s="1">
        <v>43929</v>
      </c>
      <c r="B534" s="3" t="s">
        <v>63</v>
      </c>
      <c r="C534">
        <v>65</v>
      </c>
      <c r="D534">
        <v>5</v>
      </c>
    </row>
    <row r="535" spans="1:4" x14ac:dyDescent="0.25">
      <c r="A535" s="1">
        <v>43930</v>
      </c>
      <c r="B535" s="3" t="s">
        <v>63</v>
      </c>
      <c r="C535">
        <v>81</v>
      </c>
      <c r="D535">
        <v>2</v>
      </c>
    </row>
    <row r="536" spans="1:4" x14ac:dyDescent="0.25">
      <c r="A536" s="1">
        <v>43931</v>
      </c>
      <c r="B536" s="3" t="s">
        <v>63</v>
      </c>
      <c r="C536">
        <v>50</v>
      </c>
      <c r="D536">
        <v>8</v>
      </c>
    </row>
    <row r="537" spans="1:4" x14ac:dyDescent="0.25">
      <c r="A537" s="1">
        <v>43932</v>
      </c>
      <c r="B537" s="3" t="s">
        <v>63</v>
      </c>
      <c r="C537">
        <v>44</v>
      </c>
      <c r="D537">
        <v>6</v>
      </c>
    </row>
    <row r="538" spans="1:4" x14ac:dyDescent="0.25">
      <c r="A538" s="1">
        <v>43933</v>
      </c>
      <c r="B538" s="3" t="s">
        <v>63</v>
      </c>
      <c r="C538">
        <v>38</v>
      </c>
      <c r="D538">
        <v>10</v>
      </c>
    </row>
    <row r="539" spans="1:4" x14ac:dyDescent="0.25">
      <c r="A539" s="1">
        <v>43934</v>
      </c>
      <c r="B539" s="3" t="s">
        <v>63</v>
      </c>
      <c r="C539">
        <v>51</v>
      </c>
      <c r="D539">
        <v>7</v>
      </c>
    </row>
    <row r="540" spans="1:4" x14ac:dyDescent="0.25">
      <c r="A540" s="1">
        <v>43935</v>
      </c>
      <c r="B540" s="3" t="s">
        <v>63</v>
      </c>
      <c r="C540">
        <v>38</v>
      </c>
      <c r="D540">
        <v>4</v>
      </c>
    </row>
    <row r="541" spans="1:4" x14ac:dyDescent="0.25">
      <c r="A541" s="1">
        <v>43936</v>
      </c>
      <c r="B541" s="3" t="s">
        <v>63</v>
      </c>
      <c r="C541">
        <v>24</v>
      </c>
      <c r="D541">
        <v>6</v>
      </c>
    </row>
    <row r="542" spans="1:4" x14ac:dyDescent="0.25">
      <c r="A542" s="1">
        <v>43937</v>
      </c>
      <c r="B542" s="3" t="s">
        <v>63</v>
      </c>
      <c r="C542">
        <v>72</v>
      </c>
      <c r="D542">
        <v>5</v>
      </c>
    </row>
    <row r="543" spans="1:4" x14ac:dyDescent="0.25">
      <c r="A543" s="1">
        <v>43938</v>
      </c>
      <c r="B543" s="3" t="s">
        <v>63</v>
      </c>
      <c r="C543">
        <v>59</v>
      </c>
      <c r="D543">
        <v>3</v>
      </c>
    </row>
    <row r="544" spans="1:4" x14ac:dyDescent="0.25">
      <c r="A544" s="1">
        <v>43939</v>
      </c>
      <c r="B544" s="3" t="s">
        <v>63</v>
      </c>
      <c r="C544">
        <v>56</v>
      </c>
      <c r="D544">
        <v>2</v>
      </c>
    </row>
    <row r="545" spans="1:4" x14ac:dyDescent="0.25">
      <c r="A545" s="1">
        <v>43940</v>
      </c>
      <c r="B545" s="3" t="s">
        <v>63</v>
      </c>
      <c r="C545">
        <v>14</v>
      </c>
      <c r="D545">
        <v>3</v>
      </c>
    </row>
    <row r="546" spans="1:4" x14ac:dyDescent="0.25">
      <c r="A546" s="1">
        <v>43941</v>
      </c>
      <c r="B546" s="3" t="s">
        <v>63</v>
      </c>
      <c r="C546">
        <v>30</v>
      </c>
      <c r="D546">
        <v>14</v>
      </c>
    </row>
    <row r="547" spans="1:4" x14ac:dyDescent="0.25">
      <c r="A547" s="1">
        <v>43942</v>
      </c>
      <c r="B547" s="3" t="s">
        <v>63</v>
      </c>
      <c r="C547">
        <v>17</v>
      </c>
      <c r="D547">
        <v>2</v>
      </c>
    </row>
    <row r="548" spans="1:4" x14ac:dyDescent="0.25">
      <c r="A548" s="1">
        <v>43943</v>
      </c>
      <c r="B548" s="3" t="s">
        <v>63</v>
      </c>
      <c r="C548">
        <v>25</v>
      </c>
      <c r="D548">
        <v>5</v>
      </c>
    </row>
    <row r="549" spans="1:4" x14ac:dyDescent="0.25">
      <c r="A549" s="1">
        <v>43944</v>
      </c>
      <c r="B549" s="3" t="s">
        <v>63</v>
      </c>
      <c r="C549">
        <v>41</v>
      </c>
      <c r="D549">
        <v>10</v>
      </c>
    </row>
    <row r="550" spans="1:4" x14ac:dyDescent="0.25">
      <c r="A550" s="1">
        <v>43945</v>
      </c>
      <c r="B550" s="3" t="s">
        <v>63</v>
      </c>
      <c r="C550">
        <v>24</v>
      </c>
      <c r="D550">
        <v>2</v>
      </c>
    </row>
    <row r="551" spans="1:4" x14ac:dyDescent="0.25">
      <c r="A551" s="1">
        <v>43946</v>
      </c>
      <c r="B551" s="3" t="s">
        <v>63</v>
      </c>
      <c r="C551">
        <v>21</v>
      </c>
      <c r="D551">
        <v>5</v>
      </c>
    </row>
    <row r="552" spans="1:4" x14ac:dyDescent="0.25">
      <c r="A552" s="1">
        <v>43947</v>
      </c>
      <c r="B552" s="3" t="s">
        <v>63</v>
      </c>
      <c r="C552">
        <v>14</v>
      </c>
      <c r="D552">
        <v>1</v>
      </c>
    </row>
    <row r="553" spans="1:4" x14ac:dyDescent="0.25">
      <c r="A553" s="1">
        <v>43948</v>
      </c>
      <c r="B553" s="3" t="s">
        <v>63</v>
      </c>
      <c r="C553">
        <v>60</v>
      </c>
      <c r="D553">
        <v>7</v>
      </c>
    </row>
    <row r="554" spans="1:4" x14ac:dyDescent="0.25">
      <c r="A554" s="1">
        <v>43949</v>
      </c>
      <c r="B554" s="3" t="s">
        <v>63</v>
      </c>
      <c r="C554">
        <v>18</v>
      </c>
      <c r="D554">
        <v>7</v>
      </c>
    </row>
    <row r="555" spans="1:4" x14ac:dyDescent="0.25">
      <c r="A555" s="1">
        <v>43950</v>
      </c>
      <c r="B555" s="3" t="s">
        <v>63</v>
      </c>
      <c r="C555">
        <v>15</v>
      </c>
      <c r="D555">
        <v>7</v>
      </c>
    </row>
    <row r="556" spans="1:4" x14ac:dyDescent="0.25">
      <c r="A556" s="1">
        <v>43951</v>
      </c>
      <c r="B556" s="3" t="s">
        <v>63</v>
      </c>
      <c r="C556">
        <v>15</v>
      </c>
      <c r="D556">
        <v>4</v>
      </c>
    </row>
    <row r="557" spans="1:4" x14ac:dyDescent="0.25">
      <c r="A557" s="1">
        <v>43952</v>
      </c>
      <c r="B557" s="3" t="s">
        <v>63</v>
      </c>
      <c r="C557">
        <v>16</v>
      </c>
      <c r="D557">
        <v>5</v>
      </c>
    </row>
    <row r="558" spans="1:4" x14ac:dyDescent="0.25">
      <c r="A558" s="1">
        <v>43953</v>
      </c>
      <c r="B558" s="3" t="s">
        <v>63</v>
      </c>
      <c r="C558">
        <v>18</v>
      </c>
      <c r="D558">
        <v>1</v>
      </c>
    </row>
    <row r="559" spans="1:4" x14ac:dyDescent="0.25">
      <c r="A559" s="1">
        <v>43954</v>
      </c>
      <c r="B559" s="3" t="s">
        <v>63</v>
      </c>
      <c r="C559">
        <v>13</v>
      </c>
      <c r="D559">
        <v>2</v>
      </c>
    </row>
    <row r="560" spans="1:4" x14ac:dyDescent="0.25">
      <c r="A560" s="1">
        <v>43955</v>
      </c>
      <c r="B560" s="3" t="s">
        <v>63</v>
      </c>
      <c r="C560">
        <v>4</v>
      </c>
      <c r="D560">
        <v>2</v>
      </c>
    </row>
    <row r="561" spans="1:4" x14ac:dyDescent="0.25">
      <c r="A561" s="1">
        <v>43956</v>
      </c>
      <c r="B561" s="3" t="s">
        <v>63</v>
      </c>
      <c r="C561">
        <v>9</v>
      </c>
      <c r="D561">
        <v>4</v>
      </c>
    </row>
    <row r="562" spans="1:4" x14ac:dyDescent="0.25">
      <c r="A562" s="1">
        <v>43957</v>
      </c>
      <c r="B562" s="3" t="s">
        <v>63</v>
      </c>
      <c r="C562">
        <v>9</v>
      </c>
      <c r="D562">
        <v>3</v>
      </c>
    </row>
    <row r="563" spans="1:4" x14ac:dyDescent="0.25">
      <c r="A563" s="1">
        <v>43958</v>
      </c>
      <c r="B563" s="3" t="s">
        <v>63</v>
      </c>
      <c r="C563">
        <v>13</v>
      </c>
      <c r="D563">
        <v>2</v>
      </c>
    </row>
    <row r="564" spans="1:4" x14ac:dyDescent="0.25">
      <c r="A564" s="1">
        <v>43959</v>
      </c>
      <c r="B564" s="3" t="s">
        <v>63</v>
      </c>
      <c r="C564">
        <v>9</v>
      </c>
      <c r="D564">
        <v>0</v>
      </c>
    </row>
    <row r="565" spans="1:4" x14ac:dyDescent="0.25">
      <c r="A565" s="1">
        <v>43960</v>
      </c>
      <c r="B565" s="3" t="s">
        <v>63</v>
      </c>
      <c r="C565">
        <v>8</v>
      </c>
      <c r="D565">
        <v>0</v>
      </c>
    </row>
    <row r="566" spans="1:4" x14ac:dyDescent="0.25">
      <c r="A566" s="1">
        <v>43961</v>
      </c>
      <c r="B566" s="3" t="s">
        <v>63</v>
      </c>
      <c r="C566">
        <v>6</v>
      </c>
      <c r="D566">
        <v>2</v>
      </c>
    </row>
    <row r="567" spans="1:4" x14ac:dyDescent="0.25">
      <c r="A567" s="1">
        <v>43962</v>
      </c>
      <c r="B567" s="3" t="s">
        <v>63</v>
      </c>
      <c r="C567">
        <v>8</v>
      </c>
      <c r="D567">
        <v>2</v>
      </c>
    </row>
    <row r="568" spans="1:4" x14ac:dyDescent="0.25">
      <c r="A568" s="1">
        <v>43963</v>
      </c>
      <c r="B568" s="3" t="s">
        <v>63</v>
      </c>
      <c r="C568">
        <v>10</v>
      </c>
      <c r="D568">
        <v>1</v>
      </c>
    </row>
    <row r="569" spans="1:4" x14ac:dyDescent="0.25">
      <c r="A569" s="1">
        <v>43964</v>
      </c>
      <c r="B569" s="3" t="s">
        <v>63</v>
      </c>
      <c r="C569">
        <v>8</v>
      </c>
      <c r="D569">
        <v>3</v>
      </c>
    </row>
    <row r="570" spans="1:4" x14ac:dyDescent="0.25">
      <c r="A570" s="1">
        <v>43965</v>
      </c>
      <c r="B570" s="3" t="s">
        <v>63</v>
      </c>
      <c r="C570">
        <v>5</v>
      </c>
      <c r="D570">
        <v>1</v>
      </c>
    </row>
    <row r="571" spans="1:4" x14ac:dyDescent="0.25">
      <c r="A571" s="1">
        <v>43966</v>
      </c>
      <c r="B571" s="3" t="s">
        <v>63</v>
      </c>
      <c r="C571">
        <v>14</v>
      </c>
      <c r="D571">
        <v>1</v>
      </c>
    </row>
    <row r="572" spans="1:4" x14ac:dyDescent="0.25">
      <c r="A572" s="1">
        <v>43967</v>
      </c>
      <c r="B572" s="3" t="s">
        <v>63</v>
      </c>
      <c r="C572">
        <v>8</v>
      </c>
      <c r="D572">
        <v>1</v>
      </c>
    </row>
    <row r="573" spans="1:4" x14ac:dyDescent="0.25">
      <c r="A573" s="1">
        <v>43968</v>
      </c>
      <c r="B573" s="3" t="s">
        <v>63</v>
      </c>
      <c r="C573">
        <v>8</v>
      </c>
      <c r="D573">
        <v>0</v>
      </c>
    </row>
    <row r="574" spans="1:4" x14ac:dyDescent="0.25">
      <c r="A574" s="1">
        <v>43969</v>
      </c>
      <c r="B574" s="3" t="s">
        <v>63</v>
      </c>
      <c r="C574">
        <v>7</v>
      </c>
      <c r="D574">
        <v>1</v>
      </c>
    </row>
    <row r="575" spans="1:4" x14ac:dyDescent="0.25">
      <c r="A575" s="1">
        <v>43970</v>
      </c>
      <c r="B575" s="3" t="s">
        <v>63</v>
      </c>
      <c r="C575">
        <v>5</v>
      </c>
      <c r="D575">
        <v>0</v>
      </c>
    </row>
    <row r="576" spans="1:4" x14ac:dyDescent="0.25">
      <c r="A576" s="1">
        <v>43971</v>
      </c>
      <c r="B576" s="3" t="s">
        <v>63</v>
      </c>
      <c r="C576">
        <v>6</v>
      </c>
      <c r="D576">
        <v>2</v>
      </c>
    </row>
    <row r="577" spans="1:4" x14ac:dyDescent="0.25">
      <c r="A577" s="1">
        <v>43972</v>
      </c>
      <c r="B577" s="3" t="s">
        <v>63</v>
      </c>
      <c r="C577">
        <v>6</v>
      </c>
      <c r="D577">
        <v>1</v>
      </c>
    </row>
    <row r="578" spans="1:4" x14ac:dyDescent="0.25">
      <c r="A578" s="1">
        <v>43973</v>
      </c>
      <c r="B578" s="3" t="s">
        <v>63</v>
      </c>
      <c r="C578">
        <v>12</v>
      </c>
      <c r="D578">
        <v>2</v>
      </c>
    </row>
    <row r="579" spans="1:4" x14ac:dyDescent="0.25">
      <c r="A579" s="1">
        <v>43974</v>
      </c>
      <c r="B579" s="3" t="s">
        <v>63</v>
      </c>
      <c r="C579">
        <v>6</v>
      </c>
      <c r="D579">
        <v>2</v>
      </c>
    </row>
    <row r="580" spans="1:4" x14ac:dyDescent="0.25">
      <c r="A580" s="1">
        <v>43975</v>
      </c>
      <c r="B580" s="3" t="s">
        <v>63</v>
      </c>
      <c r="C580">
        <v>3</v>
      </c>
      <c r="D580">
        <v>2</v>
      </c>
    </row>
    <row r="581" spans="1:4" x14ac:dyDescent="0.25">
      <c r="A581" s="1">
        <v>43976</v>
      </c>
      <c r="B581" s="3" t="s">
        <v>63</v>
      </c>
      <c r="C581">
        <v>4</v>
      </c>
      <c r="D581">
        <v>0</v>
      </c>
    </row>
    <row r="582" spans="1:4" x14ac:dyDescent="0.25">
      <c r="A582" s="1">
        <v>43861</v>
      </c>
      <c r="B582" s="3" t="s">
        <v>68</v>
      </c>
      <c r="C582">
        <v>2</v>
      </c>
      <c r="D582">
        <v>0</v>
      </c>
    </row>
    <row r="583" spans="1:4" x14ac:dyDescent="0.25">
      <c r="A583" s="1">
        <v>43867</v>
      </c>
      <c r="B583" s="3" t="s">
        <v>68</v>
      </c>
      <c r="C583">
        <v>1</v>
      </c>
      <c r="D583">
        <v>0</v>
      </c>
    </row>
    <row r="584" spans="1:4" x14ac:dyDescent="0.25">
      <c r="A584" s="1">
        <v>43882</v>
      </c>
      <c r="B584" s="3" t="s">
        <v>68</v>
      </c>
      <c r="C584">
        <v>0</v>
      </c>
      <c r="D584">
        <v>0</v>
      </c>
    </row>
    <row r="585" spans="1:4" x14ac:dyDescent="0.25">
      <c r="A585" s="1">
        <v>43883</v>
      </c>
      <c r="B585" s="3" t="s">
        <v>68</v>
      </c>
      <c r="C585">
        <v>0</v>
      </c>
      <c r="D585">
        <v>0</v>
      </c>
    </row>
    <row r="586" spans="1:4" x14ac:dyDescent="0.25">
      <c r="A586" s="1">
        <v>43884</v>
      </c>
      <c r="B586" s="3" t="s">
        <v>68</v>
      </c>
      <c r="C586">
        <v>0</v>
      </c>
      <c r="D586">
        <v>0</v>
      </c>
    </row>
    <row r="587" spans="1:4" x14ac:dyDescent="0.25">
      <c r="A587" s="1">
        <v>43885</v>
      </c>
      <c r="B587" s="3" t="s">
        <v>68</v>
      </c>
      <c r="C587">
        <v>0</v>
      </c>
      <c r="D587">
        <v>0</v>
      </c>
    </row>
    <row r="588" spans="1:4" x14ac:dyDescent="0.25">
      <c r="A588" s="1">
        <v>43886</v>
      </c>
      <c r="B588" s="3" t="s">
        <v>68</v>
      </c>
      <c r="C588">
        <v>0</v>
      </c>
      <c r="D588">
        <v>0</v>
      </c>
    </row>
    <row r="589" spans="1:4" x14ac:dyDescent="0.25">
      <c r="A589" s="1">
        <v>43887</v>
      </c>
      <c r="B589" s="3" t="s">
        <v>68</v>
      </c>
      <c r="C589">
        <v>0</v>
      </c>
      <c r="D589">
        <v>0</v>
      </c>
    </row>
    <row r="590" spans="1:4" x14ac:dyDescent="0.25">
      <c r="A590" s="1">
        <v>43888</v>
      </c>
      <c r="B590" s="3" t="s">
        <v>68</v>
      </c>
      <c r="C590">
        <v>0</v>
      </c>
      <c r="D590">
        <v>0</v>
      </c>
    </row>
    <row r="591" spans="1:4" x14ac:dyDescent="0.25">
      <c r="A591" s="1">
        <v>43889</v>
      </c>
      <c r="B591" s="3" t="s">
        <v>68</v>
      </c>
      <c r="C591">
        <v>0</v>
      </c>
      <c r="D591">
        <v>0</v>
      </c>
    </row>
    <row r="592" spans="1:4" x14ac:dyDescent="0.25">
      <c r="A592" s="1">
        <v>43890</v>
      </c>
      <c r="B592" s="3" t="s">
        <v>68</v>
      </c>
      <c r="C592">
        <v>3</v>
      </c>
      <c r="D592">
        <v>0</v>
      </c>
    </row>
    <row r="593" spans="1:4" x14ac:dyDescent="0.25">
      <c r="A593" s="1">
        <v>43891</v>
      </c>
      <c r="B593" s="3" t="s">
        <v>68</v>
      </c>
      <c r="C593">
        <v>0</v>
      </c>
      <c r="D593">
        <v>0</v>
      </c>
    </row>
    <row r="594" spans="1:4" x14ac:dyDescent="0.25">
      <c r="A594" s="1">
        <v>43892</v>
      </c>
      <c r="B594" s="3" t="s">
        <v>68</v>
      </c>
      <c r="C594">
        <v>1</v>
      </c>
      <c r="D594">
        <v>0</v>
      </c>
    </row>
    <row r="595" spans="1:4" x14ac:dyDescent="0.25">
      <c r="A595" s="1">
        <v>43893</v>
      </c>
      <c r="B595" s="3" t="s">
        <v>68</v>
      </c>
      <c r="C595">
        <v>7</v>
      </c>
      <c r="D595">
        <v>0</v>
      </c>
    </row>
    <row r="596" spans="1:4" x14ac:dyDescent="0.25">
      <c r="A596" s="1">
        <v>43894</v>
      </c>
      <c r="B596" s="3" t="s">
        <v>68</v>
      </c>
      <c r="C596">
        <v>16</v>
      </c>
      <c r="D596">
        <v>0</v>
      </c>
    </row>
    <row r="597" spans="1:4" x14ac:dyDescent="0.25">
      <c r="A597" s="1">
        <v>43895</v>
      </c>
      <c r="B597" s="3" t="s">
        <v>68</v>
      </c>
      <c r="C597">
        <v>14</v>
      </c>
      <c r="D597">
        <v>0</v>
      </c>
    </row>
    <row r="598" spans="1:4" x14ac:dyDescent="0.25">
      <c r="A598" s="1">
        <v>43896</v>
      </c>
      <c r="B598" s="3" t="s">
        <v>68</v>
      </c>
      <c r="C598">
        <v>10</v>
      </c>
      <c r="D598">
        <v>1</v>
      </c>
    </row>
    <row r="599" spans="1:4" x14ac:dyDescent="0.25">
      <c r="A599" s="1">
        <v>43897</v>
      </c>
      <c r="B599" s="3" t="s">
        <v>68</v>
      </c>
      <c r="C599">
        <v>22</v>
      </c>
      <c r="D599">
        <v>0</v>
      </c>
    </row>
    <row r="600" spans="1:4" x14ac:dyDescent="0.25">
      <c r="A600" s="1">
        <v>43898</v>
      </c>
      <c r="B600" s="3" t="s">
        <v>68</v>
      </c>
      <c r="C600">
        <v>11</v>
      </c>
      <c r="D600">
        <v>2</v>
      </c>
    </row>
    <row r="601" spans="1:4" x14ac:dyDescent="0.25">
      <c r="A601" s="1">
        <v>43899</v>
      </c>
      <c r="B601" s="3" t="s">
        <v>68</v>
      </c>
      <c r="C601">
        <v>15</v>
      </c>
      <c r="D601">
        <v>2</v>
      </c>
    </row>
    <row r="602" spans="1:4" x14ac:dyDescent="0.25">
      <c r="A602" s="1">
        <v>43900</v>
      </c>
      <c r="B602" s="3" t="s">
        <v>68</v>
      </c>
      <c r="C602">
        <v>14</v>
      </c>
      <c r="D602">
        <v>1</v>
      </c>
    </row>
    <row r="603" spans="1:4" x14ac:dyDescent="0.25">
      <c r="A603" s="1">
        <v>43901</v>
      </c>
      <c r="B603" s="3" t="s">
        <v>68</v>
      </c>
      <c r="C603">
        <v>34</v>
      </c>
      <c r="D603">
        <v>0</v>
      </c>
    </row>
    <row r="604" spans="1:4" x14ac:dyDescent="0.25">
      <c r="A604" s="1">
        <v>43902</v>
      </c>
      <c r="B604" s="3" t="s">
        <v>68</v>
      </c>
      <c r="C604">
        <v>50</v>
      </c>
      <c r="D604">
        <v>3</v>
      </c>
    </row>
    <row r="605" spans="1:4" x14ac:dyDescent="0.25">
      <c r="A605" s="1">
        <v>43903</v>
      </c>
      <c r="B605" s="3" t="s">
        <v>68</v>
      </c>
      <c r="C605">
        <v>77</v>
      </c>
      <c r="D605">
        <v>2</v>
      </c>
    </row>
    <row r="606" spans="1:4" x14ac:dyDescent="0.25">
      <c r="A606" s="1">
        <v>43904</v>
      </c>
      <c r="B606" s="3" t="s">
        <v>68</v>
      </c>
      <c r="C606">
        <v>80</v>
      </c>
      <c r="D606">
        <v>2</v>
      </c>
    </row>
    <row r="607" spans="1:4" x14ac:dyDescent="0.25">
      <c r="A607" s="1">
        <v>43905</v>
      </c>
      <c r="B607" s="3" t="s">
        <v>68</v>
      </c>
      <c r="C607">
        <v>79</v>
      </c>
      <c r="D607">
        <v>3</v>
      </c>
    </row>
    <row r="608" spans="1:4" x14ac:dyDescent="0.25">
      <c r="A608" s="1">
        <v>43906</v>
      </c>
      <c r="B608" s="3" t="s">
        <v>68</v>
      </c>
      <c r="C608">
        <v>87</v>
      </c>
      <c r="D608">
        <v>3</v>
      </c>
    </row>
    <row r="609" spans="1:4" x14ac:dyDescent="0.25">
      <c r="A609" s="1">
        <v>43907</v>
      </c>
      <c r="B609" s="3" t="s">
        <v>68</v>
      </c>
      <c r="C609">
        <v>84</v>
      </c>
      <c r="D609">
        <v>4</v>
      </c>
    </row>
    <row r="610" spans="1:4" x14ac:dyDescent="0.25">
      <c r="A610" s="1">
        <v>43908</v>
      </c>
      <c r="B610" s="3" t="s">
        <v>68</v>
      </c>
      <c r="C610">
        <v>117</v>
      </c>
      <c r="D610">
        <v>9</v>
      </c>
    </row>
    <row r="611" spans="1:4" x14ac:dyDescent="0.25">
      <c r="A611" s="1">
        <v>43909</v>
      </c>
      <c r="B611" s="3" t="s">
        <v>68</v>
      </c>
      <c r="C611">
        <v>99</v>
      </c>
      <c r="D611">
        <v>6</v>
      </c>
    </row>
    <row r="612" spans="1:4" x14ac:dyDescent="0.25">
      <c r="A612" s="1">
        <v>43910</v>
      </c>
      <c r="B612" s="3" t="s">
        <v>68</v>
      </c>
      <c r="C612">
        <v>185</v>
      </c>
      <c r="D612">
        <v>5</v>
      </c>
    </row>
    <row r="613" spans="1:4" x14ac:dyDescent="0.25">
      <c r="A613" s="1">
        <v>43911</v>
      </c>
      <c r="B613" s="3" t="s">
        <v>68</v>
      </c>
      <c r="C613">
        <v>182</v>
      </c>
      <c r="D613">
        <v>7</v>
      </c>
    </row>
    <row r="614" spans="1:4" x14ac:dyDescent="0.25">
      <c r="A614" s="1">
        <v>43912</v>
      </c>
      <c r="B614" s="3" t="s">
        <v>68</v>
      </c>
      <c r="C614">
        <v>193</v>
      </c>
      <c r="D614">
        <v>3</v>
      </c>
    </row>
    <row r="615" spans="1:4" x14ac:dyDescent="0.25">
      <c r="A615" s="1">
        <v>43913</v>
      </c>
      <c r="B615" s="3" t="s">
        <v>68</v>
      </c>
      <c r="C615">
        <v>157</v>
      </c>
      <c r="D615">
        <v>10</v>
      </c>
    </row>
    <row r="616" spans="1:4" x14ac:dyDescent="0.25">
      <c r="A616" s="1">
        <v>43914</v>
      </c>
      <c r="B616" s="3" t="s">
        <v>68</v>
      </c>
      <c r="C616">
        <v>188</v>
      </c>
      <c r="D616">
        <v>17</v>
      </c>
    </row>
    <row r="617" spans="1:4" x14ac:dyDescent="0.25">
      <c r="A617" s="1">
        <v>43915</v>
      </c>
      <c r="B617" s="3" t="s">
        <v>68</v>
      </c>
      <c r="C617">
        <v>173</v>
      </c>
      <c r="D617">
        <v>15</v>
      </c>
    </row>
    <row r="618" spans="1:4" x14ac:dyDescent="0.25">
      <c r="A618" s="1">
        <v>43916</v>
      </c>
      <c r="B618" s="3" t="s">
        <v>68</v>
      </c>
      <c r="C618">
        <v>195</v>
      </c>
      <c r="D618">
        <v>11</v>
      </c>
    </row>
    <row r="619" spans="1:4" x14ac:dyDescent="0.25">
      <c r="A619" s="1">
        <v>43917</v>
      </c>
      <c r="B619" s="3" t="s">
        <v>68</v>
      </c>
      <c r="C619">
        <v>199</v>
      </c>
      <c r="D619">
        <v>12</v>
      </c>
    </row>
    <row r="620" spans="1:4" x14ac:dyDescent="0.25">
      <c r="A620" s="1">
        <v>43918</v>
      </c>
      <c r="B620" s="3" t="s">
        <v>68</v>
      </c>
      <c r="C620">
        <v>210</v>
      </c>
      <c r="D620">
        <v>6</v>
      </c>
    </row>
    <row r="621" spans="1:4" x14ac:dyDescent="0.25">
      <c r="A621" s="1">
        <v>43919</v>
      </c>
      <c r="B621" s="3" t="s">
        <v>68</v>
      </c>
      <c r="C621">
        <v>201</v>
      </c>
      <c r="D621">
        <v>12</v>
      </c>
    </row>
    <row r="622" spans="1:4" x14ac:dyDescent="0.25">
      <c r="A622" s="1">
        <v>43920</v>
      </c>
      <c r="B622" s="3" t="s">
        <v>68</v>
      </c>
      <c r="C622">
        <v>208</v>
      </c>
      <c r="D622">
        <v>14</v>
      </c>
    </row>
    <row r="623" spans="1:4" x14ac:dyDescent="0.25">
      <c r="A623" s="1">
        <v>43921</v>
      </c>
      <c r="B623" s="3" t="s">
        <v>68</v>
      </c>
      <c r="C623">
        <v>181</v>
      </c>
      <c r="D623">
        <v>12</v>
      </c>
    </row>
    <row r="624" spans="1:4" x14ac:dyDescent="0.25">
      <c r="A624" s="1">
        <v>43922</v>
      </c>
      <c r="B624" s="3" t="s">
        <v>68</v>
      </c>
      <c r="C624">
        <v>169</v>
      </c>
      <c r="D624">
        <v>7</v>
      </c>
    </row>
    <row r="625" spans="1:4" x14ac:dyDescent="0.25">
      <c r="A625" s="1">
        <v>43923</v>
      </c>
      <c r="B625" s="3" t="s">
        <v>68</v>
      </c>
      <c r="C625">
        <v>169</v>
      </c>
      <c r="D625">
        <v>16</v>
      </c>
    </row>
    <row r="626" spans="1:4" x14ac:dyDescent="0.25">
      <c r="A626" s="1">
        <v>43924</v>
      </c>
      <c r="B626" s="3" t="s">
        <v>68</v>
      </c>
      <c r="C626">
        <v>167</v>
      </c>
      <c r="D626">
        <v>14</v>
      </c>
    </row>
    <row r="627" spans="1:4" x14ac:dyDescent="0.25">
      <c r="A627" s="1">
        <v>43925</v>
      </c>
      <c r="B627" s="3" t="s">
        <v>68</v>
      </c>
      <c r="C627">
        <v>157</v>
      </c>
      <c r="D627">
        <v>13</v>
      </c>
    </row>
    <row r="628" spans="1:4" x14ac:dyDescent="0.25">
      <c r="A628" s="1">
        <v>43926</v>
      </c>
      <c r="B628" s="3" t="s">
        <v>68</v>
      </c>
      <c r="C628">
        <v>123</v>
      </c>
      <c r="D628">
        <v>7</v>
      </c>
    </row>
    <row r="629" spans="1:4" x14ac:dyDescent="0.25">
      <c r="A629" s="1">
        <v>43927</v>
      </c>
      <c r="B629" s="3" t="s">
        <v>68</v>
      </c>
      <c r="C629">
        <v>151</v>
      </c>
      <c r="D629">
        <v>10</v>
      </c>
    </row>
    <row r="630" spans="1:4" x14ac:dyDescent="0.25">
      <c r="A630" s="1">
        <v>43928</v>
      </c>
      <c r="B630" s="3" t="s">
        <v>68</v>
      </c>
      <c r="C630">
        <v>118</v>
      </c>
      <c r="D630">
        <v>9</v>
      </c>
    </row>
    <row r="631" spans="1:4" x14ac:dyDescent="0.25">
      <c r="A631" s="1">
        <v>43929</v>
      </c>
      <c r="B631" s="3" t="s">
        <v>68</v>
      </c>
      <c r="C631">
        <v>117</v>
      </c>
      <c r="D631">
        <v>6</v>
      </c>
    </row>
    <row r="632" spans="1:4" x14ac:dyDescent="0.25">
      <c r="A632" s="1">
        <v>43930</v>
      </c>
      <c r="B632" s="3" t="s">
        <v>68</v>
      </c>
      <c r="C632">
        <v>163</v>
      </c>
      <c r="D632">
        <v>9</v>
      </c>
    </row>
    <row r="633" spans="1:4" x14ac:dyDescent="0.25">
      <c r="A633" s="1">
        <v>43931</v>
      </c>
      <c r="B633" s="3" t="s">
        <v>68</v>
      </c>
      <c r="C633">
        <v>154</v>
      </c>
      <c r="D633">
        <v>10</v>
      </c>
    </row>
    <row r="634" spans="1:4" x14ac:dyDescent="0.25">
      <c r="A634" s="1">
        <v>43932</v>
      </c>
      <c r="B634" s="3" t="s">
        <v>68</v>
      </c>
      <c r="C634">
        <v>140</v>
      </c>
      <c r="D634">
        <v>10</v>
      </c>
    </row>
    <row r="635" spans="1:4" x14ac:dyDescent="0.25">
      <c r="A635" s="1">
        <v>43933</v>
      </c>
      <c r="B635" s="3" t="s">
        <v>68</v>
      </c>
      <c r="C635">
        <v>122</v>
      </c>
      <c r="D635">
        <v>6</v>
      </c>
    </row>
    <row r="636" spans="1:4" x14ac:dyDescent="0.25">
      <c r="A636" s="1">
        <v>43934</v>
      </c>
      <c r="B636" s="3" t="s">
        <v>68</v>
      </c>
      <c r="C636">
        <v>123</v>
      </c>
      <c r="D636">
        <v>5</v>
      </c>
    </row>
    <row r="637" spans="1:4" x14ac:dyDescent="0.25">
      <c r="A637" s="1">
        <v>43935</v>
      </c>
      <c r="B637" s="3" t="s">
        <v>68</v>
      </c>
      <c r="C637">
        <v>143</v>
      </c>
      <c r="D637">
        <v>16</v>
      </c>
    </row>
    <row r="638" spans="1:4" x14ac:dyDescent="0.25">
      <c r="A638" s="1">
        <v>43936</v>
      </c>
      <c r="B638" s="3" t="s">
        <v>68</v>
      </c>
      <c r="C638">
        <v>121</v>
      </c>
      <c r="D638">
        <v>11</v>
      </c>
    </row>
    <row r="639" spans="1:4" x14ac:dyDescent="0.25">
      <c r="A639" s="1">
        <v>43937</v>
      </c>
      <c r="B639" s="3" t="s">
        <v>68</v>
      </c>
      <c r="C639">
        <v>148</v>
      </c>
      <c r="D639">
        <v>5</v>
      </c>
    </row>
    <row r="640" spans="1:4" x14ac:dyDescent="0.25">
      <c r="A640" s="1">
        <v>43938</v>
      </c>
      <c r="B640" s="3" t="s">
        <v>68</v>
      </c>
      <c r="C640">
        <v>144</v>
      </c>
      <c r="D640">
        <v>16</v>
      </c>
    </row>
    <row r="641" spans="1:4" x14ac:dyDescent="0.25">
      <c r="A641" s="1">
        <v>43939</v>
      </c>
      <c r="B641" s="3" t="s">
        <v>68</v>
      </c>
      <c r="C641">
        <v>144</v>
      </c>
      <c r="D641">
        <v>8</v>
      </c>
    </row>
    <row r="642" spans="1:4" x14ac:dyDescent="0.25">
      <c r="A642" s="1">
        <v>43940</v>
      </c>
      <c r="B642" s="3" t="s">
        <v>68</v>
      </c>
      <c r="C642">
        <v>87</v>
      </c>
      <c r="D642">
        <v>1</v>
      </c>
    </row>
    <row r="643" spans="1:4" x14ac:dyDescent="0.25">
      <c r="A643" s="1">
        <v>43941</v>
      </c>
      <c r="B643" s="3" t="s">
        <v>68</v>
      </c>
      <c r="C643">
        <v>60</v>
      </c>
      <c r="D643">
        <v>8</v>
      </c>
    </row>
    <row r="644" spans="1:4" x14ac:dyDescent="0.25">
      <c r="A644" s="1">
        <v>43942</v>
      </c>
      <c r="B644" s="3" t="s">
        <v>68</v>
      </c>
      <c r="C644">
        <v>80</v>
      </c>
      <c r="D644">
        <v>14</v>
      </c>
    </row>
    <row r="645" spans="1:4" x14ac:dyDescent="0.25">
      <c r="A645" s="1">
        <v>43943</v>
      </c>
      <c r="B645" s="3" t="s">
        <v>68</v>
      </c>
      <c r="C645">
        <v>80</v>
      </c>
      <c r="D645">
        <v>7</v>
      </c>
    </row>
    <row r="646" spans="1:4" x14ac:dyDescent="0.25">
      <c r="A646" s="1">
        <v>43944</v>
      </c>
      <c r="B646" s="3" t="s">
        <v>68</v>
      </c>
      <c r="C646">
        <v>79</v>
      </c>
      <c r="D646">
        <v>5</v>
      </c>
    </row>
    <row r="647" spans="1:4" x14ac:dyDescent="0.25">
      <c r="A647" s="1">
        <v>43945</v>
      </c>
      <c r="B647" s="3" t="s">
        <v>68</v>
      </c>
      <c r="C647">
        <v>78</v>
      </c>
      <c r="D647">
        <v>9</v>
      </c>
    </row>
    <row r="648" spans="1:4" x14ac:dyDescent="0.25">
      <c r="A648" s="1">
        <v>43946</v>
      </c>
      <c r="B648" s="3" t="s">
        <v>68</v>
      </c>
      <c r="C648">
        <v>92</v>
      </c>
      <c r="D648">
        <v>3</v>
      </c>
    </row>
    <row r="649" spans="1:4" x14ac:dyDescent="0.25">
      <c r="A649" s="1">
        <v>43947</v>
      </c>
      <c r="B649" s="3" t="s">
        <v>68</v>
      </c>
      <c r="C649">
        <v>85</v>
      </c>
      <c r="D649">
        <v>2</v>
      </c>
    </row>
    <row r="650" spans="1:4" x14ac:dyDescent="0.25">
      <c r="A650" s="1">
        <v>43948</v>
      </c>
      <c r="B650" s="3" t="s">
        <v>68</v>
      </c>
      <c r="C650">
        <v>83</v>
      </c>
      <c r="D650">
        <v>8</v>
      </c>
    </row>
    <row r="651" spans="1:4" x14ac:dyDescent="0.25">
      <c r="A651" s="1">
        <v>43949</v>
      </c>
      <c r="B651" s="3" t="s">
        <v>68</v>
      </c>
      <c r="C651">
        <v>75</v>
      </c>
      <c r="D651">
        <v>17</v>
      </c>
    </row>
    <row r="652" spans="1:4" x14ac:dyDescent="0.25">
      <c r="A652" s="1">
        <v>43950</v>
      </c>
      <c r="B652" s="3" t="s">
        <v>68</v>
      </c>
      <c r="C652">
        <v>78</v>
      </c>
      <c r="D652">
        <v>17</v>
      </c>
    </row>
    <row r="653" spans="1:4" x14ac:dyDescent="0.25">
      <c r="A653" s="1">
        <v>43951</v>
      </c>
      <c r="B653" s="3" t="s">
        <v>68</v>
      </c>
      <c r="C653">
        <v>71</v>
      </c>
      <c r="D653">
        <v>10</v>
      </c>
    </row>
    <row r="654" spans="1:4" x14ac:dyDescent="0.25">
      <c r="A654" s="1">
        <v>43952</v>
      </c>
      <c r="B654" s="3" t="s">
        <v>68</v>
      </c>
      <c r="C654">
        <v>56</v>
      </c>
      <c r="D654">
        <v>41</v>
      </c>
    </row>
    <row r="655" spans="1:4" x14ac:dyDescent="0.25">
      <c r="A655" s="1">
        <v>43953</v>
      </c>
      <c r="B655" s="3" t="s">
        <v>68</v>
      </c>
      <c r="C655">
        <v>84</v>
      </c>
      <c r="D655">
        <v>15</v>
      </c>
    </row>
    <row r="656" spans="1:4" x14ac:dyDescent="0.25">
      <c r="A656" s="1">
        <v>43954</v>
      </c>
      <c r="B656" s="3" t="s">
        <v>68</v>
      </c>
      <c r="C656">
        <v>53</v>
      </c>
      <c r="D656">
        <v>11</v>
      </c>
    </row>
    <row r="657" spans="1:4" x14ac:dyDescent="0.25">
      <c r="A657" s="1">
        <v>43955</v>
      </c>
      <c r="B657" s="3" t="s">
        <v>68</v>
      </c>
      <c r="C657">
        <v>38</v>
      </c>
      <c r="D657">
        <v>16</v>
      </c>
    </row>
    <row r="658" spans="1:4" x14ac:dyDescent="0.25">
      <c r="A658" s="1">
        <v>43956</v>
      </c>
      <c r="B658" s="3" t="s">
        <v>68</v>
      </c>
      <c r="C658">
        <v>67</v>
      </c>
      <c r="D658">
        <v>10</v>
      </c>
    </row>
    <row r="659" spans="1:4" x14ac:dyDescent="0.25">
      <c r="A659" s="1">
        <v>43957</v>
      </c>
      <c r="B659" s="3" t="s">
        <v>68</v>
      </c>
      <c r="C659">
        <v>81</v>
      </c>
      <c r="D659">
        <v>4</v>
      </c>
    </row>
    <row r="660" spans="1:4" x14ac:dyDescent="0.25">
      <c r="A660" s="1">
        <v>43958</v>
      </c>
      <c r="B660" s="3" t="s">
        <v>68</v>
      </c>
      <c r="C660">
        <v>39</v>
      </c>
      <c r="D660">
        <v>5</v>
      </c>
    </row>
    <row r="661" spans="1:4" x14ac:dyDescent="0.25">
      <c r="A661" s="1">
        <v>43959</v>
      </c>
      <c r="B661" s="3" t="s">
        <v>68</v>
      </c>
      <c r="C661">
        <v>52</v>
      </c>
      <c r="D661">
        <v>6</v>
      </c>
    </row>
    <row r="662" spans="1:4" x14ac:dyDescent="0.25">
      <c r="A662" s="1">
        <v>43960</v>
      </c>
      <c r="B662" s="3" t="s">
        <v>68</v>
      </c>
      <c r="C662">
        <v>47</v>
      </c>
      <c r="D662">
        <v>4</v>
      </c>
    </row>
    <row r="663" spans="1:4" x14ac:dyDescent="0.25">
      <c r="A663" s="1">
        <v>43961</v>
      </c>
      <c r="B663" s="3" t="s">
        <v>68</v>
      </c>
      <c r="C663">
        <v>32</v>
      </c>
      <c r="D663">
        <v>4</v>
      </c>
    </row>
    <row r="664" spans="1:4" x14ac:dyDescent="0.25">
      <c r="A664" s="1">
        <v>43962</v>
      </c>
      <c r="B664" s="3" t="s">
        <v>68</v>
      </c>
      <c r="C664">
        <v>25</v>
      </c>
      <c r="D664">
        <v>5</v>
      </c>
    </row>
    <row r="665" spans="1:4" x14ac:dyDescent="0.25">
      <c r="A665" s="1">
        <v>43963</v>
      </c>
      <c r="B665" s="3" t="s">
        <v>68</v>
      </c>
      <c r="C665">
        <v>22</v>
      </c>
      <c r="D665">
        <v>4</v>
      </c>
    </row>
    <row r="666" spans="1:4" x14ac:dyDescent="0.25">
      <c r="A666" s="1">
        <v>43964</v>
      </c>
      <c r="B666" s="3" t="s">
        <v>68</v>
      </c>
      <c r="C666">
        <v>38</v>
      </c>
      <c r="D666">
        <v>11</v>
      </c>
    </row>
    <row r="667" spans="1:4" x14ac:dyDescent="0.25">
      <c r="A667" s="1">
        <v>43965</v>
      </c>
      <c r="B667" s="3" t="s">
        <v>68</v>
      </c>
      <c r="C667">
        <v>41</v>
      </c>
      <c r="D667">
        <v>18</v>
      </c>
    </row>
    <row r="668" spans="1:4" x14ac:dyDescent="0.25">
      <c r="A668" s="1">
        <v>43966</v>
      </c>
      <c r="B668" s="3" t="s">
        <v>68</v>
      </c>
      <c r="C668">
        <v>73</v>
      </c>
      <c r="D668">
        <v>9</v>
      </c>
    </row>
    <row r="669" spans="1:4" x14ac:dyDescent="0.25">
      <c r="A669" s="1">
        <v>43967</v>
      </c>
      <c r="B669" s="3" t="s">
        <v>68</v>
      </c>
      <c r="C669">
        <v>32</v>
      </c>
      <c r="D669">
        <v>12</v>
      </c>
    </row>
    <row r="670" spans="1:4" x14ac:dyDescent="0.25">
      <c r="A670" s="1">
        <v>43968</v>
      </c>
      <c r="B670" s="3" t="s">
        <v>68</v>
      </c>
      <c r="C670">
        <v>50</v>
      </c>
      <c r="D670">
        <v>6</v>
      </c>
    </row>
    <row r="671" spans="1:4" x14ac:dyDescent="0.25">
      <c r="A671" s="1">
        <v>43969</v>
      </c>
      <c r="B671" s="3" t="s">
        <v>68</v>
      </c>
      <c r="C671">
        <v>39</v>
      </c>
      <c r="D671">
        <v>6</v>
      </c>
    </row>
    <row r="672" spans="1:4" x14ac:dyDescent="0.25">
      <c r="A672" s="1">
        <v>43970</v>
      </c>
      <c r="B672" s="3" t="s">
        <v>68</v>
      </c>
      <c r="C672">
        <v>20</v>
      </c>
      <c r="D672">
        <v>12</v>
      </c>
    </row>
    <row r="673" spans="1:4" x14ac:dyDescent="0.25">
      <c r="A673" s="1">
        <v>43971</v>
      </c>
      <c r="B673" s="3" t="s">
        <v>68</v>
      </c>
      <c r="C673">
        <v>28</v>
      </c>
      <c r="D673">
        <v>7</v>
      </c>
    </row>
    <row r="674" spans="1:4" x14ac:dyDescent="0.25">
      <c r="A674" s="1">
        <v>43972</v>
      </c>
      <c r="B674" s="3" t="s">
        <v>68</v>
      </c>
      <c r="C674">
        <v>25</v>
      </c>
      <c r="D674">
        <v>15</v>
      </c>
    </row>
    <row r="675" spans="1:4" x14ac:dyDescent="0.25">
      <c r="A675" s="1">
        <v>43973</v>
      </c>
      <c r="B675" s="3" t="s">
        <v>68</v>
      </c>
      <c r="C675">
        <v>31</v>
      </c>
      <c r="D675">
        <v>7</v>
      </c>
    </row>
    <row r="676" spans="1:4" x14ac:dyDescent="0.25">
      <c r="A676" s="1">
        <v>43974</v>
      </c>
      <c r="B676" s="3" t="s">
        <v>68</v>
      </c>
      <c r="C676">
        <v>18</v>
      </c>
      <c r="D676">
        <v>7</v>
      </c>
    </row>
    <row r="677" spans="1:4" x14ac:dyDescent="0.25">
      <c r="A677" s="1">
        <v>43975</v>
      </c>
      <c r="B677" s="3" t="s">
        <v>68</v>
      </c>
      <c r="C677">
        <v>20</v>
      </c>
      <c r="D677">
        <v>8</v>
      </c>
    </row>
    <row r="678" spans="1:4" x14ac:dyDescent="0.25">
      <c r="A678" s="1">
        <v>43976</v>
      </c>
      <c r="B678" s="3" t="s">
        <v>68</v>
      </c>
      <c r="C678">
        <v>16</v>
      </c>
      <c r="D678">
        <v>4</v>
      </c>
    </row>
    <row r="679" spans="1:4" x14ac:dyDescent="0.25">
      <c r="A679" s="1">
        <v>43861</v>
      </c>
      <c r="B679" s="3" t="s">
        <v>56</v>
      </c>
      <c r="C679">
        <v>0</v>
      </c>
      <c r="D679">
        <v>0</v>
      </c>
    </row>
    <row r="680" spans="1:4" x14ac:dyDescent="0.25">
      <c r="A680" s="1">
        <v>43867</v>
      </c>
      <c r="B680" s="3" t="s">
        <v>56</v>
      </c>
      <c r="C680">
        <v>0</v>
      </c>
      <c r="D680">
        <v>0</v>
      </c>
    </row>
    <row r="681" spans="1:4" x14ac:dyDescent="0.25">
      <c r="A681" s="1">
        <v>43882</v>
      </c>
      <c r="B681" s="3" t="s">
        <v>56</v>
      </c>
      <c r="C681">
        <v>0</v>
      </c>
      <c r="D681">
        <v>0</v>
      </c>
    </row>
    <row r="682" spans="1:4" x14ac:dyDescent="0.25">
      <c r="A682" s="1">
        <v>43883</v>
      </c>
      <c r="B682" s="3" t="s">
        <v>56</v>
      </c>
      <c r="C682">
        <v>0</v>
      </c>
      <c r="D682">
        <v>0</v>
      </c>
    </row>
    <row r="683" spans="1:4" x14ac:dyDescent="0.25">
      <c r="A683" s="1">
        <v>43884</v>
      </c>
      <c r="B683" s="3" t="s">
        <v>56</v>
      </c>
      <c r="C683">
        <v>0</v>
      </c>
      <c r="D683">
        <v>0</v>
      </c>
    </row>
    <row r="684" spans="1:4" x14ac:dyDescent="0.25">
      <c r="A684" s="1">
        <v>43885</v>
      </c>
      <c r="B684" s="3" t="s">
        <v>56</v>
      </c>
      <c r="C684">
        <v>0</v>
      </c>
      <c r="D684">
        <v>0</v>
      </c>
    </row>
    <row r="685" spans="1:4" x14ac:dyDescent="0.25">
      <c r="A685" s="1">
        <v>43886</v>
      </c>
      <c r="B685" s="3" t="s">
        <v>56</v>
      </c>
      <c r="C685">
        <v>1</v>
      </c>
      <c r="D685">
        <v>0</v>
      </c>
    </row>
    <row r="686" spans="1:4" x14ac:dyDescent="0.25">
      <c r="A686" s="1">
        <v>43887</v>
      </c>
      <c r="B686" s="3" t="s">
        <v>56</v>
      </c>
      <c r="C686">
        <v>10</v>
      </c>
      <c r="D686">
        <v>0</v>
      </c>
    </row>
    <row r="687" spans="1:4" x14ac:dyDescent="0.25">
      <c r="A687" s="1">
        <v>43888</v>
      </c>
      <c r="B687" s="3" t="s">
        <v>56</v>
      </c>
      <c r="C687">
        <v>8</v>
      </c>
      <c r="D687">
        <v>0</v>
      </c>
    </row>
    <row r="688" spans="1:4" x14ac:dyDescent="0.25">
      <c r="A688" s="1">
        <v>43889</v>
      </c>
      <c r="B688" s="3" t="s">
        <v>56</v>
      </c>
      <c r="C688">
        <v>0</v>
      </c>
      <c r="D688">
        <v>0</v>
      </c>
    </row>
    <row r="689" spans="1:4" x14ac:dyDescent="0.25">
      <c r="A689" s="1">
        <v>43890</v>
      </c>
      <c r="B689" s="3" t="s">
        <v>56</v>
      </c>
      <c r="C689">
        <v>23</v>
      </c>
      <c r="D689">
        <v>0</v>
      </c>
    </row>
    <row r="690" spans="1:4" x14ac:dyDescent="0.25">
      <c r="A690" s="1">
        <v>43891</v>
      </c>
      <c r="B690" s="3" t="s">
        <v>56</v>
      </c>
      <c r="C690">
        <v>-17</v>
      </c>
      <c r="D690">
        <v>0</v>
      </c>
    </row>
    <row r="691" spans="1:4" x14ac:dyDescent="0.25">
      <c r="A691" s="1">
        <v>43892</v>
      </c>
      <c r="B691" s="3" t="s">
        <v>56</v>
      </c>
      <c r="C691">
        <v>-3</v>
      </c>
      <c r="D691">
        <v>0</v>
      </c>
    </row>
    <row r="692" spans="1:4" x14ac:dyDescent="0.25">
      <c r="A692" s="1">
        <v>43893</v>
      </c>
      <c r="B692" s="3" t="s">
        <v>56</v>
      </c>
      <c r="C692">
        <v>2</v>
      </c>
      <c r="D692">
        <v>1</v>
      </c>
    </row>
    <row r="693" spans="1:4" x14ac:dyDescent="0.25">
      <c r="A693" s="1">
        <v>43894</v>
      </c>
      <c r="B693" s="3" t="s">
        <v>56</v>
      </c>
      <c r="C693">
        <v>2</v>
      </c>
      <c r="D693">
        <v>0</v>
      </c>
    </row>
    <row r="694" spans="1:4" x14ac:dyDescent="0.25">
      <c r="A694" s="1">
        <v>43895</v>
      </c>
      <c r="B694" s="3" t="s">
        <v>56</v>
      </c>
      <c r="C694">
        <v>2</v>
      </c>
      <c r="D694">
        <v>2</v>
      </c>
    </row>
    <row r="695" spans="1:4" x14ac:dyDescent="0.25">
      <c r="A695" s="1">
        <v>43896</v>
      </c>
      <c r="B695" s="3" t="s">
        <v>56</v>
      </c>
      <c r="C695">
        <v>4</v>
      </c>
      <c r="D695">
        <v>0</v>
      </c>
    </row>
    <row r="696" spans="1:4" x14ac:dyDescent="0.25">
      <c r="A696" s="1">
        <v>43897</v>
      </c>
      <c r="B696" s="3" t="s">
        <v>56</v>
      </c>
      <c r="C696">
        <v>19</v>
      </c>
      <c r="D696">
        <v>1</v>
      </c>
    </row>
    <row r="697" spans="1:4" x14ac:dyDescent="0.25">
      <c r="A697" s="1">
        <v>43898</v>
      </c>
      <c r="B697" s="3" t="s">
        <v>56</v>
      </c>
      <c r="C697">
        <v>27</v>
      </c>
      <c r="D697">
        <v>2</v>
      </c>
    </row>
    <row r="698" spans="1:4" x14ac:dyDescent="0.25">
      <c r="A698" s="1">
        <v>43899</v>
      </c>
      <c r="B698" s="3" t="s">
        <v>56</v>
      </c>
      <c r="C698">
        <v>31</v>
      </c>
      <c r="D698">
        <v>1</v>
      </c>
    </row>
    <row r="699" spans="1:4" x14ac:dyDescent="0.25">
      <c r="A699" s="1">
        <v>43900</v>
      </c>
      <c r="B699" s="3" t="s">
        <v>56</v>
      </c>
      <c r="C699">
        <v>32</v>
      </c>
      <c r="D699">
        <v>1</v>
      </c>
    </row>
    <row r="700" spans="1:4" x14ac:dyDescent="0.25">
      <c r="A700" s="1">
        <v>43901</v>
      </c>
      <c r="B700" s="3" t="s">
        <v>56</v>
      </c>
      <c r="C700">
        <v>53</v>
      </c>
      <c r="D700">
        <v>0</v>
      </c>
    </row>
    <row r="701" spans="1:4" x14ac:dyDescent="0.25">
      <c r="A701" s="1">
        <v>43902</v>
      </c>
      <c r="B701" s="3" t="s">
        <v>56</v>
      </c>
      <c r="C701">
        <v>80</v>
      </c>
      <c r="D701">
        <v>3</v>
      </c>
    </row>
    <row r="702" spans="1:4" x14ac:dyDescent="0.25">
      <c r="A702" s="1">
        <v>43903</v>
      </c>
      <c r="B702" s="3" t="s">
        <v>56</v>
      </c>
      <c r="C702">
        <v>71</v>
      </c>
      <c r="D702">
        <v>6</v>
      </c>
    </row>
    <row r="703" spans="1:4" x14ac:dyDescent="0.25">
      <c r="A703" s="1">
        <v>43904</v>
      </c>
      <c r="B703" s="3" t="s">
        <v>56</v>
      </c>
      <c r="C703">
        <v>118</v>
      </c>
      <c r="D703">
        <v>10</v>
      </c>
    </row>
    <row r="704" spans="1:4" x14ac:dyDescent="0.25">
      <c r="A704" s="1">
        <v>43905</v>
      </c>
      <c r="B704" s="3" t="s">
        <v>56</v>
      </c>
      <c r="C704">
        <v>96</v>
      </c>
      <c r="D704">
        <v>6</v>
      </c>
    </row>
    <row r="705" spans="1:4" x14ac:dyDescent="0.25">
      <c r="A705" s="1">
        <v>43906</v>
      </c>
      <c r="B705" s="3" t="s">
        <v>56</v>
      </c>
      <c r="C705">
        <v>108</v>
      </c>
      <c r="D705">
        <v>17</v>
      </c>
    </row>
    <row r="706" spans="1:4" x14ac:dyDescent="0.25">
      <c r="A706" s="1">
        <v>43907</v>
      </c>
      <c r="B706" s="3" t="s">
        <v>56</v>
      </c>
      <c r="C706">
        <v>111</v>
      </c>
      <c r="D706">
        <v>10</v>
      </c>
    </row>
    <row r="707" spans="1:4" x14ac:dyDescent="0.25">
      <c r="A707" s="1">
        <v>43908</v>
      </c>
      <c r="B707" s="3" t="s">
        <v>56</v>
      </c>
      <c r="C707">
        <v>109</v>
      </c>
      <c r="D707">
        <v>13</v>
      </c>
    </row>
    <row r="708" spans="1:4" x14ac:dyDescent="0.25">
      <c r="A708" s="1">
        <v>43909</v>
      </c>
      <c r="B708" s="3" t="s">
        <v>56</v>
      </c>
      <c r="C708">
        <v>172</v>
      </c>
      <c r="D708">
        <v>18</v>
      </c>
    </row>
    <row r="709" spans="1:4" x14ac:dyDescent="0.25">
      <c r="A709" s="1">
        <v>43910</v>
      </c>
      <c r="B709" s="3" t="s">
        <v>56</v>
      </c>
      <c r="C709">
        <v>162</v>
      </c>
      <c r="D709">
        <v>28</v>
      </c>
    </row>
    <row r="710" spans="1:4" x14ac:dyDescent="0.25">
      <c r="A710" s="1">
        <v>43911</v>
      </c>
      <c r="B710" s="3" t="s">
        <v>56</v>
      </c>
      <c r="C710">
        <v>215</v>
      </c>
      <c r="D710">
        <v>33</v>
      </c>
    </row>
    <row r="711" spans="1:4" x14ac:dyDescent="0.25">
      <c r="A711" s="1">
        <v>43912</v>
      </c>
      <c r="B711" s="3" t="s">
        <v>56</v>
      </c>
      <c r="C711">
        <v>229</v>
      </c>
      <c r="D711">
        <v>19</v>
      </c>
    </row>
    <row r="712" spans="1:4" x14ac:dyDescent="0.25">
      <c r="A712" s="1">
        <v>43913</v>
      </c>
      <c r="B712" s="3" t="s">
        <v>56</v>
      </c>
      <c r="C712">
        <v>259</v>
      </c>
      <c r="D712">
        <v>41</v>
      </c>
    </row>
    <row r="713" spans="1:4" x14ac:dyDescent="0.25">
      <c r="A713" s="1">
        <v>43914</v>
      </c>
      <c r="B713" s="3" t="s">
        <v>56</v>
      </c>
      <c r="C713">
        <v>192</v>
      </c>
      <c r="D713">
        <v>19</v>
      </c>
    </row>
    <row r="714" spans="1:4" x14ac:dyDescent="0.25">
      <c r="A714" s="1">
        <v>43915</v>
      </c>
      <c r="B714" s="3" t="s">
        <v>56</v>
      </c>
      <c r="C714">
        <v>189</v>
      </c>
      <c r="D714">
        <v>23</v>
      </c>
    </row>
    <row r="715" spans="1:4" x14ac:dyDescent="0.25">
      <c r="A715" s="1">
        <v>43916</v>
      </c>
      <c r="B715" s="3" t="s">
        <v>56</v>
      </c>
      <c r="C715">
        <v>262</v>
      </c>
      <c r="D715">
        <v>26</v>
      </c>
    </row>
    <row r="716" spans="1:4" x14ac:dyDescent="0.25">
      <c r="A716" s="1">
        <v>43917</v>
      </c>
      <c r="B716" s="3" t="s">
        <v>56</v>
      </c>
      <c r="C716">
        <v>129</v>
      </c>
      <c r="D716">
        <v>51</v>
      </c>
    </row>
    <row r="717" spans="1:4" x14ac:dyDescent="0.25">
      <c r="A717" s="1">
        <v>43918</v>
      </c>
      <c r="B717" s="3" t="s">
        <v>56</v>
      </c>
      <c r="C717">
        <v>126</v>
      </c>
      <c r="D717">
        <v>27</v>
      </c>
    </row>
    <row r="718" spans="1:4" x14ac:dyDescent="0.25">
      <c r="A718" s="1">
        <v>43919</v>
      </c>
      <c r="B718" s="3" t="s">
        <v>56</v>
      </c>
      <c r="C718">
        <v>254</v>
      </c>
      <c r="D718">
        <v>19</v>
      </c>
    </row>
    <row r="719" spans="1:4" x14ac:dyDescent="0.25">
      <c r="A719" s="1">
        <v>43920</v>
      </c>
      <c r="B719" s="3" t="s">
        <v>56</v>
      </c>
      <c r="C719">
        <v>141</v>
      </c>
      <c r="D719">
        <v>20</v>
      </c>
    </row>
    <row r="720" spans="1:4" x14ac:dyDescent="0.25">
      <c r="A720" s="1">
        <v>43921</v>
      </c>
      <c r="B720" s="3" t="s">
        <v>56</v>
      </c>
      <c r="C720">
        <v>199</v>
      </c>
      <c r="D720">
        <v>31</v>
      </c>
    </row>
    <row r="721" spans="1:4" x14ac:dyDescent="0.25">
      <c r="A721" s="1">
        <v>43922</v>
      </c>
      <c r="B721" s="3" t="s">
        <v>56</v>
      </c>
      <c r="C721">
        <v>244</v>
      </c>
      <c r="D721">
        <v>32</v>
      </c>
    </row>
    <row r="722" spans="1:4" x14ac:dyDescent="0.25">
      <c r="A722" s="1">
        <v>43923</v>
      </c>
      <c r="B722" s="3" t="s">
        <v>56</v>
      </c>
      <c r="C722">
        <v>122</v>
      </c>
      <c r="D722">
        <v>28</v>
      </c>
    </row>
    <row r="723" spans="1:4" x14ac:dyDescent="0.25">
      <c r="A723" s="1">
        <v>43924</v>
      </c>
      <c r="B723" s="3" t="s">
        <v>56</v>
      </c>
      <c r="C723">
        <v>183</v>
      </c>
      <c r="D723">
        <v>31</v>
      </c>
    </row>
    <row r="724" spans="1:4" x14ac:dyDescent="0.25">
      <c r="A724" s="1">
        <v>43925</v>
      </c>
      <c r="B724" s="3" t="s">
        <v>56</v>
      </c>
      <c r="C724">
        <v>238</v>
      </c>
      <c r="D724">
        <v>23</v>
      </c>
    </row>
    <row r="725" spans="1:4" x14ac:dyDescent="0.25">
      <c r="A725" s="1">
        <v>43926</v>
      </c>
      <c r="B725" s="3" t="s">
        <v>56</v>
      </c>
      <c r="C725">
        <v>246</v>
      </c>
      <c r="D725">
        <v>14</v>
      </c>
    </row>
    <row r="726" spans="1:4" x14ac:dyDescent="0.25">
      <c r="A726" s="1">
        <v>43927</v>
      </c>
      <c r="B726" s="3" t="s">
        <v>56</v>
      </c>
      <c r="C726">
        <v>100</v>
      </c>
      <c r="D726">
        <v>39</v>
      </c>
    </row>
    <row r="727" spans="1:4" x14ac:dyDescent="0.25">
      <c r="A727" s="1">
        <v>43928</v>
      </c>
      <c r="B727" s="3" t="s">
        <v>56</v>
      </c>
      <c r="C727">
        <v>208</v>
      </c>
      <c r="D727">
        <v>25</v>
      </c>
    </row>
    <row r="728" spans="1:4" x14ac:dyDescent="0.25">
      <c r="A728" s="1">
        <v>43929</v>
      </c>
      <c r="B728" s="3" t="s">
        <v>56</v>
      </c>
      <c r="C728">
        <v>149</v>
      </c>
      <c r="D728">
        <v>34</v>
      </c>
    </row>
    <row r="729" spans="1:4" x14ac:dyDescent="0.25">
      <c r="A729" s="1">
        <v>43930</v>
      </c>
      <c r="B729" s="3" t="s">
        <v>56</v>
      </c>
      <c r="C729">
        <v>114</v>
      </c>
      <c r="D729">
        <v>28</v>
      </c>
    </row>
    <row r="730" spans="1:4" x14ac:dyDescent="0.25">
      <c r="A730" s="1">
        <v>43931</v>
      </c>
      <c r="B730" s="3" t="s">
        <v>56</v>
      </c>
      <c r="C730">
        <v>171</v>
      </c>
      <c r="D730">
        <v>27</v>
      </c>
    </row>
    <row r="731" spans="1:4" x14ac:dyDescent="0.25">
      <c r="A731" s="1">
        <v>43932</v>
      </c>
      <c r="B731" s="3" t="s">
        <v>56</v>
      </c>
      <c r="C731">
        <v>185</v>
      </c>
      <c r="D731">
        <v>25</v>
      </c>
    </row>
    <row r="732" spans="1:4" x14ac:dyDescent="0.25">
      <c r="A732" s="1">
        <v>43933</v>
      </c>
      <c r="B732" s="3" t="s">
        <v>56</v>
      </c>
      <c r="C732">
        <v>118</v>
      </c>
      <c r="D732">
        <v>15</v>
      </c>
    </row>
    <row r="733" spans="1:4" x14ac:dyDescent="0.25">
      <c r="A733" s="1">
        <v>43934</v>
      </c>
      <c r="B733" s="3" t="s">
        <v>56</v>
      </c>
      <c r="C733">
        <v>102</v>
      </c>
      <c r="D733">
        <v>11</v>
      </c>
    </row>
    <row r="734" spans="1:4" x14ac:dyDescent="0.25">
      <c r="A734" s="1">
        <v>43935</v>
      </c>
      <c r="B734" s="3" t="s">
        <v>56</v>
      </c>
      <c r="C734">
        <v>212</v>
      </c>
      <c r="D734">
        <v>33</v>
      </c>
    </row>
    <row r="735" spans="1:4" x14ac:dyDescent="0.25">
      <c r="A735" s="1">
        <v>43936</v>
      </c>
      <c r="B735" s="3" t="s">
        <v>56</v>
      </c>
      <c r="C735">
        <v>128</v>
      </c>
      <c r="D735">
        <v>14</v>
      </c>
    </row>
    <row r="736" spans="1:4" x14ac:dyDescent="0.25">
      <c r="A736" s="1">
        <v>43937</v>
      </c>
      <c r="B736" s="3" t="s">
        <v>56</v>
      </c>
      <c r="C736">
        <v>103</v>
      </c>
      <c r="D736">
        <v>21</v>
      </c>
    </row>
    <row r="737" spans="1:4" x14ac:dyDescent="0.25">
      <c r="A737" s="1">
        <v>43938</v>
      </c>
      <c r="B737" s="3" t="s">
        <v>56</v>
      </c>
      <c r="C737">
        <v>149</v>
      </c>
      <c r="D737">
        <v>38</v>
      </c>
    </row>
    <row r="738" spans="1:4" x14ac:dyDescent="0.25">
      <c r="A738" s="1">
        <v>43939</v>
      </c>
      <c r="B738" s="3" t="s">
        <v>56</v>
      </c>
      <c r="C738">
        <v>113</v>
      </c>
      <c r="D738">
        <v>31</v>
      </c>
    </row>
    <row r="739" spans="1:4" x14ac:dyDescent="0.25">
      <c r="A739" s="1">
        <v>43940</v>
      </c>
      <c r="B739" s="3" t="s">
        <v>56</v>
      </c>
      <c r="C739">
        <v>227</v>
      </c>
      <c r="D739">
        <v>31</v>
      </c>
    </row>
    <row r="740" spans="1:4" x14ac:dyDescent="0.25">
      <c r="A740" s="1">
        <v>43941</v>
      </c>
      <c r="B740" s="3" t="s">
        <v>56</v>
      </c>
      <c r="C740">
        <v>141</v>
      </c>
      <c r="D740">
        <v>29</v>
      </c>
    </row>
    <row r="741" spans="1:4" x14ac:dyDescent="0.25">
      <c r="A741" s="1">
        <v>43942</v>
      </c>
      <c r="B741" s="3" t="s">
        <v>56</v>
      </c>
      <c r="C741">
        <v>95</v>
      </c>
      <c r="D741">
        <v>33</v>
      </c>
    </row>
    <row r="742" spans="1:4" x14ac:dyDescent="0.25">
      <c r="A742" s="1">
        <v>43943</v>
      </c>
      <c r="B742" s="3" t="s">
        <v>56</v>
      </c>
      <c r="C742">
        <v>154</v>
      </c>
      <c r="D742">
        <v>32</v>
      </c>
    </row>
    <row r="743" spans="1:4" x14ac:dyDescent="0.25">
      <c r="A743" s="1">
        <v>43944</v>
      </c>
      <c r="B743" s="3" t="s">
        <v>56</v>
      </c>
      <c r="C743">
        <v>131</v>
      </c>
      <c r="D743">
        <v>25</v>
      </c>
    </row>
    <row r="744" spans="1:4" x14ac:dyDescent="0.25">
      <c r="A744" s="1">
        <v>43945</v>
      </c>
      <c r="B744" s="3" t="s">
        <v>56</v>
      </c>
      <c r="C744">
        <v>124</v>
      </c>
      <c r="D744">
        <v>29</v>
      </c>
    </row>
    <row r="745" spans="1:4" x14ac:dyDescent="0.25">
      <c r="A745" s="1">
        <v>43946</v>
      </c>
      <c r="B745" s="3" t="s">
        <v>56</v>
      </c>
      <c r="C745">
        <v>128</v>
      </c>
      <c r="D745">
        <v>17</v>
      </c>
    </row>
    <row r="746" spans="1:4" x14ac:dyDescent="0.25">
      <c r="A746" s="1">
        <v>43947</v>
      </c>
      <c r="B746" s="3" t="s">
        <v>56</v>
      </c>
      <c r="C746">
        <v>187</v>
      </c>
      <c r="D746">
        <v>21</v>
      </c>
    </row>
    <row r="747" spans="1:4" x14ac:dyDescent="0.25">
      <c r="A747" s="1">
        <v>43948</v>
      </c>
      <c r="B747" s="3" t="s">
        <v>56</v>
      </c>
      <c r="C747">
        <v>154</v>
      </c>
      <c r="D747">
        <v>14</v>
      </c>
    </row>
    <row r="748" spans="1:4" x14ac:dyDescent="0.25">
      <c r="A748" s="1">
        <v>43949</v>
      </c>
      <c r="B748" s="3" t="s">
        <v>56</v>
      </c>
      <c r="C748">
        <v>130</v>
      </c>
      <c r="D748">
        <v>13</v>
      </c>
    </row>
    <row r="749" spans="1:4" x14ac:dyDescent="0.25">
      <c r="A749" s="1">
        <v>43950</v>
      </c>
      <c r="B749" s="3" t="s">
        <v>56</v>
      </c>
      <c r="C749">
        <v>117</v>
      </c>
      <c r="D749">
        <v>11</v>
      </c>
    </row>
    <row r="750" spans="1:4" x14ac:dyDescent="0.25">
      <c r="A750" s="1">
        <v>43951</v>
      </c>
      <c r="B750" s="3" t="s">
        <v>56</v>
      </c>
      <c r="C750">
        <v>104</v>
      </c>
      <c r="D750">
        <v>15</v>
      </c>
    </row>
    <row r="751" spans="1:4" x14ac:dyDescent="0.25">
      <c r="A751" s="1">
        <v>43952</v>
      </c>
      <c r="B751" s="3" t="s">
        <v>56</v>
      </c>
      <c r="C751">
        <v>133</v>
      </c>
      <c r="D751">
        <v>17</v>
      </c>
    </row>
    <row r="752" spans="1:4" x14ac:dyDescent="0.25">
      <c r="A752" s="1">
        <v>43953</v>
      </c>
      <c r="B752" s="3" t="s">
        <v>56</v>
      </c>
      <c r="C752">
        <v>186</v>
      </c>
      <c r="D752">
        <v>11</v>
      </c>
    </row>
    <row r="753" spans="1:4" x14ac:dyDescent="0.25">
      <c r="A753" s="1">
        <v>43954</v>
      </c>
      <c r="B753" s="3" t="s">
        <v>56</v>
      </c>
      <c r="C753">
        <v>47</v>
      </c>
      <c r="D753">
        <v>14</v>
      </c>
    </row>
    <row r="754" spans="1:4" x14ac:dyDescent="0.25">
      <c r="A754" s="1">
        <v>43955</v>
      </c>
      <c r="B754" s="3" t="s">
        <v>56</v>
      </c>
      <c r="C754">
        <v>53</v>
      </c>
      <c r="D754">
        <v>12</v>
      </c>
    </row>
    <row r="755" spans="1:4" x14ac:dyDescent="0.25">
      <c r="A755" s="1">
        <v>43956</v>
      </c>
      <c r="B755" s="3" t="s">
        <v>56</v>
      </c>
      <c r="C755">
        <v>63</v>
      </c>
      <c r="D755">
        <v>11</v>
      </c>
    </row>
    <row r="756" spans="1:4" x14ac:dyDescent="0.25">
      <c r="A756" s="1">
        <v>43957</v>
      </c>
      <c r="B756" s="3" t="s">
        <v>56</v>
      </c>
      <c r="C756">
        <v>76</v>
      </c>
      <c r="D756">
        <v>11</v>
      </c>
    </row>
    <row r="757" spans="1:4" x14ac:dyDescent="0.25">
      <c r="A757" s="1">
        <v>43958</v>
      </c>
      <c r="B757" s="3" t="s">
        <v>56</v>
      </c>
      <c r="C757">
        <v>94</v>
      </c>
      <c r="D757">
        <v>11</v>
      </c>
    </row>
    <row r="758" spans="1:4" x14ac:dyDescent="0.25">
      <c r="A758" s="1">
        <v>43959</v>
      </c>
      <c r="B758" s="3" t="s">
        <v>56</v>
      </c>
      <c r="C758">
        <v>78</v>
      </c>
      <c r="D758">
        <v>11</v>
      </c>
    </row>
    <row r="759" spans="1:4" x14ac:dyDescent="0.25">
      <c r="A759" s="1">
        <v>43960</v>
      </c>
      <c r="B759" s="3" t="s">
        <v>56</v>
      </c>
      <c r="C759">
        <v>15</v>
      </c>
      <c r="D759">
        <v>11</v>
      </c>
    </row>
    <row r="760" spans="1:4" x14ac:dyDescent="0.25">
      <c r="A760" s="1">
        <v>43961</v>
      </c>
      <c r="B760" s="3" t="s">
        <v>56</v>
      </c>
      <c r="C760">
        <v>50</v>
      </c>
      <c r="D760">
        <v>5</v>
      </c>
    </row>
    <row r="761" spans="1:4" x14ac:dyDescent="0.25">
      <c r="A761" s="1">
        <v>43962</v>
      </c>
      <c r="B761" s="3" t="s">
        <v>56</v>
      </c>
      <c r="C761">
        <v>44</v>
      </c>
      <c r="D761">
        <v>12</v>
      </c>
    </row>
    <row r="762" spans="1:4" x14ac:dyDescent="0.25">
      <c r="A762" s="1">
        <v>43963</v>
      </c>
      <c r="B762" s="3" t="s">
        <v>56</v>
      </c>
      <c r="C762">
        <v>31</v>
      </c>
      <c r="D762">
        <v>8</v>
      </c>
    </row>
    <row r="763" spans="1:4" x14ac:dyDescent="0.25">
      <c r="A763" s="1">
        <v>43964</v>
      </c>
      <c r="B763" s="3" t="s">
        <v>56</v>
      </c>
      <c r="C763">
        <v>67</v>
      </c>
      <c r="D763">
        <v>13</v>
      </c>
    </row>
    <row r="764" spans="1:4" x14ac:dyDescent="0.25">
      <c r="A764" s="1">
        <v>43965</v>
      </c>
      <c r="B764" s="3" t="s">
        <v>56</v>
      </c>
      <c r="C764">
        <v>65</v>
      </c>
      <c r="D764">
        <v>15</v>
      </c>
    </row>
    <row r="765" spans="1:4" x14ac:dyDescent="0.25">
      <c r="A765" s="1">
        <v>43966</v>
      </c>
      <c r="B765" s="3" t="s">
        <v>56</v>
      </c>
      <c r="C765">
        <v>65</v>
      </c>
      <c r="D765">
        <v>7</v>
      </c>
    </row>
    <row r="766" spans="1:4" x14ac:dyDescent="0.25">
      <c r="A766" s="1">
        <v>43967</v>
      </c>
      <c r="B766" s="3" t="s">
        <v>56</v>
      </c>
      <c r="C766">
        <v>51</v>
      </c>
      <c r="D766">
        <v>10</v>
      </c>
    </row>
    <row r="767" spans="1:4" x14ac:dyDescent="0.25">
      <c r="A767" s="1">
        <v>43968</v>
      </c>
      <c r="B767" s="3" t="s">
        <v>56</v>
      </c>
      <c r="C767">
        <v>48</v>
      </c>
      <c r="D767">
        <v>9</v>
      </c>
    </row>
    <row r="768" spans="1:4" x14ac:dyDescent="0.25">
      <c r="A768" s="1">
        <v>43969</v>
      </c>
      <c r="B768" s="3" t="s">
        <v>56</v>
      </c>
      <c r="C768">
        <v>32</v>
      </c>
      <c r="D768">
        <v>12</v>
      </c>
    </row>
    <row r="769" spans="1:4" x14ac:dyDescent="0.25">
      <c r="A769" s="1">
        <v>43970</v>
      </c>
      <c r="B769" s="3" t="s">
        <v>56</v>
      </c>
      <c r="C769">
        <v>66</v>
      </c>
      <c r="D769">
        <v>9</v>
      </c>
    </row>
    <row r="770" spans="1:4" x14ac:dyDescent="0.25">
      <c r="A770" s="1">
        <v>43971</v>
      </c>
      <c r="B770" s="3" t="s">
        <v>56</v>
      </c>
      <c r="C770">
        <v>32</v>
      </c>
      <c r="D770">
        <v>10</v>
      </c>
    </row>
    <row r="771" spans="1:4" x14ac:dyDescent="0.25">
      <c r="A771" s="1">
        <v>43972</v>
      </c>
      <c r="B771" s="3" t="s">
        <v>56</v>
      </c>
      <c r="C771">
        <v>55</v>
      </c>
      <c r="D771">
        <v>11</v>
      </c>
    </row>
    <row r="772" spans="1:4" x14ac:dyDescent="0.25">
      <c r="A772" s="1">
        <v>43973</v>
      </c>
      <c r="B772" s="3" t="s">
        <v>56</v>
      </c>
      <c r="C772">
        <v>45</v>
      </c>
      <c r="D772">
        <v>10</v>
      </c>
    </row>
    <row r="773" spans="1:4" x14ac:dyDescent="0.25">
      <c r="A773" s="1">
        <v>43974</v>
      </c>
      <c r="B773" s="3" t="s">
        <v>56</v>
      </c>
      <c r="C773">
        <v>38</v>
      </c>
      <c r="D773">
        <v>7</v>
      </c>
    </row>
    <row r="774" spans="1:4" x14ac:dyDescent="0.25">
      <c r="A774" s="1">
        <v>43975</v>
      </c>
      <c r="B774" s="3" t="s">
        <v>56</v>
      </c>
      <c r="C774">
        <v>53</v>
      </c>
      <c r="D774">
        <v>5</v>
      </c>
    </row>
    <row r="775" spans="1:4" x14ac:dyDescent="0.25">
      <c r="A775" s="1">
        <v>43976</v>
      </c>
      <c r="B775" s="3" t="s">
        <v>56</v>
      </c>
      <c r="C775">
        <v>17</v>
      </c>
      <c r="D775">
        <v>6</v>
      </c>
    </row>
    <row r="776" spans="1:4" x14ac:dyDescent="0.25">
      <c r="A776" s="1">
        <v>43861</v>
      </c>
      <c r="B776" s="3" t="s">
        <v>60</v>
      </c>
      <c r="C776">
        <v>0</v>
      </c>
      <c r="D776">
        <v>0</v>
      </c>
    </row>
    <row r="777" spans="1:4" x14ac:dyDescent="0.25">
      <c r="A777" s="1">
        <v>43867</v>
      </c>
      <c r="B777" s="3" t="s">
        <v>60</v>
      </c>
      <c r="C777">
        <v>0</v>
      </c>
      <c r="D777">
        <v>0</v>
      </c>
    </row>
    <row r="778" spans="1:4" x14ac:dyDescent="0.25">
      <c r="A778" s="1">
        <v>43882</v>
      </c>
      <c r="B778" s="3" t="s">
        <v>60</v>
      </c>
      <c r="C778">
        <v>15</v>
      </c>
      <c r="D778">
        <v>0</v>
      </c>
    </row>
    <row r="779" spans="1:4" x14ac:dyDescent="0.25">
      <c r="A779" s="1">
        <v>43883</v>
      </c>
      <c r="B779" s="3" t="s">
        <v>60</v>
      </c>
      <c r="C779">
        <v>40</v>
      </c>
      <c r="D779">
        <v>1</v>
      </c>
    </row>
    <row r="780" spans="1:4" x14ac:dyDescent="0.25">
      <c r="A780" s="1">
        <v>43884</v>
      </c>
      <c r="B780" s="3" t="s">
        <v>60</v>
      </c>
      <c r="C780">
        <v>57</v>
      </c>
      <c r="D780">
        <v>1</v>
      </c>
    </row>
    <row r="781" spans="1:4" x14ac:dyDescent="0.25">
      <c r="A781" s="1">
        <v>43885</v>
      </c>
      <c r="B781" s="3" t="s">
        <v>60</v>
      </c>
      <c r="C781">
        <v>61</v>
      </c>
      <c r="D781">
        <v>4</v>
      </c>
    </row>
    <row r="782" spans="1:4" x14ac:dyDescent="0.25">
      <c r="A782" s="1">
        <v>43886</v>
      </c>
      <c r="B782" s="3" t="s">
        <v>60</v>
      </c>
      <c r="C782">
        <v>67</v>
      </c>
      <c r="D782">
        <v>2</v>
      </c>
    </row>
    <row r="783" spans="1:4" x14ac:dyDescent="0.25">
      <c r="A783" s="1">
        <v>43887</v>
      </c>
      <c r="B783" s="3" t="s">
        <v>60</v>
      </c>
      <c r="C783">
        <v>65</v>
      </c>
      <c r="D783">
        <v>1</v>
      </c>
    </row>
    <row r="784" spans="1:4" x14ac:dyDescent="0.25">
      <c r="A784" s="1">
        <v>43888</v>
      </c>
      <c r="B784" s="3" t="s">
        <v>60</v>
      </c>
      <c r="C784">
        <v>98</v>
      </c>
      <c r="D784">
        <v>5</v>
      </c>
    </row>
    <row r="785" spans="1:4" x14ac:dyDescent="0.25">
      <c r="A785" s="1">
        <v>43889</v>
      </c>
      <c r="B785" s="3" t="s">
        <v>60</v>
      </c>
      <c r="C785">
        <v>128</v>
      </c>
      <c r="D785">
        <v>3</v>
      </c>
    </row>
    <row r="786" spans="1:4" x14ac:dyDescent="0.25">
      <c r="A786" s="1">
        <v>43890</v>
      </c>
      <c r="B786" s="3" t="s">
        <v>60</v>
      </c>
      <c r="C786">
        <v>84</v>
      </c>
      <c r="D786">
        <v>6</v>
      </c>
    </row>
    <row r="787" spans="1:4" x14ac:dyDescent="0.25">
      <c r="A787" s="1">
        <v>43891</v>
      </c>
      <c r="B787" s="3" t="s">
        <v>60</v>
      </c>
      <c r="C787">
        <v>369</v>
      </c>
      <c r="D787">
        <v>1</v>
      </c>
    </row>
    <row r="788" spans="1:4" x14ac:dyDescent="0.25">
      <c r="A788" s="1">
        <v>43892</v>
      </c>
      <c r="B788" s="3" t="s">
        <v>60</v>
      </c>
      <c r="C788">
        <v>270</v>
      </c>
      <c r="D788">
        <v>14</v>
      </c>
    </row>
    <row r="789" spans="1:4" x14ac:dyDescent="0.25">
      <c r="A789" s="1">
        <v>43893</v>
      </c>
      <c r="B789" s="3" t="s">
        <v>60</v>
      </c>
      <c r="C789">
        <v>266</v>
      </c>
      <c r="D789">
        <v>17</v>
      </c>
    </row>
    <row r="790" spans="1:4" x14ac:dyDescent="0.25">
      <c r="A790" s="1">
        <v>43894</v>
      </c>
      <c r="B790" s="3" t="s">
        <v>60</v>
      </c>
      <c r="C790">
        <v>300</v>
      </c>
      <c r="D790">
        <v>18</v>
      </c>
    </row>
    <row r="791" spans="1:4" x14ac:dyDescent="0.25">
      <c r="A791" s="1">
        <v>43895</v>
      </c>
      <c r="B791" s="3" t="s">
        <v>60</v>
      </c>
      <c r="C791">
        <v>431</v>
      </c>
      <c r="D791">
        <v>25</v>
      </c>
    </row>
    <row r="792" spans="1:4" x14ac:dyDescent="0.25">
      <c r="A792" s="1">
        <v>43896</v>
      </c>
      <c r="B792" s="3" t="s">
        <v>60</v>
      </c>
      <c r="C792">
        <v>361</v>
      </c>
      <c r="D792">
        <v>37</v>
      </c>
    </row>
    <row r="793" spans="1:4" x14ac:dyDescent="0.25">
      <c r="A793" s="1">
        <v>43897</v>
      </c>
      <c r="B793" s="3" t="s">
        <v>60</v>
      </c>
      <c r="C793">
        <v>808</v>
      </c>
      <c r="D793">
        <v>19</v>
      </c>
    </row>
    <row r="794" spans="1:4" x14ac:dyDescent="0.25">
      <c r="A794" s="1">
        <v>43898</v>
      </c>
      <c r="B794" s="3" t="s">
        <v>60</v>
      </c>
      <c r="C794">
        <v>769</v>
      </c>
      <c r="D794">
        <v>113</v>
      </c>
    </row>
    <row r="795" spans="1:4" x14ac:dyDescent="0.25">
      <c r="A795" s="1">
        <v>43899</v>
      </c>
      <c r="B795" s="3" t="s">
        <v>60</v>
      </c>
      <c r="C795">
        <v>1280</v>
      </c>
      <c r="D795">
        <v>66</v>
      </c>
    </row>
    <row r="796" spans="1:4" x14ac:dyDescent="0.25">
      <c r="A796" s="1">
        <v>43900</v>
      </c>
      <c r="B796" s="3" t="s">
        <v>60</v>
      </c>
      <c r="C796">
        <v>322</v>
      </c>
      <c r="D796">
        <v>135</v>
      </c>
    </row>
    <row r="797" spans="1:4" x14ac:dyDescent="0.25">
      <c r="A797" s="1">
        <v>43901</v>
      </c>
      <c r="B797" s="3" t="s">
        <v>60</v>
      </c>
      <c r="C797">
        <v>1489</v>
      </c>
      <c r="D797">
        <v>149</v>
      </c>
    </row>
    <row r="798" spans="1:4" x14ac:dyDescent="0.25">
      <c r="A798" s="1">
        <v>43902</v>
      </c>
      <c r="B798" s="3" t="s">
        <v>60</v>
      </c>
      <c r="C798">
        <v>1445</v>
      </c>
      <c r="D798">
        <v>127</v>
      </c>
    </row>
    <row r="799" spans="1:4" x14ac:dyDescent="0.25">
      <c r="A799" s="1">
        <v>43903</v>
      </c>
      <c r="B799" s="3" t="s">
        <v>60</v>
      </c>
      <c r="C799">
        <v>1095</v>
      </c>
      <c r="D799">
        <v>146</v>
      </c>
    </row>
    <row r="800" spans="1:4" x14ac:dyDescent="0.25">
      <c r="A800" s="1">
        <v>43904</v>
      </c>
      <c r="B800" s="3" t="s">
        <v>60</v>
      </c>
      <c r="C800">
        <v>1865</v>
      </c>
      <c r="D800">
        <v>76</v>
      </c>
    </row>
    <row r="801" spans="1:4" x14ac:dyDescent="0.25">
      <c r="A801" s="1">
        <v>43905</v>
      </c>
      <c r="B801" s="3" t="s">
        <v>60</v>
      </c>
      <c r="C801">
        <v>1587</v>
      </c>
      <c r="D801">
        <v>252</v>
      </c>
    </row>
    <row r="802" spans="1:4" x14ac:dyDescent="0.25">
      <c r="A802" s="1">
        <v>43906</v>
      </c>
      <c r="B802" s="3" t="s">
        <v>60</v>
      </c>
      <c r="C802">
        <v>1377</v>
      </c>
      <c r="D802">
        <v>202</v>
      </c>
    </row>
    <row r="803" spans="1:4" x14ac:dyDescent="0.25">
      <c r="A803" s="1">
        <v>43907</v>
      </c>
      <c r="B803" s="3" t="s">
        <v>60</v>
      </c>
      <c r="C803">
        <v>1571</v>
      </c>
      <c r="D803">
        <v>220</v>
      </c>
    </row>
    <row r="804" spans="1:4" x14ac:dyDescent="0.25">
      <c r="A804" s="1">
        <v>43908</v>
      </c>
      <c r="B804" s="3" t="s">
        <v>60</v>
      </c>
      <c r="C804">
        <v>1493</v>
      </c>
      <c r="D804">
        <v>319</v>
      </c>
    </row>
    <row r="805" spans="1:4" x14ac:dyDescent="0.25">
      <c r="A805" s="1">
        <v>43909</v>
      </c>
      <c r="B805" s="3" t="s">
        <v>60</v>
      </c>
      <c r="C805">
        <v>2171</v>
      </c>
      <c r="D805">
        <v>209</v>
      </c>
    </row>
    <row r="806" spans="1:4" x14ac:dyDescent="0.25">
      <c r="A806" s="1">
        <v>43910</v>
      </c>
      <c r="B806" s="3" t="s">
        <v>60</v>
      </c>
      <c r="C806">
        <v>2380</v>
      </c>
      <c r="D806">
        <v>381</v>
      </c>
    </row>
    <row r="807" spans="1:4" x14ac:dyDescent="0.25">
      <c r="A807" s="1">
        <v>43911</v>
      </c>
      <c r="B807" s="3" t="s">
        <v>60</v>
      </c>
      <c r="C807">
        <v>3251</v>
      </c>
      <c r="D807">
        <v>546</v>
      </c>
    </row>
    <row r="808" spans="1:4" x14ac:dyDescent="0.25">
      <c r="A808" s="1">
        <v>43912</v>
      </c>
      <c r="B808" s="3" t="s">
        <v>60</v>
      </c>
      <c r="C808">
        <v>1691</v>
      </c>
      <c r="D808">
        <v>361</v>
      </c>
    </row>
    <row r="809" spans="1:4" x14ac:dyDescent="0.25">
      <c r="A809" s="1">
        <v>43913</v>
      </c>
      <c r="B809" s="3" t="s">
        <v>60</v>
      </c>
      <c r="C809">
        <v>1555</v>
      </c>
      <c r="D809">
        <v>320</v>
      </c>
    </row>
    <row r="810" spans="1:4" x14ac:dyDescent="0.25">
      <c r="A810" s="1">
        <v>43914</v>
      </c>
      <c r="B810" s="3" t="s">
        <v>60</v>
      </c>
      <c r="C810">
        <v>1942</v>
      </c>
      <c r="D810">
        <v>402</v>
      </c>
    </row>
    <row r="811" spans="1:4" x14ac:dyDescent="0.25">
      <c r="A811" s="1">
        <v>43915</v>
      </c>
      <c r="B811" s="3" t="s">
        <v>60</v>
      </c>
      <c r="C811">
        <v>1643</v>
      </c>
      <c r="D811">
        <v>296</v>
      </c>
    </row>
    <row r="812" spans="1:4" x14ac:dyDescent="0.25">
      <c r="A812" s="1">
        <v>43916</v>
      </c>
      <c r="B812" s="3" t="s">
        <v>60</v>
      </c>
      <c r="C812">
        <v>2543</v>
      </c>
      <c r="D812">
        <v>387</v>
      </c>
    </row>
    <row r="813" spans="1:4" x14ac:dyDescent="0.25">
      <c r="A813" s="1">
        <v>43917</v>
      </c>
      <c r="B813" s="3" t="s">
        <v>60</v>
      </c>
      <c r="C813">
        <v>2409</v>
      </c>
      <c r="D813">
        <v>541</v>
      </c>
    </row>
    <row r="814" spans="1:4" x14ac:dyDescent="0.25">
      <c r="A814" s="1">
        <v>43918</v>
      </c>
      <c r="B814" s="3" t="s">
        <v>60</v>
      </c>
      <c r="C814">
        <v>2117</v>
      </c>
      <c r="D814">
        <v>542</v>
      </c>
    </row>
    <row r="815" spans="1:4" x14ac:dyDescent="0.25">
      <c r="A815" s="1">
        <v>43919</v>
      </c>
      <c r="B815" s="3" t="s">
        <v>60</v>
      </c>
      <c r="C815">
        <v>1592</v>
      </c>
      <c r="D815">
        <v>416</v>
      </c>
    </row>
    <row r="816" spans="1:4" x14ac:dyDescent="0.25">
      <c r="A816" s="1">
        <v>43920</v>
      </c>
      <c r="B816" s="3" t="s">
        <v>60</v>
      </c>
      <c r="C816">
        <v>1154</v>
      </c>
      <c r="D816">
        <v>458</v>
      </c>
    </row>
    <row r="817" spans="1:4" x14ac:dyDescent="0.25">
      <c r="A817" s="1">
        <v>43921</v>
      </c>
      <c r="B817" s="3" t="s">
        <v>60</v>
      </c>
      <c r="C817">
        <v>1047</v>
      </c>
      <c r="D817">
        <v>381</v>
      </c>
    </row>
    <row r="818" spans="1:4" x14ac:dyDescent="0.25">
      <c r="A818" s="1">
        <v>43922</v>
      </c>
      <c r="B818" s="3" t="s">
        <v>60</v>
      </c>
      <c r="C818">
        <v>1565</v>
      </c>
      <c r="D818">
        <v>394</v>
      </c>
    </row>
    <row r="819" spans="1:4" x14ac:dyDescent="0.25">
      <c r="A819" s="1">
        <v>43923</v>
      </c>
      <c r="B819" s="3" t="s">
        <v>60</v>
      </c>
      <c r="C819">
        <v>1292</v>
      </c>
      <c r="D819">
        <v>367</v>
      </c>
    </row>
    <row r="820" spans="1:4" x14ac:dyDescent="0.25">
      <c r="A820" s="1">
        <v>43924</v>
      </c>
      <c r="B820" s="3" t="s">
        <v>60</v>
      </c>
      <c r="C820">
        <v>1455</v>
      </c>
      <c r="D820">
        <v>351</v>
      </c>
    </row>
    <row r="821" spans="1:4" x14ac:dyDescent="0.25">
      <c r="A821" s="1">
        <v>43925</v>
      </c>
      <c r="B821" s="3" t="s">
        <v>60</v>
      </c>
      <c r="C821">
        <v>1598</v>
      </c>
      <c r="D821">
        <v>345</v>
      </c>
    </row>
    <row r="822" spans="1:4" x14ac:dyDescent="0.25">
      <c r="A822" s="1">
        <v>43926</v>
      </c>
      <c r="B822" s="3" t="s">
        <v>60</v>
      </c>
      <c r="C822">
        <v>1337</v>
      </c>
      <c r="D822">
        <v>249</v>
      </c>
    </row>
    <row r="823" spans="1:4" x14ac:dyDescent="0.25">
      <c r="A823" s="1">
        <v>43927</v>
      </c>
      <c r="B823" s="3" t="s">
        <v>60</v>
      </c>
      <c r="C823">
        <v>1079</v>
      </c>
      <c r="D823">
        <v>297</v>
      </c>
    </row>
    <row r="824" spans="1:4" x14ac:dyDescent="0.25">
      <c r="A824" s="1">
        <v>43928</v>
      </c>
      <c r="B824" s="3" t="s">
        <v>60</v>
      </c>
      <c r="C824">
        <v>791</v>
      </c>
      <c r="D824">
        <v>282</v>
      </c>
    </row>
    <row r="825" spans="1:4" x14ac:dyDescent="0.25">
      <c r="A825" s="1">
        <v>43929</v>
      </c>
      <c r="B825" s="3" t="s">
        <v>60</v>
      </c>
      <c r="C825">
        <v>1089</v>
      </c>
      <c r="D825">
        <v>238</v>
      </c>
    </row>
    <row r="826" spans="1:4" x14ac:dyDescent="0.25">
      <c r="A826" s="1">
        <v>43930</v>
      </c>
      <c r="B826" s="3" t="s">
        <v>60</v>
      </c>
      <c r="C826">
        <v>1388</v>
      </c>
      <c r="D826">
        <v>300</v>
      </c>
    </row>
    <row r="827" spans="1:4" x14ac:dyDescent="0.25">
      <c r="A827" s="1">
        <v>43931</v>
      </c>
      <c r="B827" s="3" t="s">
        <v>60</v>
      </c>
      <c r="C827">
        <v>1246</v>
      </c>
      <c r="D827">
        <v>216</v>
      </c>
    </row>
    <row r="828" spans="1:4" x14ac:dyDescent="0.25">
      <c r="A828" s="1">
        <v>43932</v>
      </c>
      <c r="B828" s="3" t="s">
        <v>60</v>
      </c>
      <c r="C828">
        <v>1544</v>
      </c>
      <c r="D828">
        <v>273</v>
      </c>
    </row>
    <row r="829" spans="1:4" x14ac:dyDescent="0.25">
      <c r="A829" s="1">
        <v>43933</v>
      </c>
      <c r="B829" s="3" t="s">
        <v>60</v>
      </c>
      <c r="C829">
        <v>1460</v>
      </c>
      <c r="D829">
        <v>110</v>
      </c>
    </row>
    <row r="830" spans="1:4" x14ac:dyDescent="0.25">
      <c r="A830" s="1">
        <v>43934</v>
      </c>
      <c r="B830" s="3" t="s">
        <v>60</v>
      </c>
      <c r="C830">
        <v>1262</v>
      </c>
      <c r="D830">
        <v>280</v>
      </c>
    </row>
    <row r="831" spans="1:4" x14ac:dyDescent="0.25">
      <c r="A831" s="1">
        <v>43935</v>
      </c>
      <c r="B831" s="3" t="s">
        <v>60</v>
      </c>
      <c r="C831">
        <v>1012</v>
      </c>
      <c r="D831">
        <v>241</v>
      </c>
    </row>
    <row r="832" spans="1:4" x14ac:dyDescent="0.25">
      <c r="A832" s="1">
        <v>43936</v>
      </c>
      <c r="B832" s="3" t="s">
        <v>60</v>
      </c>
      <c r="C832">
        <v>827</v>
      </c>
      <c r="D832">
        <v>235</v>
      </c>
    </row>
    <row r="833" spans="1:4" x14ac:dyDescent="0.25">
      <c r="A833" s="1">
        <v>43937</v>
      </c>
      <c r="B833" s="3" t="s">
        <v>60</v>
      </c>
      <c r="C833">
        <v>941</v>
      </c>
      <c r="D833">
        <v>231</v>
      </c>
    </row>
    <row r="834" spans="1:4" x14ac:dyDescent="0.25">
      <c r="A834" s="1">
        <v>43938</v>
      </c>
      <c r="B834" s="3" t="s">
        <v>60</v>
      </c>
      <c r="C834">
        <v>1041</v>
      </c>
      <c r="D834">
        <v>243</v>
      </c>
    </row>
    <row r="835" spans="1:4" x14ac:dyDescent="0.25">
      <c r="A835" s="1">
        <v>43939</v>
      </c>
      <c r="B835" s="3" t="s">
        <v>60</v>
      </c>
      <c r="C835">
        <v>1246</v>
      </c>
      <c r="D835">
        <v>199</v>
      </c>
    </row>
    <row r="836" spans="1:4" x14ac:dyDescent="0.25">
      <c r="A836" s="1">
        <v>43940</v>
      </c>
      <c r="B836" s="3" t="s">
        <v>60</v>
      </c>
      <c r="C836">
        <v>855</v>
      </c>
      <c r="D836">
        <v>163</v>
      </c>
    </row>
    <row r="837" spans="1:4" x14ac:dyDescent="0.25">
      <c r="A837" s="1">
        <v>43941</v>
      </c>
      <c r="B837" s="3" t="s">
        <v>60</v>
      </c>
      <c r="C837">
        <v>735</v>
      </c>
      <c r="D837">
        <v>163</v>
      </c>
    </row>
    <row r="838" spans="1:4" x14ac:dyDescent="0.25">
      <c r="A838" s="1">
        <v>43942</v>
      </c>
      <c r="B838" s="3" t="s">
        <v>60</v>
      </c>
      <c r="C838">
        <v>960</v>
      </c>
      <c r="D838">
        <v>203</v>
      </c>
    </row>
    <row r="839" spans="1:4" x14ac:dyDescent="0.25">
      <c r="A839" s="1">
        <v>43943</v>
      </c>
      <c r="B839" s="3" t="s">
        <v>60</v>
      </c>
      <c r="C839">
        <v>1161</v>
      </c>
      <c r="D839">
        <v>161</v>
      </c>
    </row>
    <row r="840" spans="1:4" x14ac:dyDescent="0.25">
      <c r="A840" s="1">
        <v>43944</v>
      </c>
      <c r="B840" s="3" t="s">
        <v>60</v>
      </c>
      <c r="C840">
        <v>1073</v>
      </c>
      <c r="D840">
        <v>200</v>
      </c>
    </row>
    <row r="841" spans="1:4" x14ac:dyDescent="0.25">
      <c r="A841" s="1">
        <v>43945</v>
      </c>
      <c r="B841" s="3" t="s">
        <v>60</v>
      </c>
      <c r="C841">
        <v>1091</v>
      </c>
      <c r="D841">
        <v>166</v>
      </c>
    </row>
    <row r="842" spans="1:4" x14ac:dyDescent="0.25">
      <c r="A842" s="1">
        <v>43946</v>
      </c>
      <c r="B842" s="3" t="s">
        <v>60</v>
      </c>
      <c r="C842">
        <v>713</v>
      </c>
      <c r="D842">
        <v>163</v>
      </c>
    </row>
    <row r="843" spans="1:4" x14ac:dyDescent="0.25">
      <c r="A843" s="1">
        <v>43947</v>
      </c>
      <c r="B843" s="3" t="s">
        <v>60</v>
      </c>
      <c r="C843">
        <v>920</v>
      </c>
      <c r="D843">
        <v>56</v>
      </c>
    </row>
    <row r="844" spans="1:4" x14ac:dyDescent="0.25">
      <c r="A844" s="1">
        <v>43948</v>
      </c>
      <c r="B844" s="3" t="s">
        <v>60</v>
      </c>
      <c r="C844">
        <v>590</v>
      </c>
      <c r="D844">
        <v>124</v>
      </c>
    </row>
    <row r="845" spans="1:4" x14ac:dyDescent="0.25">
      <c r="A845" s="1">
        <v>43949</v>
      </c>
      <c r="B845" s="3" t="s">
        <v>60</v>
      </c>
      <c r="C845">
        <v>869</v>
      </c>
      <c r="D845">
        <v>126</v>
      </c>
    </row>
    <row r="846" spans="1:4" x14ac:dyDescent="0.25">
      <c r="A846" s="1">
        <v>43950</v>
      </c>
      <c r="B846" s="3" t="s">
        <v>60</v>
      </c>
      <c r="C846">
        <v>786</v>
      </c>
      <c r="D846">
        <v>104</v>
      </c>
    </row>
    <row r="847" spans="1:4" x14ac:dyDescent="0.25">
      <c r="A847" s="1">
        <v>43951</v>
      </c>
      <c r="B847" s="3" t="s">
        <v>60</v>
      </c>
      <c r="C847">
        <v>598</v>
      </c>
      <c r="D847">
        <v>93</v>
      </c>
    </row>
    <row r="848" spans="1:4" x14ac:dyDescent="0.25">
      <c r="A848" s="1">
        <v>43952</v>
      </c>
      <c r="B848" s="3" t="s">
        <v>60</v>
      </c>
      <c r="C848">
        <v>737</v>
      </c>
      <c r="D848">
        <v>88</v>
      </c>
    </row>
    <row r="849" spans="1:4" x14ac:dyDescent="0.25">
      <c r="A849" s="1">
        <v>43953</v>
      </c>
      <c r="B849" s="3" t="s">
        <v>60</v>
      </c>
      <c r="C849">
        <v>533</v>
      </c>
      <c r="D849">
        <v>329</v>
      </c>
    </row>
    <row r="850" spans="1:4" x14ac:dyDescent="0.25">
      <c r="A850" s="1">
        <v>43954</v>
      </c>
      <c r="B850" s="3" t="s">
        <v>60</v>
      </c>
      <c r="C850">
        <v>526</v>
      </c>
      <c r="D850">
        <v>42</v>
      </c>
    </row>
    <row r="851" spans="1:4" x14ac:dyDescent="0.25">
      <c r="A851" s="1">
        <v>43955</v>
      </c>
      <c r="B851" s="3" t="s">
        <v>60</v>
      </c>
      <c r="C851">
        <v>577</v>
      </c>
      <c r="D851">
        <v>63</v>
      </c>
    </row>
    <row r="852" spans="1:4" x14ac:dyDescent="0.25">
      <c r="A852" s="1">
        <v>43956</v>
      </c>
      <c r="B852" s="3" t="s">
        <v>60</v>
      </c>
      <c r="C852">
        <v>500</v>
      </c>
      <c r="D852">
        <v>95</v>
      </c>
    </row>
    <row r="853" spans="1:4" x14ac:dyDescent="0.25">
      <c r="A853" s="1">
        <v>43957</v>
      </c>
      <c r="B853" s="3" t="s">
        <v>60</v>
      </c>
      <c r="C853">
        <v>764</v>
      </c>
      <c r="D853">
        <v>222</v>
      </c>
    </row>
    <row r="854" spans="1:4" x14ac:dyDescent="0.25">
      <c r="A854" s="1">
        <v>43958</v>
      </c>
      <c r="B854" s="3" t="s">
        <v>60</v>
      </c>
      <c r="C854">
        <v>720</v>
      </c>
      <c r="D854">
        <v>134</v>
      </c>
    </row>
    <row r="855" spans="1:4" x14ac:dyDescent="0.25">
      <c r="A855" s="1">
        <v>43959</v>
      </c>
      <c r="B855" s="3" t="s">
        <v>60</v>
      </c>
      <c r="C855">
        <v>634</v>
      </c>
      <c r="D855">
        <v>94</v>
      </c>
    </row>
    <row r="856" spans="1:4" x14ac:dyDescent="0.25">
      <c r="A856" s="1">
        <v>43960</v>
      </c>
      <c r="B856" s="3" t="s">
        <v>60</v>
      </c>
      <c r="C856">
        <v>502</v>
      </c>
      <c r="D856">
        <v>85</v>
      </c>
    </row>
    <row r="857" spans="1:4" x14ac:dyDescent="0.25">
      <c r="A857" s="1">
        <v>43961</v>
      </c>
      <c r="B857" s="3" t="s">
        <v>60</v>
      </c>
      <c r="C857">
        <v>282</v>
      </c>
      <c r="D857">
        <v>64</v>
      </c>
    </row>
    <row r="858" spans="1:4" x14ac:dyDescent="0.25">
      <c r="A858" s="1">
        <v>43962</v>
      </c>
      <c r="B858" s="3" t="s">
        <v>60</v>
      </c>
      <c r="C858">
        <v>364</v>
      </c>
      <c r="D858">
        <v>68</v>
      </c>
    </row>
    <row r="859" spans="1:4" x14ac:dyDescent="0.25">
      <c r="A859" s="1">
        <v>43963</v>
      </c>
      <c r="B859" s="3" t="s">
        <v>60</v>
      </c>
      <c r="C859">
        <v>1033</v>
      </c>
      <c r="D859">
        <v>62</v>
      </c>
    </row>
    <row r="860" spans="1:4" x14ac:dyDescent="0.25">
      <c r="A860" s="1">
        <v>43964</v>
      </c>
      <c r="B860" s="3" t="s">
        <v>60</v>
      </c>
      <c r="C860">
        <v>394</v>
      </c>
      <c r="D860">
        <v>69</v>
      </c>
    </row>
    <row r="861" spans="1:4" x14ac:dyDescent="0.25">
      <c r="A861" s="1">
        <v>43965</v>
      </c>
      <c r="B861" s="3" t="s">
        <v>60</v>
      </c>
      <c r="C861">
        <v>522</v>
      </c>
      <c r="D861">
        <v>111</v>
      </c>
    </row>
    <row r="862" spans="1:4" x14ac:dyDescent="0.25">
      <c r="A862" s="1">
        <v>43966</v>
      </c>
      <c r="B862" s="3" t="s">
        <v>60</v>
      </c>
      <c r="C862">
        <v>299</v>
      </c>
      <c r="D862">
        <v>115</v>
      </c>
    </row>
    <row r="863" spans="1:4" x14ac:dyDescent="0.25">
      <c r="A863" s="1">
        <v>43967</v>
      </c>
      <c r="B863" s="3" t="s">
        <v>60</v>
      </c>
      <c r="C863">
        <v>399</v>
      </c>
      <c r="D863">
        <v>39</v>
      </c>
    </row>
    <row r="864" spans="1:4" x14ac:dyDescent="0.25">
      <c r="A864" s="1">
        <v>43968</v>
      </c>
      <c r="B864" s="3" t="s">
        <v>60</v>
      </c>
      <c r="C864">
        <v>326</v>
      </c>
      <c r="D864">
        <v>69</v>
      </c>
    </row>
    <row r="865" spans="1:4" x14ac:dyDescent="0.25">
      <c r="A865" s="1">
        <v>43969</v>
      </c>
      <c r="B865" s="3" t="s">
        <v>60</v>
      </c>
      <c r="C865">
        <v>175</v>
      </c>
      <c r="D865">
        <v>24</v>
      </c>
    </row>
    <row r="866" spans="1:4" x14ac:dyDescent="0.25">
      <c r="A866" s="1">
        <v>43970</v>
      </c>
      <c r="B866" s="3" t="s">
        <v>60</v>
      </c>
      <c r="C866">
        <v>462</v>
      </c>
      <c r="D866">
        <v>54</v>
      </c>
    </row>
    <row r="867" spans="1:4" x14ac:dyDescent="0.25">
      <c r="A867" s="1">
        <v>43971</v>
      </c>
      <c r="B867" s="3" t="s">
        <v>60</v>
      </c>
      <c r="C867">
        <v>294</v>
      </c>
      <c r="D867">
        <v>65</v>
      </c>
    </row>
    <row r="868" spans="1:4" x14ac:dyDescent="0.25">
      <c r="A868" s="1">
        <v>43972</v>
      </c>
      <c r="B868" s="3" t="s">
        <v>60</v>
      </c>
      <c r="C868">
        <v>316</v>
      </c>
      <c r="D868">
        <v>65</v>
      </c>
    </row>
    <row r="869" spans="1:4" x14ac:dyDescent="0.25">
      <c r="A869" s="1">
        <v>43973</v>
      </c>
      <c r="B869" s="3" t="s">
        <v>60</v>
      </c>
      <c r="C869">
        <v>293</v>
      </c>
      <c r="D869">
        <v>57</v>
      </c>
    </row>
    <row r="870" spans="1:4" x14ac:dyDescent="0.25">
      <c r="A870" s="1">
        <v>43974</v>
      </c>
      <c r="B870" s="3" t="s">
        <v>60</v>
      </c>
      <c r="C870">
        <v>441</v>
      </c>
      <c r="D870">
        <v>56</v>
      </c>
    </row>
    <row r="871" spans="1:4" x14ac:dyDescent="0.25">
      <c r="A871" s="1">
        <v>43975</v>
      </c>
      <c r="B871" s="3" t="s">
        <v>60</v>
      </c>
      <c r="C871">
        <v>285</v>
      </c>
      <c r="D871">
        <v>0</v>
      </c>
    </row>
    <row r="872" spans="1:4" x14ac:dyDescent="0.25">
      <c r="A872" s="1">
        <v>43976</v>
      </c>
      <c r="B872" s="3" t="s">
        <v>60</v>
      </c>
      <c r="C872">
        <v>148</v>
      </c>
      <c r="D872">
        <v>34</v>
      </c>
    </row>
    <row r="873" spans="1:4" x14ac:dyDescent="0.25">
      <c r="A873" s="1">
        <v>43861</v>
      </c>
      <c r="B873" s="3" t="s">
        <v>65</v>
      </c>
      <c r="C873">
        <v>0</v>
      </c>
      <c r="D873">
        <v>0</v>
      </c>
    </row>
    <row r="874" spans="1:4" x14ac:dyDescent="0.25">
      <c r="A874" s="1">
        <v>43867</v>
      </c>
      <c r="B874" s="3" t="s">
        <v>65</v>
      </c>
      <c r="C874">
        <v>0</v>
      </c>
      <c r="D874">
        <v>0</v>
      </c>
    </row>
    <row r="875" spans="1:4" x14ac:dyDescent="0.25">
      <c r="A875" s="1">
        <v>43882</v>
      </c>
      <c r="B875" s="3" t="s">
        <v>65</v>
      </c>
      <c r="C875">
        <v>0</v>
      </c>
      <c r="D875">
        <v>0</v>
      </c>
    </row>
    <row r="876" spans="1:4" x14ac:dyDescent="0.25">
      <c r="A876" s="1">
        <v>43883</v>
      </c>
      <c r="B876" s="3" t="s">
        <v>65</v>
      </c>
      <c r="C876">
        <v>0</v>
      </c>
      <c r="D876">
        <v>0</v>
      </c>
    </row>
    <row r="877" spans="1:4" x14ac:dyDescent="0.25">
      <c r="A877" s="1">
        <v>43884</v>
      </c>
      <c r="B877" s="3" t="s">
        <v>65</v>
      </c>
      <c r="C877">
        <v>0</v>
      </c>
      <c r="D877">
        <v>0</v>
      </c>
    </row>
    <row r="878" spans="1:4" x14ac:dyDescent="0.25">
      <c r="A878" s="1">
        <v>43885</v>
      </c>
      <c r="B878" s="3" t="s">
        <v>65</v>
      </c>
      <c r="C878">
        <v>0</v>
      </c>
      <c r="D878">
        <v>0</v>
      </c>
    </row>
    <row r="879" spans="1:4" x14ac:dyDescent="0.25">
      <c r="A879" s="1">
        <v>43886</v>
      </c>
      <c r="B879" s="3" t="s">
        <v>65</v>
      </c>
      <c r="C879">
        <v>0</v>
      </c>
      <c r="D879">
        <v>0</v>
      </c>
    </row>
    <row r="880" spans="1:4" x14ac:dyDescent="0.25">
      <c r="A880" s="1">
        <v>43887</v>
      </c>
      <c r="B880" s="3" t="s">
        <v>65</v>
      </c>
      <c r="C880">
        <v>1</v>
      </c>
      <c r="D880">
        <v>0</v>
      </c>
    </row>
    <row r="881" spans="1:4" x14ac:dyDescent="0.25">
      <c r="A881" s="1">
        <v>43888</v>
      </c>
      <c r="B881" s="3" t="s">
        <v>65</v>
      </c>
      <c r="C881">
        <v>2</v>
      </c>
      <c r="D881">
        <v>0</v>
      </c>
    </row>
    <row r="882" spans="1:4" x14ac:dyDescent="0.25">
      <c r="A882" s="1">
        <v>43889</v>
      </c>
      <c r="B882" s="3" t="s">
        <v>65</v>
      </c>
      <c r="C882">
        <v>3</v>
      </c>
      <c r="D882">
        <v>0</v>
      </c>
    </row>
    <row r="883" spans="1:4" x14ac:dyDescent="0.25">
      <c r="A883" s="1">
        <v>43890</v>
      </c>
      <c r="B883" s="3" t="s">
        <v>65</v>
      </c>
      <c r="C883">
        <v>5</v>
      </c>
      <c r="D883">
        <v>0</v>
      </c>
    </row>
    <row r="884" spans="1:4" x14ac:dyDescent="0.25">
      <c r="A884" s="1">
        <v>43891</v>
      </c>
      <c r="B884" s="3" t="s">
        <v>65</v>
      </c>
      <c r="C884">
        <v>14</v>
      </c>
      <c r="D884">
        <v>0</v>
      </c>
    </row>
    <row r="885" spans="1:4" x14ac:dyDescent="0.25">
      <c r="A885" s="1">
        <v>43892</v>
      </c>
      <c r="B885" s="3" t="s">
        <v>65</v>
      </c>
      <c r="C885">
        <v>10</v>
      </c>
      <c r="D885">
        <v>1</v>
      </c>
    </row>
    <row r="886" spans="1:4" x14ac:dyDescent="0.25">
      <c r="A886" s="1">
        <v>43893</v>
      </c>
      <c r="B886" s="3" t="s">
        <v>65</v>
      </c>
      <c r="C886">
        <v>26</v>
      </c>
      <c r="D886">
        <v>1</v>
      </c>
    </row>
    <row r="887" spans="1:4" x14ac:dyDescent="0.25">
      <c r="A887" s="1">
        <v>43894</v>
      </c>
      <c r="B887" s="3" t="s">
        <v>65</v>
      </c>
      <c r="C887">
        <v>23</v>
      </c>
      <c r="D887">
        <v>2</v>
      </c>
    </row>
    <row r="888" spans="1:4" x14ac:dyDescent="0.25">
      <c r="A888" s="1">
        <v>43895</v>
      </c>
      <c r="B888" s="3" t="s">
        <v>65</v>
      </c>
      <c r="C888">
        <v>40</v>
      </c>
      <c r="D888">
        <v>0</v>
      </c>
    </row>
    <row r="889" spans="1:4" x14ac:dyDescent="0.25">
      <c r="A889" s="1">
        <v>43896</v>
      </c>
      <c r="B889" s="3" t="s">
        <v>65</v>
      </c>
      <c r="C889">
        <v>35</v>
      </c>
      <c r="D889">
        <v>0</v>
      </c>
    </row>
    <row r="890" spans="1:4" x14ac:dyDescent="0.25">
      <c r="A890" s="1">
        <v>43897</v>
      </c>
      <c r="B890" s="3" t="s">
        <v>65</v>
      </c>
      <c r="C890">
        <v>48</v>
      </c>
      <c r="D890">
        <v>2</v>
      </c>
    </row>
    <row r="891" spans="1:4" x14ac:dyDescent="0.25">
      <c r="A891" s="1">
        <v>43898</v>
      </c>
      <c r="B891" s="3" t="s">
        <v>65</v>
      </c>
      <c r="C891">
        <v>65</v>
      </c>
      <c r="D891">
        <v>1</v>
      </c>
    </row>
    <row r="892" spans="1:4" x14ac:dyDescent="0.25">
      <c r="A892" s="1">
        <v>43899</v>
      </c>
      <c r="B892" s="3" t="s">
        <v>65</v>
      </c>
      <c r="C892">
        <v>51</v>
      </c>
      <c r="D892">
        <v>3</v>
      </c>
    </row>
    <row r="893" spans="1:4" x14ac:dyDescent="0.25">
      <c r="A893" s="1">
        <v>43900</v>
      </c>
      <c r="B893" s="3" t="s">
        <v>65</v>
      </c>
      <c r="C893">
        <v>71</v>
      </c>
      <c r="D893">
        <v>3</v>
      </c>
    </row>
    <row r="894" spans="1:4" x14ac:dyDescent="0.25">
      <c r="A894" s="1">
        <v>43901</v>
      </c>
      <c r="B894" s="3" t="s">
        <v>65</v>
      </c>
      <c r="C894">
        <v>85</v>
      </c>
      <c r="D894">
        <v>5</v>
      </c>
    </row>
    <row r="895" spans="1:4" x14ac:dyDescent="0.25">
      <c r="A895" s="1">
        <v>43902</v>
      </c>
      <c r="B895" s="3" t="s">
        <v>65</v>
      </c>
      <c r="C895">
        <v>113</v>
      </c>
      <c r="D895">
        <v>4</v>
      </c>
    </row>
    <row r="896" spans="1:4" x14ac:dyDescent="0.25">
      <c r="A896" s="1">
        <v>43903</v>
      </c>
      <c r="B896" s="3" t="s">
        <v>65</v>
      </c>
      <c r="C896">
        <v>133</v>
      </c>
      <c r="D896">
        <v>5</v>
      </c>
    </row>
    <row r="897" spans="1:4" x14ac:dyDescent="0.25">
      <c r="A897" s="1">
        <v>43904</v>
      </c>
      <c r="B897" s="3" t="s">
        <v>65</v>
      </c>
      <c r="C897">
        <v>174</v>
      </c>
      <c r="D897">
        <v>9</v>
      </c>
    </row>
    <row r="898" spans="1:4" x14ac:dyDescent="0.25">
      <c r="A898" s="1">
        <v>43905</v>
      </c>
      <c r="B898" s="3" t="s">
        <v>65</v>
      </c>
      <c r="C898">
        <v>234</v>
      </c>
      <c r="D898">
        <v>10</v>
      </c>
    </row>
    <row r="899" spans="1:4" x14ac:dyDescent="0.25">
      <c r="A899" s="1">
        <v>43906</v>
      </c>
      <c r="B899" s="3" t="s">
        <v>65</v>
      </c>
      <c r="C899">
        <v>109</v>
      </c>
      <c r="D899">
        <v>11</v>
      </c>
    </row>
    <row r="900" spans="1:4" x14ac:dyDescent="0.25">
      <c r="A900" s="1">
        <v>43907</v>
      </c>
      <c r="B900" s="3" t="s">
        <v>65</v>
      </c>
      <c r="C900">
        <v>129</v>
      </c>
      <c r="D900">
        <v>12</v>
      </c>
    </row>
    <row r="901" spans="1:4" x14ac:dyDescent="0.25">
      <c r="A901" s="1">
        <v>43908</v>
      </c>
      <c r="B901" s="3" t="s">
        <v>65</v>
      </c>
      <c r="C901">
        <v>197</v>
      </c>
      <c r="D901">
        <v>23</v>
      </c>
    </row>
    <row r="902" spans="1:4" x14ac:dyDescent="0.25">
      <c r="A902" s="1">
        <v>43909</v>
      </c>
      <c r="B902" s="3" t="s">
        <v>65</v>
      </c>
      <c r="C902">
        <v>169</v>
      </c>
      <c r="D902">
        <v>23</v>
      </c>
    </row>
    <row r="903" spans="1:4" x14ac:dyDescent="0.25">
      <c r="A903" s="1">
        <v>43910</v>
      </c>
      <c r="B903" s="3" t="s">
        <v>65</v>
      </c>
      <c r="C903">
        <v>244</v>
      </c>
      <c r="D903">
        <v>22</v>
      </c>
    </row>
    <row r="904" spans="1:4" x14ac:dyDescent="0.25">
      <c r="A904" s="1">
        <v>43911</v>
      </c>
      <c r="B904" s="3" t="s">
        <v>65</v>
      </c>
      <c r="C904">
        <v>172</v>
      </c>
      <c r="D904">
        <v>17</v>
      </c>
    </row>
    <row r="905" spans="1:4" x14ac:dyDescent="0.25">
      <c r="A905" s="1">
        <v>43912</v>
      </c>
      <c r="B905" s="3" t="s">
        <v>65</v>
      </c>
      <c r="C905">
        <v>268</v>
      </c>
      <c r="D905">
        <v>30</v>
      </c>
    </row>
    <row r="906" spans="1:4" x14ac:dyDescent="0.25">
      <c r="A906" s="1">
        <v>43913</v>
      </c>
      <c r="B906" s="3" t="s">
        <v>65</v>
      </c>
      <c r="C906">
        <v>148</v>
      </c>
      <c r="D906">
        <v>19</v>
      </c>
    </row>
    <row r="907" spans="1:4" x14ac:dyDescent="0.25">
      <c r="A907" s="1">
        <v>43914</v>
      </c>
      <c r="B907" s="3" t="s">
        <v>65</v>
      </c>
      <c r="C907">
        <v>167</v>
      </c>
      <c r="D907">
        <v>28</v>
      </c>
    </row>
    <row r="908" spans="1:4" x14ac:dyDescent="0.25">
      <c r="A908" s="1">
        <v>43915</v>
      </c>
      <c r="B908" s="3" t="s">
        <v>65</v>
      </c>
      <c r="C908">
        <v>198</v>
      </c>
      <c r="D908">
        <v>56</v>
      </c>
    </row>
    <row r="909" spans="1:4" x14ac:dyDescent="0.25">
      <c r="A909" s="1">
        <v>43916</v>
      </c>
      <c r="B909" s="3" t="s">
        <v>65</v>
      </c>
      <c r="C909">
        <v>180</v>
      </c>
      <c r="D909">
        <v>23</v>
      </c>
    </row>
    <row r="910" spans="1:4" x14ac:dyDescent="0.25">
      <c r="A910" s="1">
        <v>43917</v>
      </c>
      <c r="B910" s="3" t="s">
        <v>65</v>
      </c>
      <c r="C910">
        <v>82</v>
      </c>
      <c r="D910">
        <v>26</v>
      </c>
    </row>
    <row r="911" spans="1:4" x14ac:dyDescent="0.25">
      <c r="A911" s="1">
        <v>43918</v>
      </c>
      <c r="B911" s="3" t="s">
        <v>65</v>
      </c>
      <c r="C911">
        <v>177</v>
      </c>
      <c r="D911">
        <v>28</v>
      </c>
    </row>
    <row r="912" spans="1:4" x14ac:dyDescent="0.25">
      <c r="A912" s="1">
        <v>43919</v>
      </c>
      <c r="B912" s="3" t="s">
        <v>65</v>
      </c>
      <c r="C912">
        <v>185</v>
      </c>
      <c r="D912">
        <v>22</v>
      </c>
    </row>
    <row r="913" spans="1:4" x14ac:dyDescent="0.25">
      <c r="A913" s="1">
        <v>43920</v>
      </c>
      <c r="B913" s="3" t="s">
        <v>65</v>
      </c>
      <c r="C913">
        <v>126</v>
      </c>
      <c r="D913">
        <v>31</v>
      </c>
    </row>
    <row r="914" spans="1:4" x14ac:dyDescent="0.25">
      <c r="A914" s="1">
        <v>43921</v>
      </c>
      <c r="B914" s="3" t="s">
        <v>65</v>
      </c>
      <c r="C914">
        <v>141</v>
      </c>
      <c r="D914">
        <v>35</v>
      </c>
    </row>
    <row r="915" spans="1:4" x14ac:dyDescent="0.25">
      <c r="A915" s="1">
        <v>43922</v>
      </c>
      <c r="B915" s="3" t="s">
        <v>65</v>
      </c>
      <c r="C915">
        <v>137</v>
      </c>
      <c r="D915">
        <v>25</v>
      </c>
    </row>
    <row r="916" spans="1:4" x14ac:dyDescent="0.25">
      <c r="A916" s="1">
        <v>43923</v>
      </c>
      <c r="B916" s="3" t="s">
        <v>65</v>
      </c>
      <c r="C916">
        <v>136</v>
      </c>
      <c r="D916">
        <v>26</v>
      </c>
    </row>
    <row r="917" spans="1:4" x14ac:dyDescent="0.25">
      <c r="A917" s="1">
        <v>43924</v>
      </c>
      <c r="B917" s="3" t="s">
        <v>65</v>
      </c>
      <c r="C917">
        <v>132</v>
      </c>
      <c r="D917">
        <v>54</v>
      </c>
    </row>
    <row r="918" spans="1:4" x14ac:dyDescent="0.25">
      <c r="A918" s="1">
        <v>43925</v>
      </c>
      <c r="B918" s="3" t="s">
        <v>65</v>
      </c>
      <c r="C918">
        <v>111</v>
      </c>
      <c r="D918">
        <v>17</v>
      </c>
    </row>
    <row r="919" spans="1:4" x14ac:dyDescent="0.25">
      <c r="A919" s="1">
        <v>43926</v>
      </c>
      <c r="B919" s="3" t="s">
        <v>65</v>
      </c>
      <c r="C919">
        <v>123</v>
      </c>
      <c r="D919">
        <v>25</v>
      </c>
    </row>
    <row r="920" spans="1:4" x14ac:dyDescent="0.25">
      <c r="A920" s="1">
        <v>43927</v>
      </c>
      <c r="B920" s="3" t="s">
        <v>65</v>
      </c>
      <c r="C920">
        <v>150</v>
      </c>
      <c r="D920">
        <v>13</v>
      </c>
    </row>
    <row r="921" spans="1:4" x14ac:dyDescent="0.25">
      <c r="A921" s="1">
        <v>43928</v>
      </c>
      <c r="B921" s="3" t="s">
        <v>65</v>
      </c>
      <c r="C921">
        <v>96</v>
      </c>
      <c r="D921">
        <v>18</v>
      </c>
    </row>
    <row r="922" spans="1:4" x14ac:dyDescent="0.25">
      <c r="A922" s="1">
        <v>43929</v>
      </c>
      <c r="B922" s="3" t="s">
        <v>65</v>
      </c>
      <c r="C922">
        <v>149</v>
      </c>
      <c r="D922">
        <v>22</v>
      </c>
    </row>
    <row r="923" spans="1:4" x14ac:dyDescent="0.25">
      <c r="A923" s="1">
        <v>43930</v>
      </c>
      <c r="B923" s="3" t="s">
        <v>65</v>
      </c>
      <c r="C923">
        <v>96</v>
      </c>
      <c r="D923">
        <v>17</v>
      </c>
    </row>
    <row r="924" spans="1:4" x14ac:dyDescent="0.25">
      <c r="A924" s="1">
        <v>43931</v>
      </c>
      <c r="B924" s="3" t="s">
        <v>65</v>
      </c>
      <c r="C924">
        <v>129</v>
      </c>
      <c r="D924">
        <v>13</v>
      </c>
    </row>
    <row r="925" spans="1:4" x14ac:dyDescent="0.25">
      <c r="A925" s="1">
        <v>43932</v>
      </c>
      <c r="B925" s="3" t="s">
        <v>65</v>
      </c>
      <c r="C925">
        <v>127</v>
      </c>
      <c r="D925">
        <v>7</v>
      </c>
    </row>
    <row r="926" spans="1:4" x14ac:dyDescent="0.25">
      <c r="A926" s="1">
        <v>43933</v>
      </c>
      <c r="B926" s="3" t="s">
        <v>65</v>
      </c>
      <c r="C926">
        <v>92</v>
      </c>
      <c r="D926">
        <v>11</v>
      </c>
    </row>
    <row r="927" spans="1:4" x14ac:dyDescent="0.25">
      <c r="A927" s="1">
        <v>43934</v>
      </c>
      <c r="B927" s="3" t="s">
        <v>65</v>
      </c>
      <c r="C927">
        <v>78</v>
      </c>
      <c r="D927">
        <v>13</v>
      </c>
    </row>
    <row r="928" spans="1:4" x14ac:dyDescent="0.25">
      <c r="A928" s="1">
        <v>43935</v>
      </c>
      <c r="B928" s="3" t="s">
        <v>65</v>
      </c>
      <c r="C928">
        <v>45</v>
      </c>
      <c r="D928">
        <v>15</v>
      </c>
    </row>
    <row r="929" spans="1:4" x14ac:dyDescent="0.25">
      <c r="A929" s="1">
        <v>43936</v>
      </c>
      <c r="B929" s="3" t="s">
        <v>65</v>
      </c>
      <c r="C929">
        <v>77</v>
      </c>
      <c r="D929">
        <v>18</v>
      </c>
    </row>
    <row r="930" spans="1:4" x14ac:dyDescent="0.25">
      <c r="A930" s="1">
        <v>43937</v>
      </c>
      <c r="B930" s="3" t="s">
        <v>65</v>
      </c>
      <c r="C930">
        <v>79</v>
      </c>
      <c r="D930">
        <v>18</v>
      </c>
    </row>
    <row r="931" spans="1:4" x14ac:dyDescent="0.25">
      <c r="A931" s="1">
        <v>43938</v>
      </c>
      <c r="B931" s="3" t="s">
        <v>65</v>
      </c>
      <c r="C931">
        <v>86</v>
      </c>
      <c r="D931">
        <v>21</v>
      </c>
    </row>
    <row r="932" spans="1:4" x14ac:dyDescent="0.25">
      <c r="A932" s="1">
        <v>43939</v>
      </c>
      <c r="B932" s="3" t="s">
        <v>65</v>
      </c>
      <c r="C932">
        <v>53</v>
      </c>
      <c r="D932">
        <v>10</v>
      </c>
    </row>
    <row r="933" spans="1:4" x14ac:dyDescent="0.25">
      <c r="A933" s="1">
        <v>43940</v>
      </c>
      <c r="B933" s="3" t="s">
        <v>65</v>
      </c>
      <c r="C933">
        <v>48</v>
      </c>
      <c r="D933">
        <v>12</v>
      </c>
    </row>
    <row r="934" spans="1:4" x14ac:dyDescent="0.25">
      <c r="A934" s="1">
        <v>43941</v>
      </c>
      <c r="B934" s="3" t="s">
        <v>65</v>
      </c>
      <c r="C934">
        <v>57</v>
      </c>
      <c r="D934">
        <v>15</v>
      </c>
    </row>
    <row r="935" spans="1:4" x14ac:dyDescent="0.25">
      <c r="A935" s="1">
        <v>43942</v>
      </c>
      <c r="B935" s="3" t="s">
        <v>65</v>
      </c>
      <c r="C935">
        <v>51</v>
      </c>
      <c r="D935">
        <v>12</v>
      </c>
    </row>
    <row r="936" spans="1:4" x14ac:dyDescent="0.25">
      <c r="A936" s="1">
        <v>43943</v>
      </c>
      <c r="B936" s="3" t="s">
        <v>65</v>
      </c>
      <c r="C936">
        <v>47</v>
      </c>
      <c r="D936">
        <v>11</v>
      </c>
    </row>
    <row r="937" spans="1:4" x14ac:dyDescent="0.25">
      <c r="A937" s="1">
        <v>43944</v>
      </c>
      <c r="B937" s="3" t="s">
        <v>65</v>
      </c>
      <c r="C937">
        <v>28</v>
      </c>
      <c r="D937">
        <v>12</v>
      </c>
    </row>
    <row r="938" spans="1:4" x14ac:dyDescent="0.25">
      <c r="A938" s="1">
        <v>43945</v>
      </c>
      <c r="B938" s="3" t="s">
        <v>65</v>
      </c>
      <c r="C938">
        <v>76</v>
      </c>
      <c r="D938">
        <v>8</v>
      </c>
    </row>
    <row r="939" spans="1:4" x14ac:dyDescent="0.25">
      <c r="A939" s="1">
        <v>43946</v>
      </c>
      <c r="B939" s="3" t="s">
        <v>65</v>
      </c>
      <c r="C939">
        <v>30</v>
      </c>
      <c r="D939">
        <v>9</v>
      </c>
    </row>
    <row r="940" spans="1:4" x14ac:dyDescent="0.25">
      <c r="A940" s="1">
        <v>43947</v>
      </c>
      <c r="B940" s="3" t="s">
        <v>65</v>
      </c>
      <c r="C940">
        <v>53</v>
      </c>
      <c r="D940">
        <v>5</v>
      </c>
    </row>
    <row r="941" spans="1:4" x14ac:dyDescent="0.25">
      <c r="A941" s="1">
        <v>43948</v>
      </c>
      <c r="B941" s="3" t="s">
        <v>65</v>
      </c>
      <c r="C941">
        <v>16</v>
      </c>
      <c r="D941">
        <v>5</v>
      </c>
    </row>
    <row r="942" spans="1:4" x14ac:dyDescent="0.25">
      <c r="A942" s="1">
        <v>43949</v>
      </c>
      <c r="B942" s="3" t="s">
        <v>65</v>
      </c>
      <c r="C942">
        <v>48</v>
      </c>
      <c r="D942">
        <v>9</v>
      </c>
    </row>
    <row r="943" spans="1:4" x14ac:dyDescent="0.25">
      <c r="A943" s="1">
        <v>43950</v>
      </c>
      <c r="B943" s="3" t="s">
        <v>65</v>
      </c>
      <c r="C943">
        <v>35</v>
      </c>
      <c r="D943">
        <v>6</v>
      </c>
    </row>
    <row r="944" spans="1:4" x14ac:dyDescent="0.25">
      <c r="A944" s="1">
        <v>43951</v>
      </c>
      <c r="B944" s="3" t="s">
        <v>65</v>
      </c>
      <c r="C944">
        <v>37</v>
      </c>
      <c r="D944">
        <v>7</v>
      </c>
    </row>
    <row r="945" spans="1:4" x14ac:dyDescent="0.25">
      <c r="A945" s="1">
        <v>43952</v>
      </c>
      <c r="B945" s="3" t="s">
        <v>65</v>
      </c>
      <c r="C945">
        <v>28</v>
      </c>
      <c r="D945">
        <v>5</v>
      </c>
    </row>
    <row r="946" spans="1:4" x14ac:dyDescent="0.25">
      <c r="A946" s="1">
        <v>43953</v>
      </c>
      <c r="B946" s="3" t="s">
        <v>65</v>
      </c>
      <c r="C946">
        <v>23</v>
      </c>
      <c r="D946">
        <v>5</v>
      </c>
    </row>
    <row r="947" spans="1:4" x14ac:dyDescent="0.25">
      <c r="A947" s="1">
        <v>43954</v>
      </c>
      <c r="B947" s="3" t="s">
        <v>65</v>
      </c>
      <c r="C947">
        <v>21</v>
      </c>
      <c r="D947">
        <v>11</v>
      </c>
    </row>
    <row r="948" spans="1:4" x14ac:dyDescent="0.25">
      <c r="A948" s="1">
        <v>43955</v>
      </c>
      <c r="B948" s="3" t="s">
        <v>65</v>
      </c>
      <c r="C948">
        <v>44</v>
      </c>
      <c r="D948">
        <v>5</v>
      </c>
    </row>
    <row r="949" spans="1:4" x14ac:dyDescent="0.25">
      <c r="A949" s="1">
        <v>43956</v>
      </c>
      <c r="B949" s="3" t="s">
        <v>65</v>
      </c>
      <c r="C949">
        <v>29</v>
      </c>
      <c r="D949">
        <v>4</v>
      </c>
    </row>
    <row r="950" spans="1:4" x14ac:dyDescent="0.25">
      <c r="A950" s="1">
        <v>43957</v>
      </c>
      <c r="B950" s="3" t="s">
        <v>65</v>
      </c>
      <c r="C950">
        <v>29</v>
      </c>
      <c r="D950">
        <v>7</v>
      </c>
    </row>
    <row r="951" spans="1:4" x14ac:dyDescent="0.25">
      <c r="A951" s="1">
        <v>43958</v>
      </c>
      <c r="B951" s="3" t="s">
        <v>65</v>
      </c>
      <c r="C951">
        <v>31</v>
      </c>
      <c r="D951">
        <v>5</v>
      </c>
    </row>
    <row r="952" spans="1:4" x14ac:dyDescent="0.25">
      <c r="A952" s="1">
        <v>43959</v>
      </c>
      <c r="B952" s="3" t="s">
        <v>65</v>
      </c>
      <c r="C952">
        <v>18</v>
      </c>
      <c r="D952">
        <v>6</v>
      </c>
    </row>
    <row r="953" spans="1:4" x14ac:dyDescent="0.25">
      <c r="A953" s="1">
        <v>43960</v>
      </c>
      <c r="B953" s="3" t="s">
        <v>65</v>
      </c>
      <c r="C953">
        <v>23</v>
      </c>
      <c r="D953">
        <v>4</v>
      </c>
    </row>
    <row r="954" spans="1:4" x14ac:dyDescent="0.25">
      <c r="A954" s="1">
        <v>43961</v>
      </c>
      <c r="B954" s="3" t="s">
        <v>65</v>
      </c>
      <c r="C954">
        <v>40</v>
      </c>
      <c r="D954">
        <v>2</v>
      </c>
    </row>
    <row r="955" spans="1:4" x14ac:dyDescent="0.25">
      <c r="A955" s="1">
        <v>43962</v>
      </c>
      <c r="B955" s="3" t="s">
        <v>65</v>
      </c>
      <c r="C955">
        <v>10</v>
      </c>
      <c r="D955">
        <v>4</v>
      </c>
    </row>
    <row r="956" spans="1:4" x14ac:dyDescent="0.25">
      <c r="A956" s="1">
        <v>43963</v>
      </c>
      <c r="B956" s="3" t="s">
        <v>65</v>
      </c>
      <c r="C956">
        <v>25</v>
      </c>
      <c r="D956">
        <v>5</v>
      </c>
    </row>
    <row r="957" spans="1:4" x14ac:dyDescent="0.25">
      <c r="A957" s="1">
        <v>43964</v>
      </c>
      <c r="B957" s="3" t="s">
        <v>65</v>
      </c>
      <c r="C957">
        <v>20</v>
      </c>
      <c r="D957">
        <v>2</v>
      </c>
    </row>
    <row r="958" spans="1:4" x14ac:dyDescent="0.25">
      <c r="A958" s="1">
        <v>43965</v>
      </c>
      <c r="B958" s="3" t="s">
        <v>65</v>
      </c>
      <c r="C958">
        <v>15</v>
      </c>
      <c r="D958">
        <v>3</v>
      </c>
    </row>
    <row r="959" spans="1:4" x14ac:dyDescent="0.25">
      <c r="A959" s="1">
        <v>43966</v>
      </c>
      <c r="B959" s="3" t="s">
        <v>65</v>
      </c>
      <c r="C959">
        <v>16</v>
      </c>
      <c r="D959">
        <v>3</v>
      </c>
    </row>
    <row r="960" spans="1:4" x14ac:dyDescent="0.25">
      <c r="A960" s="1">
        <v>43967</v>
      </c>
      <c r="B960" s="3" t="s">
        <v>65</v>
      </c>
      <c r="C960">
        <v>23</v>
      </c>
      <c r="D960">
        <v>5</v>
      </c>
    </row>
    <row r="961" spans="1:4" x14ac:dyDescent="0.25">
      <c r="A961" s="1">
        <v>43968</v>
      </c>
      <c r="B961" s="3" t="s">
        <v>65</v>
      </c>
      <c r="C961">
        <v>25</v>
      </c>
      <c r="D961">
        <v>2</v>
      </c>
    </row>
    <row r="962" spans="1:4" x14ac:dyDescent="0.25">
      <c r="A962" s="1">
        <v>43969</v>
      </c>
      <c r="B962" s="3" t="s">
        <v>65</v>
      </c>
      <c r="C962">
        <v>11</v>
      </c>
      <c r="D962">
        <v>0</v>
      </c>
    </row>
    <row r="963" spans="1:4" x14ac:dyDescent="0.25">
      <c r="A963" s="1">
        <v>43970</v>
      </c>
      <c r="B963" s="3" t="s">
        <v>65</v>
      </c>
      <c r="C963">
        <v>-3</v>
      </c>
      <c r="D963">
        <v>2</v>
      </c>
    </row>
    <row r="964" spans="1:4" x14ac:dyDescent="0.25">
      <c r="A964" s="1">
        <v>43971</v>
      </c>
      <c r="B964" s="3" t="s">
        <v>65</v>
      </c>
      <c r="C964">
        <v>2</v>
      </c>
      <c r="D964">
        <v>1</v>
      </c>
    </row>
    <row r="965" spans="1:4" x14ac:dyDescent="0.25">
      <c r="A965" s="1">
        <v>43972</v>
      </c>
      <c r="B965" s="3" t="s">
        <v>65</v>
      </c>
      <c r="C965">
        <v>12</v>
      </c>
      <c r="D965">
        <v>3</v>
      </c>
    </row>
    <row r="966" spans="1:4" x14ac:dyDescent="0.25">
      <c r="A966" s="1">
        <v>43973</v>
      </c>
      <c r="B966" s="3" t="s">
        <v>65</v>
      </c>
      <c r="C966">
        <v>8</v>
      </c>
      <c r="D966">
        <v>0</v>
      </c>
    </row>
    <row r="967" spans="1:4" x14ac:dyDescent="0.25">
      <c r="A967" s="1">
        <v>43974</v>
      </c>
      <c r="B967" s="3" t="s">
        <v>65</v>
      </c>
      <c r="C967">
        <v>4</v>
      </c>
      <c r="D967">
        <v>3</v>
      </c>
    </row>
    <row r="968" spans="1:4" x14ac:dyDescent="0.25">
      <c r="A968" s="1">
        <v>43975</v>
      </c>
      <c r="B968" s="3" t="s">
        <v>65</v>
      </c>
      <c r="C968">
        <v>13</v>
      </c>
      <c r="D968">
        <v>1</v>
      </c>
    </row>
    <row r="969" spans="1:4" x14ac:dyDescent="0.25">
      <c r="A969" s="1">
        <v>43976</v>
      </c>
      <c r="B969" s="3" t="s">
        <v>65</v>
      </c>
      <c r="C969">
        <v>2</v>
      </c>
      <c r="D969">
        <v>1</v>
      </c>
    </row>
    <row r="970" spans="1:4" x14ac:dyDescent="0.25">
      <c r="A970" s="1">
        <v>43861</v>
      </c>
      <c r="B970" s="3" t="s">
        <v>70</v>
      </c>
      <c r="C970">
        <v>0</v>
      </c>
      <c r="D970">
        <v>0</v>
      </c>
    </row>
    <row r="971" spans="1:4" x14ac:dyDescent="0.25">
      <c r="A971" s="1">
        <v>43867</v>
      </c>
      <c r="B971" s="3" t="s">
        <v>70</v>
      </c>
      <c r="C971">
        <v>0</v>
      </c>
      <c r="D971">
        <v>0</v>
      </c>
    </row>
    <row r="972" spans="1:4" x14ac:dyDescent="0.25">
      <c r="A972" s="1">
        <v>43882</v>
      </c>
      <c r="B972" s="3" t="s">
        <v>70</v>
      </c>
      <c r="C972">
        <v>0</v>
      </c>
      <c r="D972">
        <v>0</v>
      </c>
    </row>
    <row r="973" spans="1:4" x14ac:dyDescent="0.25">
      <c r="A973" s="1">
        <v>43883</v>
      </c>
      <c r="B973" s="3" t="s">
        <v>70</v>
      </c>
      <c r="C973">
        <v>0</v>
      </c>
      <c r="D973">
        <v>0</v>
      </c>
    </row>
    <row r="974" spans="1:4" x14ac:dyDescent="0.25">
      <c r="A974" s="1">
        <v>43884</v>
      </c>
      <c r="B974" s="3" t="s">
        <v>70</v>
      </c>
      <c r="C974">
        <v>0</v>
      </c>
      <c r="D974">
        <v>0</v>
      </c>
    </row>
    <row r="975" spans="1:4" x14ac:dyDescent="0.25">
      <c r="A975" s="1">
        <v>43885</v>
      </c>
      <c r="B975" s="3" t="s">
        <v>70</v>
      </c>
      <c r="C975">
        <v>0</v>
      </c>
      <c r="D975">
        <v>0</v>
      </c>
    </row>
    <row r="976" spans="1:4" x14ac:dyDescent="0.25">
      <c r="A976" s="1">
        <v>43886</v>
      </c>
      <c r="B976" s="3" t="s">
        <v>70</v>
      </c>
      <c r="C976">
        <v>0</v>
      </c>
      <c r="D976">
        <v>0</v>
      </c>
    </row>
    <row r="977" spans="1:4" x14ac:dyDescent="0.25">
      <c r="A977" s="1">
        <v>43887</v>
      </c>
      <c r="B977" s="3" t="s">
        <v>70</v>
      </c>
      <c r="C977">
        <v>0</v>
      </c>
      <c r="D977">
        <v>0</v>
      </c>
    </row>
    <row r="978" spans="1:4" x14ac:dyDescent="0.25">
      <c r="A978" s="1">
        <v>43888</v>
      </c>
      <c r="B978" s="3" t="s">
        <v>70</v>
      </c>
      <c r="C978">
        <v>0</v>
      </c>
      <c r="D978">
        <v>0</v>
      </c>
    </row>
    <row r="979" spans="1:4" x14ac:dyDescent="0.25">
      <c r="A979" s="1">
        <v>43889</v>
      </c>
      <c r="B979" s="3" t="s">
        <v>70</v>
      </c>
      <c r="C979">
        <v>0</v>
      </c>
      <c r="D979">
        <v>0</v>
      </c>
    </row>
    <row r="980" spans="1:4" x14ac:dyDescent="0.25">
      <c r="A980" s="1">
        <v>43890</v>
      </c>
      <c r="B980" s="3" t="s">
        <v>70</v>
      </c>
      <c r="C980">
        <v>0</v>
      </c>
      <c r="D980">
        <v>0</v>
      </c>
    </row>
    <row r="981" spans="1:4" x14ac:dyDescent="0.25">
      <c r="A981" s="1">
        <v>43891</v>
      </c>
      <c r="B981" s="3" t="s">
        <v>70</v>
      </c>
      <c r="C981">
        <v>0</v>
      </c>
      <c r="D981">
        <v>0</v>
      </c>
    </row>
    <row r="982" spans="1:4" x14ac:dyDescent="0.25">
      <c r="A982" s="1">
        <v>43892</v>
      </c>
      <c r="B982" s="3" t="s">
        <v>70</v>
      </c>
      <c r="C982">
        <v>0</v>
      </c>
      <c r="D982">
        <v>0</v>
      </c>
    </row>
    <row r="983" spans="1:4" x14ac:dyDescent="0.25">
      <c r="A983" s="1">
        <v>43893</v>
      </c>
      <c r="B983" s="3" t="s">
        <v>70</v>
      </c>
      <c r="C983">
        <v>3</v>
      </c>
      <c r="D983">
        <v>0</v>
      </c>
    </row>
    <row r="984" spans="1:4" x14ac:dyDescent="0.25">
      <c r="A984" s="1">
        <v>43894</v>
      </c>
      <c r="B984" s="3" t="s">
        <v>70</v>
      </c>
      <c r="C984">
        <v>0</v>
      </c>
      <c r="D984">
        <v>0</v>
      </c>
    </row>
    <row r="985" spans="1:4" x14ac:dyDescent="0.25">
      <c r="A985" s="1">
        <v>43895</v>
      </c>
      <c r="B985" s="3" t="s">
        <v>70</v>
      </c>
      <c r="C985">
        <v>4</v>
      </c>
      <c r="D985">
        <v>0</v>
      </c>
    </row>
    <row r="986" spans="1:4" x14ac:dyDescent="0.25">
      <c r="A986" s="1">
        <v>43896</v>
      </c>
      <c r="B986" s="3" t="s">
        <v>70</v>
      </c>
      <c r="C986">
        <v>5</v>
      </c>
      <c r="D986">
        <v>0</v>
      </c>
    </row>
    <row r="987" spans="1:4" x14ac:dyDescent="0.25">
      <c r="A987" s="1">
        <v>43897</v>
      </c>
      <c r="B987" s="3" t="s">
        <v>70</v>
      </c>
      <c r="C987">
        <v>2</v>
      </c>
      <c r="D987">
        <v>0</v>
      </c>
    </row>
    <row r="988" spans="1:4" x14ac:dyDescent="0.25">
      <c r="A988" s="1">
        <v>43898</v>
      </c>
      <c r="B988" s="3" t="s">
        <v>70</v>
      </c>
      <c r="C988">
        <v>0</v>
      </c>
      <c r="D988">
        <v>0</v>
      </c>
    </row>
    <row r="989" spans="1:4" x14ac:dyDescent="0.25">
      <c r="A989" s="1">
        <v>43899</v>
      </c>
      <c r="B989" s="3" t="s">
        <v>70</v>
      </c>
      <c r="C989">
        <v>0</v>
      </c>
      <c r="D989">
        <v>0</v>
      </c>
    </row>
    <row r="990" spans="1:4" x14ac:dyDescent="0.25">
      <c r="A990" s="1">
        <v>43900</v>
      </c>
      <c r="B990" s="3" t="s">
        <v>70</v>
      </c>
      <c r="C990">
        <v>1</v>
      </c>
      <c r="D990">
        <v>0</v>
      </c>
    </row>
    <row r="991" spans="1:4" x14ac:dyDescent="0.25">
      <c r="A991" s="1">
        <v>43901</v>
      </c>
      <c r="B991" s="3" t="s">
        <v>70</v>
      </c>
      <c r="C991">
        <v>1</v>
      </c>
      <c r="D991">
        <v>0</v>
      </c>
    </row>
    <row r="992" spans="1:4" x14ac:dyDescent="0.25">
      <c r="A992" s="1">
        <v>43902</v>
      </c>
      <c r="B992" s="3" t="s">
        <v>70</v>
      </c>
      <c r="C992">
        <v>0</v>
      </c>
      <c r="D992">
        <v>0</v>
      </c>
    </row>
    <row r="993" spans="1:4" x14ac:dyDescent="0.25">
      <c r="A993" s="1">
        <v>43903</v>
      </c>
      <c r="B993" s="3" t="s">
        <v>70</v>
      </c>
      <c r="C993">
        <v>1</v>
      </c>
      <c r="D993">
        <v>0</v>
      </c>
    </row>
    <row r="994" spans="1:4" x14ac:dyDescent="0.25">
      <c r="A994" s="1">
        <v>43904</v>
      </c>
      <c r="B994" s="3" t="s">
        <v>70</v>
      </c>
      <c r="C994">
        <v>0</v>
      </c>
      <c r="D994">
        <v>0</v>
      </c>
    </row>
    <row r="995" spans="1:4" x14ac:dyDescent="0.25">
      <c r="A995" s="1">
        <v>43905</v>
      </c>
      <c r="B995" s="3" t="s">
        <v>70</v>
      </c>
      <c r="C995">
        <v>0</v>
      </c>
      <c r="D995">
        <v>0</v>
      </c>
    </row>
    <row r="996" spans="1:4" x14ac:dyDescent="0.25">
      <c r="A996" s="1">
        <v>43906</v>
      </c>
      <c r="B996" s="3" t="s">
        <v>70</v>
      </c>
      <c r="C996">
        <v>4</v>
      </c>
      <c r="D996">
        <v>1</v>
      </c>
    </row>
    <row r="997" spans="1:4" x14ac:dyDescent="0.25">
      <c r="A997" s="1">
        <v>43907</v>
      </c>
      <c r="B997" s="3" t="s">
        <v>70</v>
      </c>
      <c r="C997">
        <v>4</v>
      </c>
      <c r="D997">
        <v>0</v>
      </c>
    </row>
    <row r="998" spans="1:4" x14ac:dyDescent="0.25">
      <c r="A998" s="1">
        <v>43908</v>
      </c>
      <c r="B998" s="3" t="s">
        <v>70</v>
      </c>
      <c r="C998">
        <v>3</v>
      </c>
      <c r="D998">
        <v>0</v>
      </c>
    </row>
    <row r="999" spans="1:4" x14ac:dyDescent="0.25">
      <c r="A999" s="1">
        <v>43909</v>
      </c>
      <c r="B999" s="3" t="s">
        <v>70</v>
      </c>
      <c r="C999">
        <v>18</v>
      </c>
      <c r="D999">
        <v>1</v>
      </c>
    </row>
    <row r="1000" spans="1:4" x14ac:dyDescent="0.25">
      <c r="A1000" s="1">
        <v>43910</v>
      </c>
      <c r="B1000" s="3" t="s">
        <v>70</v>
      </c>
      <c r="C1000">
        <v>4</v>
      </c>
      <c r="D1000">
        <v>3</v>
      </c>
    </row>
    <row r="1001" spans="1:4" x14ac:dyDescent="0.25">
      <c r="A1001" s="1">
        <v>43911</v>
      </c>
      <c r="B1001" s="3" t="s">
        <v>70</v>
      </c>
      <c r="C1001">
        <v>11</v>
      </c>
      <c r="D1001">
        <v>2</v>
      </c>
    </row>
    <row r="1002" spans="1:4" x14ac:dyDescent="0.25">
      <c r="A1002" s="1">
        <v>43912</v>
      </c>
      <c r="B1002" s="3" t="s">
        <v>70</v>
      </c>
      <c r="C1002">
        <v>5</v>
      </c>
      <c r="D1002">
        <v>0</v>
      </c>
    </row>
    <row r="1003" spans="1:4" x14ac:dyDescent="0.25">
      <c r="A1003" s="1">
        <v>43913</v>
      </c>
      <c r="B1003" s="3" t="s">
        <v>70</v>
      </c>
      <c r="C1003">
        <v>1</v>
      </c>
      <c r="D1003">
        <v>0</v>
      </c>
    </row>
    <row r="1004" spans="1:4" x14ac:dyDescent="0.25">
      <c r="A1004" s="1">
        <v>43914</v>
      </c>
      <c r="B1004" s="3" t="s">
        <v>70</v>
      </c>
      <c r="C1004">
        <v>6</v>
      </c>
      <c r="D1004">
        <v>1</v>
      </c>
    </row>
    <row r="1005" spans="1:4" x14ac:dyDescent="0.25">
      <c r="A1005" s="1">
        <v>43915</v>
      </c>
      <c r="B1005" s="3" t="s">
        <v>70</v>
      </c>
      <c r="C1005">
        <v>0</v>
      </c>
      <c r="D1005">
        <v>0</v>
      </c>
    </row>
    <row r="1006" spans="1:4" x14ac:dyDescent="0.25">
      <c r="A1006" s="1">
        <v>43916</v>
      </c>
      <c r="B1006" s="3" t="s">
        <v>70</v>
      </c>
      <c r="C1006">
        <v>30</v>
      </c>
      <c r="D1006">
        <v>0</v>
      </c>
    </row>
    <row r="1007" spans="1:4" x14ac:dyDescent="0.25">
      <c r="A1007" s="1">
        <v>43917</v>
      </c>
      <c r="B1007" s="3" t="s">
        <v>70</v>
      </c>
      <c r="C1007">
        <v>6</v>
      </c>
      <c r="D1007">
        <v>1</v>
      </c>
    </row>
    <row r="1008" spans="1:4" x14ac:dyDescent="0.25">
      <c r="A1008" s="1">
        <v>43918</v>
      </c>
      <c r="B1008" s="3" t="s">
        <v>70</v>
      </c>
      <c r="C1008">
        <v>14</v>
      </c>
      <c r="D1008">
        <v>0</v>
      </c>
    </row>
    <row r="1009" spans="1:4" x14ac:dyDescent="0.25">
      <c r="A1009" s="1">
        <v>43919</v>
      </c>
      <c r="B1009" s="3" t="s">
        <v>70</v>
      </c>
      <c r="C1009">
        <v>4</v>
      </c>
      <c r="D1009">
        <v>0</v>
      </c>
    </row>
    <row r="1010" spans="1:4" x14ac:dyDescent="0.25">
      <c r="A1010" s="1">
        <v>43920</v>
      </c>
      <c r="B1010" s="3" t="s">
        <v>70</v>
      </c>
      <c r="C1010">
        <v>7</v>
      </c>
      <c r="D1010">
        <v>0</v>
      </c>
    </row>
    <row r="1011" spans="1:4" x14ac:dyDescent="0.25">
      <c r="A1011" s="1">
        <v>43921</v>
      </c>
      <c r="B1011" s="3" t="s">
        <v>70</v>
      </c>
      <c r="C1011">
        <v>10</v>
      </c>
      <c r="D1011">
        <v>0</v>
      </c>
    </row>
    <row r="1012" spans="1:4" x14ac:dyDescent="0.25">
      <c r="A1012" s="1">
        <v>43922</v>
      </c>
      <c r="B1012" s="3" t="s">
        <v>70</v>
      </c>
      <c r="C1012">
        <v>16</v>
      </c>
      <c r="D1012">
        <v>1</v>
      </c>
    </row>
    <row r="1013" spans="1:4" x14ac:dyDescent="0.25">
      <c r="A1013" s="1">
        <v>43923</v>
      </c>
      <c r="B1013" s="3" t="s">
        <v>70</v>
      </c>
      <c r="C1013">
        <v>5</v>
      </c>
      <c r="D1013">
        <v>1</v>
      </c>
    </row>
    <row r="1014" spans="1:4" x14ac:dyDescent="0.25">
      <c r="A1014" s="1">
        <v>43924</v>
      </c>
      <c r="B1014" s="3" t="s">
        <v>70</v>
      </c>
      <c r="C1014">
        <v>11</v>
      </c>
      <c r="D1014">
        <v>0</v>
      </c>
    </row>
    <row r="1015" spans="1:4" x14ac:dyDescent="0.25">
      <c r="A1015" s="1">
        <v>43925</v>
      </c>
      <c r="B1015" s="3" t="s">
        <v>70</v>
      </c>
      <c r="C1015">
        <v>30</v>
      </c>
      <c r="D1015">
        <v>0</v>
      </c>
    </row>
    <row r="1016" spans="1:4" x14ac:dyDescent="0.25">
      <c r="A1016" s="1">
        <v>43926</v>
      </c>
      <c r="B1016" s="3" t="s">
        <v>70</v>
      </c>
      <c r="C1016">
        <v>18</v>
      </c>
      <c r="D1016">
        <v>2</v>
      </c>
    </row>
    <row r="1017" spans="1:4" x14ac:dyDescent="0.25">
      <c r="A1017" s="1">
        <v>43927</v>
      </c>
      <c r="B1017" s="3" t="s">
        <v>70</v>
      </c>
      <c r="C1017">
        <v>0</v>
      </c>
      <c r="D1017">
        <v>0</v>
      </c>
    </row>
    <row r="1018" spans="1:4" x14ac:dyDescent="0.25">
      <c r="A1018" s="1">
        <v>43928</v>
      </c>
      <c r="B1018" s="3" t="s">
        <v>70</v>
      </c>
      <c r="C1018">
        <v>0</v>
      </c>
      <c r="D1018">
        <v>0</v>
      </c>
    </row>
    <row r="1019" spans="1:4" x14ac:dyDescent="0.25">
      <c r="A1019" s="1">
        <v>43929</v>
      </c>
      <c r="B1019" s="3" t="s">
        <v>70</v>
      </c>
      <c r="C1019">
        <v>2</v>
      </c>
      <c r="D1019">
        <v>0</v>
      </c>
    </row>
    <row r="1020" spans="1:4" x14ac:dyDescent="0.25">
      <c r="A1020" s="1">
        <v>43930</v>
      </c>
      <c r="B1020" s="3" t="s">
        <v>70</v>
      </c>
      <c r="C1020">
        <v>8</v>
      </c>
      <c r="D1020">
        <v>0</v>
      </c>
    </row>
    <row r="1021" spans="1:4" x14ac:dyDescent="0.25">
      <c r="A1021" s="1">
        <v>43931</v>
      </c>
      <c r="B1021" s="3" t="s">
        <v>70</v>
      </c>
      <c r="C1021">
        <v>9</v>
      </c>
      <c r="D1021">
        <v>0</v>
      </c>
    </row>
    <row r="1022" spans="1:4" x14ac:dyDescent="0.25">
      <c r="A1022" s="1">
        <v>43932</v>
      </c>
      <c r="B1022" s="3" t="s">
        <v>70</v>
      </c>
      <c r="C1022">
        <v>3</v>
      </c>
      <c r="D1022">
        <v>1</v>
      </c>
    </row>
    <row r="1023" spans="1:4" x14ac:dyDescent="0.25">
      <c r="A1023" s="1">
        <v>43933</v>
      </c>
      <c r="B1023" s="3" t="s">
        <v>70</v>
      </c>
      <c r="C1023">
        <v>11</v>
      </c>
      <c r="D1023">
        <v>1</v>
      </c>
    </row>
    <row r="1024" spans="1:4" x14ac:dyDescent="0.25">
      <c r="A1024" s="1">
        <v>43934</v>
      </c>
      <c r="B1024" s="3" t="s">
        <v>70</v>
      </c>
      <c r="C1024">
        <v>0</v>
      </c>
      <c r="D1024">
        <v>0</v>
      </c>
    </row>
    <row r="1025" spans="1:4" x14ac:dyDescent="0.25">
      <c r="A1025" s="1">
        <v>43935</v>
      </c>
      <c r="B1025" s="3" t="s">
        <v>70</v>
      </c>
      <c r="C1025">
        <v>0</v>
      </c>
      <c r="D1025">
        <v>0</v>
      </c>
    </row>
    <row r="1026" spans="1:4" x14ac:dyDescent="0.25">
      <c r="A1026" s="1">
        <v>43936</v>
      </c>
      <c r="B1026" s="3" t="s">
        <v>70</v>
      </c>
      <c r="C1026">
        <v>6</v>
      </c>
      <c r="D1026">
        <v>0</v>
      </c>
    </row>
    <row r="1027" spans="1:4" x14ac:dyDescent="0.25">
      <c r="A1027" s="1">
        <v>43937</v>
      </c>
      <c r="B1027" s="3" t="s">
        <v>70</v>
      </c>
      <c r="C1027">
        <v>0</v>
      </c>
      <c r="D1027">
        <v>1</v>
      </c>
    </row>
    <row r="1028" spans="1:4" x14ac:dyDescent="0.25">
      <c r="A1028" s="1">
        <v>43938</v>
      </c>
      <c r="B1028" s="3" t="s">
        <v>70</v>
      </c>
      <c r="C1028">
        <v>6</v>
      </c>
      <c r="D1028">
        <v>0</v>
      </c>
    </row>
    <row r="1029" spans="1:4" x14ac:dyDescent="0.25">
      <c r="A1029" s="1">
        <v>43939</v>
      </c>
      <c r="B1029" s="3" t="s">
        <v>70</v>
      </c>
      <c r="C1029">
        <v>0</v>
      </c>
      <c r="D1029">
        <v>0</v>
      </c>
    </row>
    <row r="1030" spans="1:4" x14ac:dyDescent="0.25">
      <c r="A1030" s="1">
        <v>43940</v>
      </c>
      <c r="B1030" s="3" t="s">
        <v>70</v>
      </c>
      <c r="C1030">
        <v>10</v>
      </c>
      <c r="D1030">
        <v>1</v>
      </c>
    </row>
    <row r="1031" spans="1:4" x14ac:dyDescent="0.25">
      <c r="A1031" s="1">
        <v>43941</v>
      </c>
      <c r="B1031" s="3" t="s">
        <v>70</v>
      </c>
      <c r="C1031">
        <v>2</v>
      </c>
      <c r="D1031">
        <v>1</v>
      </c>
    </row>
    <row r="1032" spans="1:4" x14ac:dyDescent="0.25">
      <c r="A1032" s="1">
        <v>43942</v>
      </c>
      <c r="B1032" s="3" t="s">
        <v>70</v>
      </c>
      <c r="C1032">
        <v>1</v>
      </c>
      <c r="D1032">
        <v>0</v>
      </c>
    </row>
    <row r="1033" spans="1:4" x14ac:dyDescent="0.25">
      <c r="A1033" s="1">
        <v>43943</v>
      </c>
      <c r="B1033" s="3" t="s">
        <v>70</v>
      </c>
      <c r="C1033">
        <v>2</v>
      </c>
      <c r="D1033">
        <v>1</v>
      </c>
    </row>
    <row r="1034" spans="1:4" x14ac:dyDescent="0.25">
      <c r="A1034" s="1">
        <v>43944</v>
      </c>
      <c r="B1034" s="3" t="s">
        <v>70</v>
      </c>
      <c r="C1034">
        <v>0</v>
      </c>
      <c r="D1034">
        <v>1</v>
      </c>
    </row>
    <row r="1035" spans="1:4" x14ac:dyDescent="0.25">
      <c r="A1035" s="1">
        <v>43945</v>
      </c>
      <c r="B1035" s="3" t="s">
        <v>70</v>
      </c>
      <c r="C1035">
        <v>3</v>
      </c>
      <c r="D1035">
        <v>0</v>
      </c>
    </row>
    <row r="1036" spans="1:4" x14ac:dyDescent="0.25">
      <c r="A1036" s="1">
        <v>43946</v>
      </c>
      <c r="B1036" s="3" t="s">
        <v>70</v>
      </c>
      <c r="C1036">
        <v>5</v>
      </c>
      <c r="D1036">
        <v>1</v>
      </c>
    </row>
    <row r="1037" spans="1:4" x14ac:dyDescent="0.25">
      <c r="A1037" s="1">
        <v>43947</v>
      </c>
      <c r="B1037" s="3" t="s">
        <v>70</v>
      </c>
      <c r="C1037">
        <v>4</v>
      </c>
      <c r="D1037">
        <v>0</v>
      </c>
    </row>
    <row r="1038" spans="1:4" x14ac:dyDescent="0.25">
      <c r="A1038" s="1">
        <v>43948</v>
      </c>
      <c r="B1038" s="3" t="s">
        <v>70</v>
      </c>
      <c r="C1038">
        <v>0</v>
      </c>
      <c r="D1038">
        <v>0</v>
      </c>
    </row>
    <row r="1039" spans="1:4" x14ac:dyDescent="0.25">
      <c r="A1039" s="1">
        <v>43949</v>
      </c>
      <c r="B1039" s="3" t="s">
        <v>70</v>
      </c>
      <c r="C1039">
        <v>1</v>
      </c>
      <c r="D1039">
        <v>0</v>
      </c>
    </row>
    <row r="1040" spans="1:4" x14ac:dyDescent="0.25">
      <c r="A1040" s="1">
        <v>43950</v>
      </c>
      <c r="B1040" s="3" t="s">
        <v>70</v>
      </c>
      <c r="C1040">
        <v>0</v>
      </c>
      <c r="D1040">
        <v>0</v>
      </c>
    </row>
    <row r="1041" spans="1:4" x14ac:dyDescent="0.25">
      <c r="A1041" s="1">
        <v>43951</v>
      </c>
      <c r="B1041" s="3" t="s">
        <v>70</v>
      </c>
      <c r="C1041">
        <v>1</v>
      </c>
      <c r="D1041">
        <v>0</v>
      </c>
    </row>
    <row r="1042" spans="1:4" x14ac:dyDescent="0.25">
      <c r="A1042" s="1">
        <v>43952</v>
      </c>
      <c r="B1042" s="3" t="s">
        <v>70</v>
      </c>
      <c r="C1042">
        <v>2</v>
      </c>
      <c r="D1042">
        <v>0</v>
      </c>
    </row>
    <row r="1043" spans="1:4" x14ac:dyDescent="0.25">
      <c r="A1043" s="1">
        <v>43953</v>
      </c>
      <c r="B1043" s="3" t="s">
        <v>70</v>
      </c>
      <c r="C1043">
        <v>1</v>
      </c>
      <c r="D1043">
        <v>0</v>
      </c>
    </row>
    <row r="1044" spans="1:4" x14ac:dyDescent="0.25">
      <c r="A1044" s="1">
        <v>43954</v>
      </c>
      <c r="B1044" s="3" t="s">
        <v>70</v>
      </c>
      <c r="C1044">
        <v>0</v>
      </c>
      <c r="D1044">
        <v>1</v>
      </c>
    </row>
    <row r="1045" spans="1:4" x14ac:dyDescent="0.25">
      <c r="A1045" s="1">
        <v>43955</v>
      </c>
      <c r="B1045" s="3" t="s">
        <v>70</v>
      </c>
      <c r="C1045">
        <v>0</v>
      </c>
      <c r="D1045">
        <v>0</v>
      </c>
    </row>
    <row r="1046" spans="1:4" x14ac:dyDescent="0.25">
      <c r="A1046" s="1">
        <v>43956</v>
      </c>
      <c r="B1046" s="3" t="s">
        <v>70</v>
      </c>
      <c r="C1046">
        <v>0</v>
      </c>
      <c r="D1046">
        <v>0</v>
      </c>
    </row>
    <row r="1047" spans="1:4" x14ac:dyDescent="0.25">
      <c r="A1047" s="1">
        <v>43957</v>
      </c>
      <c r="B1047" s="3" t="s">
        <v>70</v>
      </c>
      <c r="C1047">
        <v>3</v>
      </c>
      <c r="D1047">
        <v>0</v>
      </c>
    </row>
    <row r="1048" spans="1:4" x14ac:dyDescent="0.25">
      <c r="A1048" s="1">
        <v>43958</v>
      </c>
      <c r="B1048" s="3" t="s">
        <v>70</v>
      </c>
      <c r="C1048">
        <v>1</v>
      </c>
      <c r="D1048">
        <v>0</v>
      </c>
    </row>
    <row r="1049" spans="1:4" x14ac:dyDescent="0.25">
      <c r="A1049" s="1">
        <v>43959</v>
      </c>
      <c r="B1049" s="3" t="s">
        <v>70</v>
      </c>
      <c r="C1049">
        <v>22</v>
      </c>
      <c r="D1049">
        <v>0</v>
      </c>
    </row>
    <row r="1050" spans="1:4" x14ac:dyDescent="0.25">
      <c r="A1050" s="1">
        <v>43960</v>
      </c>
      <c r="B1050" s="3" t="s">
        <v>70</v>
      </c>
      <c r="C1050">
        <v>20</v>
      </c>
      <c r="D1050">
        <v>0</v>
      </c>
    </row>
    <row r="1051" spans="1:4" x14ac:dyDescent="0.25">
      <c r="A1051" s="1">
        <v>43961</v>
      </c>
      <c r="B1051" s="3" t="s">
        <v>70</v>
      </c>
      <c r="C1051">
        <v>23</v>
      </c>
      <c r="D1051">
        <v>0</v>
      </c>
    </row>
    <row r="1052" spans="1:4" x14ac:dyDescent="0.25">
      <c r="A1052" s="1">
        <v>43962</v>
      </c>
      <c r="B1052" s="3" t="s">
        <v>70</v>
      </c>
      <c r="C1052">
        <v>13</v>
      </c>
      <c r="D1052">
        <v>0</v>
      </c>
    </row>
    <row r="1053" spans="1:4" x14ac:dyDescent="0.25">
      <c r="A1053" s="1">
        <v>43963</v>
      </c>
      <c r="B1053" s="3" t="s">
        <v>70</v>
      </c>
      <c r="C1053">
        <v>3</v>
      </c>
      <c r="D1053">
        <v>0</v>
      </c>
    </row>
    <row r="1054" spans="1:4" x14ac:dyDescent="0.25">
      <c r="A1054" s="1">
        <v>43964</v>
      </c>
      <c r="B1054" s="3" t="s">
        <v>70</v>
      </c>
      <c r="C1054">
        <v>15</v>
      </c>
      <c r="D1054">
        <v>0</v>
      </c>
    </row>
    <row r="1055" spans="1:4" x14ac:dyDescent="0.25">
      <c r="A1055" s="1">
        <v>43965</v>
      </c>
      <c r="B1055" s="3" t="s">
        <v>70</v>
      </c>
      <c r="C1055">
        <v>2</v>
      </c>
      <c r="D1055">
        <v>0</v>
      </c>
    </row>
    <row r="1056" spans="1:4" x14ac:dyDescent="0.25">
      <c r="A1056" s="1">
        <v>43966</v>
      </c>
      <c r="B1056" s="3" t="s">
        <v>70</v>
      </c>
      <c r="C1056">
        <v>4</v>
      </c>
      <c r="D1056">
        <v>0</v>
      </c>
    </row>
    <row r="1057" spans="1:4" x14ac:dyDescent="0.25">
      <c r="A1057" s="1">
        <v>43967</v>
      </c>
      <c r="B1057" s="3" t="s">
        <v>70</v>
      </c>
      <c r="C1057">
        <v>3</v>
      </c>
      <c r="D1057">
        <v>0</v>
      </c>
    </row>
    <row r="1058" spans="1:4" x14ac:dyDescent="0.25">
      <c r="A1058" s="1">
        <v>43968</v>
      </c>
      <c r="B1058" s="3" t="s">
        <v>70</v>
      </c>
      <c r="C1058">
        <v>1</v>
      </c>
      <c r="D1058">
        <v>0</v>
      </c>
    </row>
    <row r="1059" spans="1:4" x14ac:dyDescent="0.25">
      <c r="A1059" s="1">
        <v>43969</v>
      </c>
      <c r="B1059" s="3" t="s">
        <v>70</v>
      </c>
      <c r="C1059">
        <v>11</v>
      </c>
      <c r="D1059">
        <v>0</v>
      </c>
    </row>
    <row r="1060" spans="1:4" x14ac:dyDescent="0.25">
      <c r="A1060" s="1">
        <v>43970</v>
      </c>
      <c r="B1060" s="3" t="s">
        <v>70</v>
      </c>
      <c r="C1060">
        <v>0</v>
      </c>
      <c r="D1060">
        <v>0</v>
      </c>
    </row>
    <row r="1061" spans="1:4" x14ac:dyDescent="0.25">
      <c r="A1061" s="1">
        <v>43971</v>
      </c>
      <c r="B1061" s="3" t="s">
        <v>70</v>
      </c>
      <c r="C1061">
        <v>0</v>
      </c>
      <c r="D1061">
        <v>0</v>
      </c>
    </row>
    <row r="1062" spans="1:4" x14ac:dyDescent="0.25">
      <c r="A1062" s="1">
        <v>43972</v>
      </c>
      <c r="B1062" s="3" t="s">
        <v>70</v>
      </c>
      <c r="C1062">
        <v>1</v>
      </c>
      <c r="D1062">
        <v>0</v>
      </c>
    </row>
    <row r="1063" spans="1:4" x14ac:dyDescent="0.25">
      <c r="A1063" s="1">
        <v>43973</v>
      </c>
      <c r="B1063" s="3" t="s">
        <v>70</v>
      </c>
      <c r="C1063">
        <v>3</v>
      </c>
      <c r="D1063">
        <v>0</v>
      </c>
    </row>
    <row r="1064" spans="1:4" x14ac:dyDescent="0.25">
      <c r="A1064" s="1">
        <v>43974</v>
      </c>
      <c r="B1064" s="3" t="s">
        <v>70</v>
      </c>
      <c r="C1064">
        <v>5</v>
      </c>
      <c r="D1064">
        <v>0</v>
      </c>
    </row>
    <row r="1065" spans="1:4" x14ac:dyDescent="0.25">
      <c r="A1065" s="1">
        <v>43975</v>
      </c>
      <c r="B1065" s="3" t="s">
        <v>70</v>
      </c>
      <c r="C1065">
        <v>1</v>
      </c>
      <c r="D1065">
        <v>0</v>
      </c>
    </row>
    <row r="1066" spans="1:4" x14ac:dyDescent="0.25">
      <c r="A1066" s="1">
        <v>43976</v>
      </c>
      <c r="B1066" s="3" t="s">
        <v>70</v>
      </c>
      <c r="C1066">
        <v>0</v>
      </c>
      <c r="D1066">
        <v>0</v>
      </c>
    </row>
    <row r="1067" spans="1:4" x14ac:dyDescent="0.25">
      <c r="A1067" s="1">
        <v>43861</v>
      </c>
      <c r="B1067" s="3" t="s">
        <v>59</v>
      </c>
      <c r="C1067">
        <v>0</v>
      </c>
      <c r="D1067">
        <v>0</v>
      </c>
    </row>
    <row r="1068" spans="1:4" x14ac:dyDescent="0.25">
      <c r="A1068" s="1">
        <v>43867</v>
      </c>
      <c r="B1068" s="3" t="s">
        <v>59</v>
      </c>
      <c r="C1068">
        <v>0</v>
      </c>
      <c r="D1068">
        <v>0</v>
      </c>
    </row>
    <row r="1069" spans="1:4" x14ac:dyDescent="0.25">
      <c r="A1069" s="1">
        <v>43882</v>
      </c>
      <c r="B1069" s="3" t="s">
        <v>59</v>
      </c>
      <c r="C1069">
        <v>0</v>
      </c>
      <c r="D1069">
        <v>0</v>
      </c>
    </row>
    <row r="1070" spans="1:4" x14ac:dyDescent="0.25">
      <c r="A1070" s="1">
        <v>43883</v>
      </c>
      <c r="B1070" s="3" t="s">
        <v>59</v>
      </c>
      <c r="C1070">
        <v>1</v>
      </c>
      <c r="D1070">
        <v>0</v>
      </c>
    </row>
    <row r="1071" spans="1:4" x14ac:dyDescent="0.25">
      <c r="A1071" s="1">
        <v>43884</v>
      </c>
      <c r="B1071" s="3" t="s">
        <v>59</v>
      </c>
      <c r="C1071">
        <v>0</v>
      </c>
      <c r="D1071">
        <v>0</v>
      </c>
    </row>
    <row r="1072" spans="1:4" x14ac:dyDescent="0.25">
      <c r="A1072" s="1">
        <v>43885</v>
      </c>
      <c r="B1072" s="3" t="s">
        <v>59</v>
      </c>
      <c r="C1072">
        <v>0</v>
      </c>
      <c r="D1072">
        <v>0</v>
      </c>
    </row>
    <row r="1073" spans="1:4" x14ac:dyDescent="0.25">
      <c r="A1073" s="1">
        <v>43886</v>
      </c>
      <c r="B1073" s="3" t="s">
        <v>59</v>
      </c>
      <c r="C1073">
        <v>0</v>
      </c>
      <c r="D1073">
        <v>0</v>
      </c>
    </row>
    <row r="1074" spans="1:4" x14ac:dyDescent="0.25">
      <c r="A1074" s="1">
        <v>43887</v>
      </c>
      <c r="B1074" s="3" t="s">
        <v>59</v>
      </c>
      <c r="C1074">
        <v>0</v>
      </c>
      <c r="D1074">
        <v>0</v>
      </c>
    </row>
    <row r="1075" spans="1:4" x14ac:dyDescent="0.25">
      <c r="A1075" s="1">
        <v>43888</v>
      </c>
      <c r="B1075" s="3" t="s">
        <v>59</v>
      </c>
      <c r="C1075">
        <v>1</v>
      </c>
      <c r="D1075">
        <v>0</v>
      </c>
    </row>
    <row r="1076" spans="1:4" x14ac:dyDescent="0.25">
      <c r="A1076" s="1">
        <v>43889</v>
      </c>
      <c r="B1076" s="3" t="s">
        <v>59</v>
      </c>
      <c r="C1076">
        <v>9</v>
      </c>
      <c r="D1076">
        <v>0</v>
      </c>
    </row>
    <row r="1077" spans="1:4" x14ac:dyDescent="0.25">
      <c r="A1077" s="1">
        <v>43890</v>
      </c>
      <c r="B1077" s="3" t="s">
        <v>59</v>
      </c>
      <c r="C1077">
        <v>0</v>
      </c>
      <c r="D1077">
        <v>0</v>
      </c>
    </row>
    <row r="1078" spans="1:4" x14ac:dyDescent="0.25">
      <c r="A1078" s="1">
        <v>43891</v>
      </c>
      <c r="B1078" s="3" t="s">
        <v>59</v>
      </c>
      <c r="C1078">
        <v>38</v>
      </c>
      <c r="D1078">
        <v>0</v>
      </c>
    </row>
    <row r="1079" spans="1:4" x14ac:dyDescent="0.25">
      <c r="A1079" s="1">
        <v>43892</v>
      </c>
      <c r="B1079" s="3" t="s">
        <v>59</v>
      </c>
      <c r="C1079">
        <v>2</v>
      </c>
      <c r="D1079">
        <v>0</v>
      </c>
    </row>
    <row r="1080" spans="1:4" x14ac:dyDescent="0.25">
      <c r="A1080" s="1">
        <v>43893</v>
      </c>
      <c r="B1080" s="3" t="s">
        <v>59</v>
      </c>
      <c r="C1080">
        <v>5</v>
      </c>
      <c r="D1080">
        <v>0</v>
      </c>
    </row>
    <row r="1081" spans="1:4" x14ac:dyDescent="0.25">
      <c r="A1081" s="1">
        <v>43894</v>
      </c>
      <c r="B1081" s="3" t="s">
        <v>59</v>
      </c>
      <c r="C1081">
        <v>26</v>
      </c>
      <c r="D1081">
        <v>0</v>
      </c>
    </row>
    <row r="1082" spans="1:4" x14ac:dyDescent="0.25">
      <c r="A1082" s="1">
        <v>43895</v>
      </c>
      <c r="B1082" s="3" t="s">
        <v>59</v>
      </c>
      <c r="C1082">
        <v>26</v>
      </c>
      <c r="D1082">
        <v>2</v>
      </c>
    </row>
    <row r="1083" spans="1:4" x14ac:dyDescent="0.25">
      <c r="A1083" s="1">
        <v>43896</v>
      </c>
      <c r="B1083" s="3" t="s">
        <v>59</v>
      </c>
      <c r="C1083">
        <v>35</v>
      </c>
      <c r="D1083">
        <v>2</v>
      </c>
    </row>
    <row r="1084" spans="1:4" x14ac:dyDescent="0.25">
      <c r="A1084" s="1">
        <v>43897</v>
      </c>
      <c r="B1084" s="3" t="s">
        <v>59</v>
      </c>
      <c r="C1084">
        <v>64</v>
      </c>
      <c r="D1084">
        <v>1</v>
      </c>
    </row>
    <row r="1085" spans="1:4" x14ac:dyDescent="0.25">
      <c r="A1085" s="1">
        <v>43898</v>
      </c>
      <c r="B1085" s="3" t="s">
        <v>59</v>
      </c>
      <c r="C1085">
        <v>153</v>
      </c>
      <c r="D1085">
        <v>0</v>
      </c>
    </row>
    <row r="1086" spans="1:4" x14ac:dyDescent="0.25">
      <c r="A1086" s="1">
        <v>43899</v>
      </c>
      <c r="B1086" s="3" t="s">
        <v>59</v>
      </c>
      <c r="C1086">
        <v>-10</v>
      </c>
      <c r="D1086">
        <v>8</v>
      </c>
    </row>
    <row r="1087" spans="1:4" x14ac:dyDescent="0.25">
      <c r="A1087" s="1">
        <v>43900</v>
      </c>
      <c r="B1087" s="3" t="s">
        <v>59</v>
      </c>
      <c r="C1087">
        <v>103</v>
      </c>
      <c r="D1087">
        <v>4</v>
      </c>
    </row>
    <row r="1088" spans="1:4" x14ac:dyDescent="0.25">
      <c r="A1088" s="1">
        <v>43901</v>
      </c>
      <c r="B1088" s="3" t="s">
        <v>59</v>
      </c>
      <c r="C1088">
        <v>48</v>
      </c>
      <c r="D1088">
        <v>4</v>
      </c>
    </row>
    <row r="1089" spans="1:4" x14ac:dyDescent="0.25">
      <c r="A1089" s="1">
        <v>43902</v>
      </c>
      <c r="B1089" s="3" t="s">
        <v>59</v>
      </c>
      <c r="C1089">
        <v>79</v>
      </c>
      <c r="D1089">
        <v>5</v>
      </c>
    </row>
    <row r="1090" spans="1:4" x14ac:dyDescent="0.25">
      <c r="A1090" s="1">
        <v>43903</v>
      </c>
      <c r="B1090" s="3" t="s">
        <v>59</v>
      </c>
      <c r="C1090">
        <v>260</v>
      </c>
      <c r="D1090">
        <v>20</v>
      </c>
    </row>
    <row r="1091" spans="1:4" x14ac:dyDescent="0.25">
      <c r="A1091" s="1">
        <v>43904</v>
      </c>
      <c r="B1091" s="3" t="s">
        <v>59</v>
      </c>
      <c r="C1091">
        <v>33</v>
      </c>
      <c r="D1091">
        <v>13</v>
      </c>
    </row>
    <row r="1092" spans="1:4" x14ac:dyDescent="0.25">
      <c r="A1092" s="1">
        <v>43905</v>
      </c>
      <c r="B1092" s="3" t="s">
        <v>59</v>
      </c>
      <c r="C1092">
        <v>238</v>
      </c>
      <c r="D1092">
        <v>22</v>
      </c>
    </row>
    <row r="1093" spans="1:4" x14ac:dyDescent="0.25">
      <c r="A1093" s="1">
        <v>43906</v>
      </c>
      <c r="B1093" s="3" t="s">
        <v>59</v>
      </c>
      <c r="C1093">
        <v>405</v>
      </c>
      <c r="D1093">
        <v>30</v>
      </c>
    </row>
    <row r="1094" spans="1:4" x14ac:dyDescent="0.25">
      <c r="A1094" s="1">
        <v>43907</v>
      </c>
      <c r="B1094" s="3" t="s">
        <v>59</v>
      </c>
      <c r="C1094">
        <v>381</v>
      </c>
      <c r="D1094">
        <v>22</v>
      </c>
    </row>
    <row r="1095" spans="1:4" x14ac:dyDescent="0.25">
      <c r="A1095" s="1">
        <v>43908</v>
      </c>
      <c r="B1095" s="3" t="s">
        <v>59</v>
      </c>
      <c r="C1095">
        <v>444</v>
      </c>
      <c r="D1095">
        <v>21</v>
      </c>
    </row>
    <row r="1096" spans="1:4" x14ac:dyDescent="0.25">
      <c r="A1096" s="1">
        <v>43909</v>
      </c>
      <c r="B1096" s="3" t="s">
        <v>59</v>
      </c>
      <c r="C1096">
        <v>591</v>
      </c>
      <c r="D1096">
        <v>21</v>
      </c>
    </row>
    <row r="1097" spans="1:4" x14ac:dyDescent="0.25">
      <c r="A1097" s="1">
        <v>43910</v>
      </c>
      <c r="B1097" s="3" t="s">
        <v>59</v>
      </c>
      <c r="C1097">
        <v>529</v>
      </c>
      <c r="D1097">
        <v>34</v>
      </c>
    </row>
    <row r="1098" spans="1:4" x14ac:dyDescent="0.25">
      <c r="A1098" s="1">
        <v>43911</v>
      </c>
      <c r="B1098" s="3" t="s">
        <v>59</v>
      </c>
      <c r="C1098">
        <v>291</v>
      </c>
      <c r="D1098">
        <v>29</v>
      </c>
    </row>
    <row r="1099" spans="1:4" x14ac:dyDescent="0.25">
      <c r="A1099" s="1">
        <v>43912</v>
      </c>
      <c r="B1099" s="3" t="s">
        <v>59</v>
      </c>
      <c r="C1099">
        <v>668</v>
      </c>
      <c r="D1099">
        <v>45</v>
      </c>
    </row>
    <row r="1100" spans="1:4" x14ac:dyDescent="0.25">
      <c r="A1100" s="1">
        <v>43913</v>
      </c>
      <c r="B1100" s="3" t="s">
        <v>59</v>
      </c>
      <c r="C1100">
        <v>441</v>
      </c>
      <c r="D1100">
        <v>32</v>
      </c>
    </row>
    <row r="1101" spans="1:4" x14ac:dyDescent="0.25">
      <c r="A1101" s="1">
        <v>43914</v>
      </c>
      <c r="B1101" s="3" t="s">
        <v>59</v>
      </c>
      <c r="C1101">
        <v>654</v>
      </c>
      <c r="D1101">
        <v>59</v>
      </c>
    </row>
    <row r="1102" spans="1:4" x14ac:dyDescent="0.25">
      <c r="A1102" s="1">
        <v>43915</v>
      </c>
      <c r="B1102" s="3" t="s">
        <v>59</v>
      </c>
      <c r="C1102">
        <v>509</v>
      </c>
      <c r="D1102">
        <v>75</v>
      </c>
    </row>
    <row r="1103" spans="1:4" x14ac:dyDescent="0.25">
      <c r="A1103" s="1">
        <v>43916</v>
      </c>
      <c r="B1103" s="3" t="s">
        <v>59</v>
      </c>
      <c r="C1103">
        <v>510</v>
      </c>
      <c r="D1103">
        <v>50</v>
      </c>
    </row>
    <row r="1104" spans="1:4" x14ac:dyDescent="0.25">
      <c r="A1104" s="1">
        <v>43917</v>
      </c>
      <c r="B1104" s="3" t="s">
        <v>59</v>
      </c>
      <c r="C1104">
        <v>558</v>
      </c>
      <c r="D1104">
        <v>70</v>
      </c>
    </row>
    <row r="1105" spans="1:4" x14ac:dyDescent="0.25">
      <c r="A1105" s="1">
        <v>43918</v>
      </c>
      <c r="B1105" s="3" t="s">
        <v>59</v>
      </c>
      <c r="C1105">
        <v>579</v>
      </c>
      <c r="D1105">
        <v>48</v>
      </c>
    </row>
    <row r="1106" spans="1:4" x14ac:dyDescent="0.25">
      <c r="A1106" s="1">
        <v>43919</v>
      </c>
      <c r="B1106" s="3" t="s">
        <v>59</v>
      </c>
      <c r="C1106">
        <v>535</v>
      </c>
      <c r="D1106">
        <v>67</v>
      </c>
    </row>
    <row r="1107" spans="1:4" x14ac:dyDescent="0.25">
      <c r="A1107" s="1">
        <v>43920</v>
      </c>
      <c r="B1107" s="3" t="s">
        <v>59</v>
      </c>
      <c r="C1107">
        <v>506</v>
      </c>
      <c r="D1107">
        <v>65</v>
      </c>
    </row>
    <row r="1108" spans="1:4" x14ac:dyDescent="0.25">
      <c r="A1108" s="1">
        <v>43921</v>
      </c>
      <c r="B1108" s="3" t="s">
        <v>59</v>
      </c>
      <c r="C1108">
        <v>589</v>
      </c>
      <c r="D1108">
        <v>105</v>
      </c>
    </row>
    <row r="1109" spans="1:4" x14ac:dyDescent="0.25">
      <c r="A1109" s="1">
        <v>43922</v>
      </c>
      <c r="B1109" s="3" t="s">
        <v>59</v>
      </c>
      <c r="C1109">
        <v>494</v>
      </c>
      <c r="D1109">
        <v>32</v>
      </c>
    </row>
    <row r="1110" spans="1:4" x14ac:dyDescent="0.25">
      <c r="A1110" s="1">
        <v>43923</v>
      </c>
      <c r="B1110" s="3" t="s">
        <v>59</v>
      </c>
      <c r="C1110">
        <v>558</v>
      </c>
      <c r="D1110">
        <v>97</v>
      </c>
    </row>
    <row r="1111" spans="1:4" x14ac:dyDescent="0.25">
      <c r="A1111" s="1">
        <v>43924</v>
      </c>
      <c r="B1111" s="3" t="s">
        <v>59</v>
      </c>
      <c r="C1111">
        <v>543</v>
      </c>
      <c r="D1111">
        <v>60</v>
      </c>
    </row>
    <row r="1112" spans="1:4" x14ac:dyDescent="0.25">
      <c r="A1112" s="1">
        <v>43925</v>
      </c>
      <c r="B1112" s="3" t="s">
        <v>59</v>
      </c>
      <c r="C1112">
        <v>813</v>
      </c>
      <c r="D1112">
        <v>85</v>
      </c>
    </row>
    <row r="1113" spans="1:4" x14ac:dyDescent="0.25">
      <c r="A1113" s="1">
        <v>43926</v>
      </c>
      <c r="B1113" s="3" t="s">
        <v>59</v>
      </c>
      <c r="C1113">
        <v>653</v>
      </c>
      <c r="D1113">
        <v>40</v>
      </c>
    </row>
    <row r="1114" spans="1:4" x14ac:dyDescent="0.25">
      <c r="A1114" s="1">
        <v>43927</v>
      </c>
      <c r="B1114" s="3" t="s">
        <v>59</v>
      </c>
      <c r="C1114">
        <v>562</v>
      </c>
      <c r="D1114">
        <v>83</v>
      </c>
    </row>
    <row r="1115" spans="1:4" x14ac:dyDescent="0.25">
      <c r="A1115" s="1">
        <v>43928</v>
      </c>
      <c r="B1115" s="3" t="s">
        <v>59</v>
      </c>
      <c r="C1115">
        <v>419</v>
      </c>
      <c r="D1115">
        <v>68</v>
      </c>
    </row>
    <row r="1116" spans="1:4" x14ac:dyDescent="0.25">
      <c r="A1116" s="1">
        <v>43929</v>
      </c>
      <c r="B1116" s="3" t="s">
        <v>59</v>
      </c>
      <c r="C1116">
        <v>540</v>
      </c>
      <c r="D1116">
        <v>59</v>
      </c>
    </row>
    <row r="1117" spans="1:4" x14ac:dyDescent="0.25">
      <c r="A1117" s="1">
        <v>43930</v>
      </c>
      <c r="B1117" s="3" t="s">
        <v>59</v>
      </c>
      <c r="C1117">
        <v>639</v>
      </c>
      <c r="D1117">
        <v>76</v>
      </c>
    </row>
    <row r="1118" spans="1:4" x14ac:dyDescent="0.25">
      <c r="A1118" s="1">
        <v>43931</v>
      </c>
      <c r="B1118" s="3" t="s">
        <v>59</v>
      </c>
      <c r="C1118">
        <v>490</v>
      </c>
      <c r="D1118">
        <v>78</v>
      </c>
    </row>
    <row r="1119" spans="1:4" x14ac:dyDescent="0.25">
      <c r="A1119" s="1">
        <v>43932</v>
      </c>
      <c r="B1119" s="3" t="s">
        <v>59</v>
      </c>
      <c r="C1119">
        <v>996</v>
      </c>
      <c r="D1119">
        <v>101</v>
      </c>
    </row>
    <row r="1120" spans="1:4" x14ac:dyDescent="0.25">
      <c r="A1120" s="1">
        <v>43933</v>
      </c>
      <c r="B1120" s="3" t="s">
        <v>59</v>
      </c>
      <c r="C1120">
        <v>652</v>
      </c>
      <c r="D1120">
        <v>96</v>
      </c>
    </row>
    <row r="1121" spans="1:4" x14ac:dyDescent="0.25">
      <c r="A1121" s="1">
        <v>43934</v>
      </c>
      <c r="B1121" s="3" t="s">
        <v>59</v>
      </c>
      <c r="C1121">
        <v>474</v>
      </c>
      <c r="D1121">
        <v>97</v>
      </c>
    </row>
    <row r="1122" spans="1:4" x14ac:dyDescent="0.25">
      <c r="A1122" s="1">
        <v>43935</v>
      </c>
      <c r="B1122" s="3" t="s">
        <v>59</v>
      </c>
      <c r="C1122">
        <v>556</v>
      </c>
      <c r="D1122">
        <v>101</v>
      </c>
    </row>
    <row r="1123" spans="1:4" x14ac:dyDescent="0.25">
      <c r="A1123" s="1">
        <v>43936</v>
      </c>
      <c r="B1123" s="3" t="s">
        <v>59</v>
      </c>
      <c r="C1123">
        <v>539</v>
      </c>
      <c r="D1123">
        <v>88</v>
      </c>
    </row>
    <row r="1124" spans="1:4" x14ac:dyDescent="0.25">
      <c r="A1124" s="1">
        <v>43937</v>
      </c>
      <c r="B1124" s="3" t="s">
        <v>59</v>
      </c>
      <c r="C1124">
        <v>879</v>
      </c>
      <c r="D1124">
        <v>79</v>
      </c>
    </row>
    <row r="1125" spans="1:4" x14ac:dyDescent="0.25">
      <c r="A1125" s="1">
        <v>43938</v>
      </c>
      <c r="B1125" s="3" t="s">
        <v>59</v>
      </c>
      <c r="C1125">
        <v>695</v>
      </c>
      <c r="D1125">
        <v>77</v>
      </c>
    </row>
    <row r="1126" spans="1:4" x14ac:dyDescent="0.25">
      <c r="A1126" s="1">
        <v>43939</v>
      </c>
      <c r="B1126" s="3" t="s">
        <v>59</v>
      </c>
      <c r="C1126">
        <v>661</v>
      </c>
      <c r="D1126">
        <v>81</v>
      </c>
    </row>
    <row r="1127" spans="1:4" x14ac:dyDescent="0.25">
      <c r="A1127" s="1">
        <v>43940</v>
      </c>
      <c r="B1127" s="3" t="s">
        <v>59</v>
      </c>
      <c r="C1127">
        <v>593</v>
      </c>
      <c r="D1127">
        <v>79</v>
      </c>
    </row>
    <row r="1128" spans="1:4" x14ac:dyDescent="0.25">
      <c r="A1128" s="1">
        <v>43941</v>
      </c>
      <c r="B1128" s="3" t="s">
        <v>59</v>
      </c>
      <c r="C1128">
        <v>292</v>
      </c>
      <c r="D1128">
        <v>78</v>
      </c>
    </row>
    <row r="1129" spans="1:4" x14ac:dyDescent="0.25">
      <c r="A1129" s="1">
        <v>43942</v>
      </c>
      <c r="B1129" s="3" t="s">
        <v>59</v>
      </c>
      <c r="C1129">
        <v>606</v>
      </c>
      <c r="D1129">
        <v>76</v>
      </c>
    </row>
    <row r="1130" spans="1:4" x14ac:dyDescent="0.25">
      <c r="A1130" s="1">
        <v>43943</v>
      </c>
      <c r="B1130" s="3" t="s">
        <v>59</v>
      </c>
      <c r="C1130">
        <v>784</v>
      </c>
      <c r="D1130">
        <v>74</v>
      </c>
    </row>
    <row r="1131" spans="1:4" x14ac:dyDescent="0.25">
      <c r="A1131" s="1">
        <v>43944</v>
      </c>
      <c r="B1131" s="3" t="s">
        <v>59</v>
      </c>
      <c r="C1131">
        <v>401</v>
      </c>
      <c r="D1131">
        <v>71</v>
      </c>
    </row>
    <row r="1132" spans="1:4" x14ac:dyDescent="0.25">
      <c r="A1132" s="1">
        <v>43945</v>
      </c>
      <c r="B1132" s="3" t="s">
        <v>59</v>
      </c>
      <c r="C1132">
        <v>682</v>
      </c>
      <c r="D1132">
        <v>69</v>
      </c>
    </row>
    <row r="1133" spans="1:4" x14ac:dyDescent="0.25">
      <c r="A1133" s="1">
        <v>43946</v>
      </c>
      <c r="B1133" s="3" t="s">
        <v>59</v>
      </c>
      <c r="C1133">
        <v>604</v>
      </c>
      <c r="D1133">
        <v>68</v>
      </c>
    </row>
    <row r="1134" spans="1:4" x14ac:dyDescent="0.25">
      <c r="A1134" s="1">
        <v>43947</v>
      </c>
      <c r="B1134" s="3" t="s">
        <v>59</v>
      </c>
      <c r="C1134">
        <v>394</v>
      </c>
      <c r="D1134">
        <v>56</v>
      </c>
    </row>
    <row r="1135" spans="1:4" x14ac:dyDescent="0.25">
      <c r="A1135" s="1">
        <v>43948</v>
      </c>
      <c r="B1135" s="3" t="s">
        <v>59</v>
      </c>
      <c r="C1135">
        <v>278</v>
      </c>
      <c r="D1135">
        <v>55</v>
      </c>
    </row>
    <row r="1136" spans="1:4" x14ac:dyDescent="0.25">
      <c r="A1136" s="1">
        <v>43949</v>
      </c>
      <c r="B1136" s="3" t="s">
        <v>59</v>
      </c>
      <c r="C1136">
        <v>352</v>
      </c>
      <c r="D1136">
        <v>58</v>
      </c>
    </row>
    <row r="1137" spans="1:4" x14ac:dyDescent="0.25">
      <c r="A1137" s="1">
        <v>43950</v>
      </c>
      <c r="B1137" s="3" t="s">
        <v>59</v>
      </c>
      <c r="C1137">
        <v>411</v>
      </c>
      <c r="D1137">
        <v>67</v>
      </c>
    </row>
    <row r="1138" spans="1:4" x14ac:dyDescent="0.25">
      <c r="A1138" s="1">
        <v>43951</v>
      </c>
      <c r="B1138" s="3" t="s">
        <v>59</v>
      </c>
      <c r="C1138">
        <v>428</v>
      </c>
      <c r="D1138">
        <v>63</v>
      </c>
    </row>
    <row r="1139" spans="1:4" x14ac:dyDescent="0.25">
      <c r="A1139" s="1">
        <v>43952</v>
      </c>
      <c r="B1139" s="3" t="s">
        <v>59</v>
      </c>
      <c r="C1139">
        <v>195</v>
      </c>
      <c r="D1139">
        <v>31</v>
      </c>
    </row>
    <row r="1140" spans="1:4" x14ac:dyDescent="0.25">
      <c r="A1140" s="1">
        <v>43953</v>
      </c>
      <c r="B1140" s="3" t="s">
        <v>59</v>
      </c>
      <c r="C1140">
        <v>495</v>
      </c>
      <c r="D1140">
        <v>29</v>
      </c>
    </row>
    <row r="1141" spans="1:4" x14ac:dyDescent="0.25">
      <c r="A1141" s="1">
        <v>43954</v>
      </c>
      <c r="B1141" s="3" t="s">
        <v>59</v>
      </c>
      <c r="C1141">
        <v>251</v>
      </c>
      <c r="D1141">
        <v>26</v>
      </c>
    </row>
    <row r="1142" spans="1:4" x14ac:dyDescent="0.25">
      <c r="A1142" s="1">
        <v>43955</v>
      </c>
      <c r="B1142" s="3" t="s">
        <v>59</v>
      </c>
      <c r="C1142">
        <v>192</v>
      </c>
      <c r="D1142">
        <v>34</v>
      </c>
    </row>
    <row r="1143" spans="1:4" x14ac:dyDescent="0.25">
      <c r="A1143" s="1">
        <v>43956</v>
      </c>
      <c r="B1143" s="3" t="s">
        <v>59</v>
      </c>
      <c r="C1143">
        <v>152</v>
      </c>
      <c r="D1143">
        <v>30</v>
      </c>
    </row>
    <row r="1144" spans="1:4" x14ac:dyDescent="0.25">
      <c r="A1144" s="1">
        <v>43957</v>
      </c>
      <c r="B1144" s="3" t="s">
        <v>59</v>
      </c>
      <c r="C1144">
        <v>165</v>
      </c>
      <c r="D1144">
        <v>31</v>
      </c>
    </row>
    <row r="1145" spans="1:4" x14ac:dyDescent="0.25">
      <c r="A1145" s="1">
        <v>43958</v>
      </c>
      <c r="B1145" s="3" t="s">
        <v>59</v>
      </c>
      <c r="C1145">
        <v>196</v>
      </c>
      <c r="D1145">
        <v>35</v>
      </c>
    </row>
    <row r="1146" spans="1:4" x14ac:dyDescent="0.25">
      <c r="A1146" s="1">
        <v>43959</v>
      </c>
      <c r="B1146" s="3" t="s">
        <v>59</v>
      </c>
      <c r="C1146">
        <v>233</v>
      </c>
      <c r="D1146">
        <v>23</v>
      </c>
    </row>
    <row r="1147" spans="1:4" x14ac:dyDescent="0.25">
      <c r="A1147" s="1">
        <v>43960</v>
      </c>
      <c r="B1147" s="3" t="s">
        <v>59</v>
      </c>
      <c r="C1147">
        <v>181</v>
      </c>
      <c r="D1147">
        <v>26</v>
      </c>
    </row>
    <row r="1148" spans="1:4" x14ac:dyDescent="0.25">
      <c r="A1148" s="1">
        <v>43961</v>
      </c>
      <c r="B1148" s="3" t="s">
        <v>59</v>
      </c>
      <c r="C1148">
        <v>116</v>
      </c>
      <c r="D1148">
        <v>36</v>
      </c>
    </row>
    <row r="1149" spans="1:4" x14ac:dyDescent="0.25">
      <c r="A1149" s="1">
        <v>43962</v>
      </c>
      <c r="B1149" s="3" t="s">
        <v>59</v>
      </c>
      <c r="C1149">
        <v>111</v>
      </c>
      <c r="D1149">
        <v>33</v>
      </c>
    </row>
    <row r="1150" spans="1:4" x14ac:dyDescent="0.25">
      <c r="A1150" s="1">
        <v>43963</v>
      </c>
      <c r="B1150" s="3" t="s">
        <v>59</v>
      </c>
      <c r="C1150">
        <v>113</v>
      </c>
      <c r="D1150">
        <v>28</v>
      </c>
    </row>
    <row r="1151" spans="1:4" x14ac:dyDescent="0.25">
      <c r="A1151" s="1">
        <v>43964</v>
      </c>
      <c r="B1151" s="3" t="s">
        <v>59</v>
      </c>
      <c r="C1151">
        <v>169</v>
      </c>
      <c r="D1151">
        <v>32</v>
      </c>
    </row>
    <row r="1152" spans="1:4" x14ac:dyDescent="0.25">
      <c r="A1152" s="1">
        <v>43965</v>
      </c>
      <c r="B1152" s="3" t="s">
        <v>59</v>
      </c>
      <c r="C1152">
        <v>151</v>
      </c>
      <c r="D1152">
        <v>33</v>
      </c>
    </row>
    <row r="1153" spans="1:4" x14ac:dyDescent="0.25">
      <c r="A1153" s="1">
        <v>43966</v>
      </c>
      <c r="B1153" s="3" t="s">
        <v>59</v>
      </c>
      <c r="C1153">
        <v>137</v>
      </c>
      <c r="D1153">
        <v>64</v>
      </c>
    </row>
    <row r="1154" spans="1:4" x14ac:dyDescent="0.25">
      <c r="A1154" s="1">
        <v>43967</v>
      </c>
      <c r="B1154" s="3" t="s">
        <v>59</v>
      </c>
      <c r="C1154">
        <v>137</v>
      </c>
      <c r="D1154">
        <v>37</v>
      </c>
    </row>
    <row r="1155" spans="1:4" x14ac:dyDescent="0.25">
      <c r="A1155" s="1">
        <v>43968</v>
      </c>
      <c r="B1155" s="3" t="s">
        <v>59</v>
      </c>
      <c r="C1155">
        <v>64</v>
      </c>
      <c r="D1155">
        <v>18</v>
      </c>
    </row>
    <row r="1156" spans="1:4" x14ac:dyDescent="0.25">
      <c r="A1156" s="1">
        <v>43969</v>
      </c>
      <c r="B1156" s="3" t="s">
        <v>59</v>
      </c>
      <c r="C1156">
        <v>72</v>
      </c>
      <c r="D1156">
        <v>20</v>
      </c>
    </row>
    <row r="1157" spans="1:4" x14ac:dyDescent="0.25">
      <c r="A1157" s="1">
        <v>43970</v>
      </c>
      <c r="B1157" s="3" t="s">
        <v>59</v>
      </c>
      <c r="C1157">
        <v>108</v>
      </c>
      <c r="D1157">
        <v>47</v>
      </c>
    </row>
    <row r="1158" spans="1:4" x14ac:dyDescent="0.25">
      <c r="A1158" s="1">
        <v>43971</v>
      </c>
      <c r="B1158" s="3" t="s">
        <v>59</v>
      </c>
      <c r="C1158">
        <v>158</v>
      </c>
      <c r="D1158">
        <v>39</v>
      </c>
    </row>
    <row r="1159" spans="1:4" x14ac:dyDescent="0.25">
      <c r="A1159" s="1">
        <v>43972</v>
      </c>
      <c r="B1159" s="3" t="s">
        <v>59</v>
      </c>
      <c r="C1159">
        <v>105</v>
      </c>
      <c r="D1159">
        <v>24</v>
      </c>
    </row>
    <row r="1160" spans="1:4" x14ac:dyDescent="0.25">
      <c r="A1160" s="1">
        <v>43973</v>
      </c>
      <c r="B1160" s="3" t="s">
        <v>59</v>
      </c>
      <c r="C1160">
        <v>87</v>
      </c>
      <c r="D1160">
        <v>15</v>
      </c>
    </row>
    <row r="1161" spans="1:4" x14ac:dyDescent="0.25">
      <c r="A1161" s="1">
        <v>43974</v>
      </c>
      <c r="B1161" s="3" t="s">
        <v>59</v>
      </c>
      <c r="C1161">
        <v>60</v>
      </c>
      <c r="D1161">
        <v>14</v>
      </c>
    </row>
    <row r="1162" spans="1:4" x14ac:dyDescent="0.25">
      <c r="A1162" s="1">
        <v>43975</v>
      </c>
      <c r="B1162" s="3" t="s">
        <v>59</v>
      </c>
      <c r="C1162">
        <v>43</v>
      </c>
      <c r="D1162">
        <v>12</v>
      </c>
    </row>
    <row r="1163" spans="1:4" x14ac:dyDescent="0.25">
      <c r="A1163" s="1">
        <v>43976</v>
      </c>
      <c r="B1163" s="3" t="s">
        <v>59</v>
      </c>
      <c r="C1163">
        <v>48</v>
      </c>
      <c r="D1163">
        <v>15</v>
      </c>
    </row>
    <row r="1164" spans="1:4" x14ac:dyDescent="0.25">
      <c r="A1164" s="1">
        <v>43861</v>
      </c>
      <c r="B1164" s="3" t="s">
        <v>62</v>
      </c>
      <c r="C1164">
        <v>0</v>
      </c>
      <c r="D1164">
        <v>0</v>
      </c>
    </row>
    <row r="1165" spans="1:4" x14ac:dyDescent="0.25">
      <c r="A1165" s="1">
        <v>43867</v>
      </c>
      <c r="B1165" s="3" t="s">
        <v>62</v>
      </c>
      <c r="C1165">
        <v>0</v>
      </c>
      <c r="D1165">
        <v>0</v>
      </c>
    </row>
    <row r="1166" spans="1:4" x14ac:dyDescent="0.25">
      <c r="A1166" s="1">
        <v>43882</v>
      </c>
      <c r="B1166" s="3" t="s">
        <v>62</v>
      </c>
      <c r="C1166">
        <v>0</v>
      </c>
      <c r="D1166">
        <v>0</v>
      </c>
    </row>
    <row r="1167" spans="1:4" x14ac:dyDescent="0.25">
      <c r="A1167" s="1">
        <v>43883</v>
      </c>
      <c r="B1167" s="3" t="s">
        <v>62</v>
      </c>
      <c r="C1167">
        <v>0</v>
      </c>
      <c r="D1167">
        <v>0</v>
      </c>
    </row>
    <row r="1168" spans="1:4" x14ac:dyDescent="0.25">
      <c r="A1168" s="1">
        <v>43884</v>
      </c>
      <c r="B1168" s="3" t="s">
        <v>62</v>
      </c>
      <c r="C1168">
        <v>0</v>
      </c>
      <c r="D1168">
        <v>0</v>
      </c>
    </row>
    <row r="1169" spans="1:4" x14ac:dyDescent="0.25">
      <c r="A1169" s="1">
        <v>43885</v>
      </c>
      <c r="B1169" s="3" t="s">
        <v>62</v>
      </c>
      <c r="C1169">
        <v>0</v>
      </c>
      <c r="D1169">
        <v>0</v>
      </c>
    </row>
    <row r="1170" spans="1:4" x14ac:dyDescent="0.25">
      <c r="A1170" s="1">
        <v>43886</v>
      </c>
      <c r="B1170" s="3" t="s">
        <v>62</v>
      </c>
      <c r="C1170">
        <v>1</v>
      </c>
      <c r="D1170">
        <v>0</v>
      </c>
    </row>
    <row r="1171" spans="1:4" x14ac:dyDescent="0.25">
      <c r="A1171" s="1">
        <v>43887</v>
      </c>
      <c r="B1171" s="3" t="s">
        <v>62</v>
      </c>
      <c r="C1171">
        <v>0</v>
      </c>
      <c r="D1171">
        <v>0</v>
      </c>
    </row>
    <row r="1172" spans="1:4" x14ac:dyDescent="0.25">
      <c r="A1172" s="1">
        <v>43888</v>
      </c>
      <c r="B1172" s="3" t="s">
        <v>62</v>
      </c>
      <c r="C1172">
        <v>0</v>
      </c>
      <c r="D1172">
        <v>0</v>
      </c>
    </row>
    <row r="1173" spans="1:4" x14ac:dyDescent="0.25">
      <c r="A1173" s="1">
        <v>43889</v>
      </c>
      <c r="B1173" s="3" t="s">
        <v>62</v>
      </c>
      <c r="C1173">
        <v>0</v>
      </c>
      <c r="D1173">
        <v>0</v>
      </c>
    </row>
    <row r="1174" spans="1:4" x14ac:dyDescent="0.25">
      <c r="A1174" s="1">
        <v>43890</v>
      </c>
      <c r="B1174" s="3" t="s">
        <v>62</v>
      </c>
      <c r="C1174">
        <v>0</v>
      </c>
      <c r="D1174">
        <v>0</v>
      </c>
    </row>
    <row r="1175" spans="1:4" x14ac:dyDescent="0.25">
      <c r="A1175" s="1">
        <v>43891</v>
      </c>
      <c r="B1175" s="3" t="s">
        <v>62</v>
      </c>
      <c r="C1175">
        <v>0</v>
      </c>
      <c r="D1175">
        <v>0</v>
      </c>
    </row>
    <row r="1176" spans="1:4" x14ac:dyDescent="0.25">
      <c r="A1176" s="1">
        <v>43892</v>
      </c>
      <c r="B1176" s="3" t="s">
        <v>62</v>
      </c>
      <c r="C1176">
        <v>0</v>
      </c>
      <c r="D1176">
        <v>0</v>
      </c>
    </row>
    <row r="1177" spans="1:4" x14ac:dyDescent="0.25">
      <c r="A1177" s="1">
        <v>43893</v>
      </c>
      <c r="B1177" s="3" t="s">
        <v>62</v>
      </c>
      <c r="C1177">
        <v>0</v>
      </c>
      <c r="D1177">
        <v>0</v>
      </c>
    </row>
    <row r="1178" spans="1:4" x14ac:dyDescent="0.25">
      <c r="A1178" s="1">
        <v>43894</v>
      </c>
      <c r="B1178" s="3" t="s">
        <v>62</v>
      </c>
      <c r="C1178">
        <v>0</v>
      </c>
      <c r="D1178">
        <v>0</v>
      </c>
    </row>
    <row r="1179" spans="1:4" x14ac:dyDescent="0.25">
      <c r="A1179" s="1">
        <v>43895</v>
      </c>
      <c r="B1179" s="3" t="s">
        <v>62</v>
      </c>
      <c r="C1179">
        <v>0</v>
      </c>
      <c r="D1179">
        <v>0</v>
      </c>
    </row>
    <row r="1180" spans="1:4" x14ac:dyDescent="0.25">
      <c r="A1180" s="1">
        <v>43896</v>
      </c>
      <c r="B1180" s="3" t="s">
        <v>62</v>
      </c>
      <c r="C1180">
        <v>3</v>
      </c>
      <c r="D1180">
        <v>0</v>
      </c>
    </row>
    <row r="1181" spans="1:4" x14ac:dyDescent="0.25">
      <c r="A1181" s="1">
        <v>43897</v>
      </c>
      <c r="B1181" s="3" t="s">
        <v>62</v>
      </c>
      <c r="C1181">
        <v>5</v>
      </c>
      <c r="D1181">
        <v>0</v>
      </c>
    </row>
    <row r="1182" spans="1:4" x14ac:dyDescent="0.25">
      <c r="A1182" s="1">
        <v>43898</v>
      </c>
      <c r="B1182" s="3" t="s">
        <v>62</v>
      </c>
      <c r="C1182">
        <v>0</v>
      </c>
      <c r="D1182">
        <v>0</v>
      </c>
    </row>
    <row r="1183" spans="1:4" x14ac:dyDescent="0.25">
      <c r="A1183" s="1">
        <v>43899</v>
      </c>
      <c r="B1183" s="3" t="s">
        <v>62</v>
      </c>
      <c r="C1183">
        <v>0</v>
      </c>
      <c r="D1183">
        <v>0</v>
      </c>
    </row>
    <row r="1184" spans="1:4" x14ac:dyDescent="0.25">
      <c r="A1184" s="1">
        <v>43900</v>
      </c>
      <c r="B1184" s="3" t="s">
        <v>62</v>
      </c>
      <c r="C1184">
        <v>29</v>
      </c>
      <c r="D1184">
        <v>0</v>
      </c>
    </row>
    <row r="1185" spans="1:4" x14ac:dyDescent="0.25">
      <c r="A1185" s="1">
        <v>43901</v>
      </c>
      <c r="B1185" s="3" t="s">
        <v>62</v>
      </c>
      <c r="C1185">
        <v>37</v>
      </c>
      <c r="D1185">
        <v>0</v>
      </c>
    </row>
    <row r="1186" spans="1:4" x14ac:dyDescent="0.25">
      <c r="A1186" s="1">
        <v>43902</v>
      </c>
      <c r="B1186" s="3" t="s">
        <v>62</v>
      </c>
      <c r="C1186">
        <v>29</v>
      </c>
      <c r="D1186">
        <v>1</v>
      </c>
    </row>
    <row r="1187" spans="1:4" x14ac:dyDescent="0.25">
      <c r="A1187" s="1">
        <v>43903</v>
      </c>
      <c r="B1187" s="3" t="s">
        <v>62</v>
      </c>
      <c r="C1187">
        <v>21</v>
      </c>
      <c r="D1187">
        <v>1</v>
      </c>
    </row>
    <row r="1188" spans="1:4" x14ac:dyDescent="0.25">
      <c r="A1188" s="1">
        <v>43904</v>
      </c>
      <c r="B1188" s="3" t="s">
        <v>62</v>
      </c>
      <c r="C1188">
        <v>48</v>
      </c>
      <c r="D1188">
        <v>1</v>
      </c>
    </row>
    <row r="1189" spans="1:4" x14ac:dyDescent="0.25">
      <c r="A1189" s="1">
        <v>43905</v>
      </c>
      <c r="B1189" s="3" t="s">
        <v>62</v>
      </c>
      <c r="C1189">
        <v>31</v>
      </c>
      <c r="D1189">
        <v>2</v>
      </c>
    </row>
    <row r="1190" spans="1:4" x14ac:dyDescent="0.25">
      <c r="A1190" s="1">
        <v>43906</v>
      </c>
      <c r="B1190" s="3" t="s">
        <v>62</v>
      </c>
      <c r="C1190">
        <v>37</v>
      </c>
      <c r="D1190">
        <v>1</v>
      </c>
    </row>
    <row r="1191" spans="1:4" x14ac:dyDescent="0.25">
      <c r="A1191" s="1">
        <v>43907</v>
      </c>
      <c r="B1191" s="3" t="s">
        <v>62</v>
      </c>
      <c r="C1191">
        <v>50</v>
      </c>
      <c r="D1191">
        <v>2</v>
      </c>
    </row>
    <row r="1192" spans="1:4" x14ac:dyDescent="0.25">
      <c r="A1192" s="1">
        <v>43908</v>
      </c>
      <c r="B1192" s="3" t="s">
        <v>62</v>
      </c>
      <c r="C1192">
        <v>85</v>
      </c>
      <c r="D1192">
        <v>1</v>
      </c>
    </row>
    <row r="1193" spans="1:4" x14ac:dyDescent="0.25">
      <c r="A1193" s="1">
        <v>43909</v>
      </c>
      <c r="B1193" s="3" t="s">
        <v>62</v>
      </c>
      <c r="C1193">
        <v>60</v>
      </c>
      <c r="D1193">
        <v>5</v>
      </c>
    </row>
    <row r="1194" spans="1:4" x14ac:dyDescent="0.25">
      <c r="A1194" s="1">
        <v>43910</v>
      </c>
      <c r="B1194" s="3" t="s">
        <v>62</v>
      </c>
      <c r="C1194">
        <v>112</v>
      </c>
      <c r="D1194">
        <v>3</v>
      </c>
    </row>
    <row r="1195" spans="1:4" x14ac:dyDescent="0.25">
      <c r="A1195" s="1">
        <v>43911</v>
      </c>
      <c r="B1195" s="3" t="s">
        <v>62</v>
      </c>
      <c r="C1195">
        <v>73</v>
      </c>
      <c r="D1195">
        <v>3</v>
      </c>
    </row>
    <row r="1196" spans="1:4" x14ac:dyDescent="0.25">
      <c r="A1196" s="1">
        <v>43912</v>
      </c>
      <c r="B1196" s="3" t="s">
        <v>62</v>
      </c>
      <c r="C1196">
        <v>57</v>
      </c>
      <c r="D1196">
        <v>3</v>
      </c>
    </row>
    <row r="1197" spans="1:4" x14ac:dyDescent="0.25">
      <c r="A1197" s="1">
        <v>43913</v>
      </c>
      <c r="B1197" s="3" t="s">
        <v>62</v>
      </c>
      <c r="C1197">
        <v>46</v>
      </c>
      <c r="D1197">
        <v>6</v>
      </c>
    </row>
    <row r="1198" spans="1:4" x14ac:dyDescent="0.25">
      <c r="A1198" s="1">
        <v>43914</v>
      </c>
      <c r="B1198" s="3" t="s">
        <v>62</v>
      </c>
      <c r="C1198">
        <v>57</v>
      </c>
      <c r="D1198">
        <v>9</v>
      </c>
    </row>
    <row r="1199" spans="1:4" x14ac:dyDescent="0.25">
      <c r="A1199" s="1">
        <v>43915</v>
      </c>
      <c r="B1199" s="3" t="s">
        <v>62</v>
      </c>
      <c r="C1199">
        <v>77</v>
      </c>
      <c r="D1199">
        <v>5</v>
      </c>
    </row>
    <row r="1200" spans="1:4" x14ac:dyDescent="0.25">
      <c r="A1200" s="1">
        <v>43916</v>
      </c>
      <c r="B1200" s="3" t="s">
        <v>62</v>
      </c>
      <c r="C1200">
        <v>48</v>
      </c>
      <c r="D1200">
        <v>5</v>
      </c>
    </row>
    <row r="1201" spans="1:4" x14ac:dyDescent="0.25">
      <c r="A1201" s="1">
        <v>43917</v>
      </c>
      <c r="B1201" s="3" t="s">
        <v>62</v>
      </c>
      <c r="C1201">
        <v>97</v>
      </c>
      <c r="D1201">
        <v>12</v>
      </c>
    </row>
    <row r="1202" spans="1:4" x14ac:dyDescent="0.25">
      <c r="A1202" s="1">
        <v>43918</v>
      </c>
      <c r="B1202" s="3" t="s">
        <v>62</v>
      </c>
      <c r="C1202">
        <v>106</v>
      </c>
      <c r="D1202">
        <v>4</v>
      </c>
    </row>
    <row r="1203" spans="1:4" x14ac:dyDescent="0.25">
      <c r="A1203" s="1">
        <v>43919</v>
      </c>
      <c r="B1203" s="3" t="s">
        <v>62</v>
      </c>
      <c r="C1203">
        <v>105</v>
      </c>
      <c r="D1203">
        <v>0</v>
      </c>
    </row>
    <row r="1204" spans="1:4" x14ac:dyDescent="0.25">
      <c r="A1204" s="1">
        <v>43920</v>
      </c>
      <c r="B1204" s="3" t="s">
        <v>62</v>
      </c>
      <c r="C1204">
        <v>111</v>
      </c>
      <c r="D1204">
        <v>10</v>
      </c>
    </row>
    <row r="1205" spans="1:4" x14ac:dyDescent="0.25">
      <c r="A1205" s="1">
        <v>43921</v>
      </c>
      <c r="B1205" s="3" t="s">
        <v>62</v>
      </c>
      <c r="C1205">
        <v>46</v>
      </c>
      <c r="D1205">
        <v>2</v>
      </c>
    </row>
    <row r="1206" spans="1:4" x14ac:dyDescent="0.25">
      <c r="A1206" s="1">
        <v>43922</v>
      </c>
      <c r="B1206" s="3" t="s">
        <v>62</v>
      </c>
      <c r="C1206">
        <v>47</v>
      </c>
      <c r="D1206">
        <v>40</v>
      </c>
    </row>
    <row r="1207" spans="1:4" x14ac:dyDescent="0.25">
      <c r="A1207" s="1">
        <v>43923</v>
      </c>
      <c r="B1207" s="3" t="s">
        <v>62</v>
      </c>
      <c r="C1207">
        <v>61</v>
      </c>
      <c r="D1207">
        <v>13</v>
      </c>
    </row>
    <row r="1208" spans="1:4" x14ac:dyDescent="0.25">
      <c r="A1208" s="1">
        <v>43924</v>
      </c>
      <c r="B1208" s="3" t="s">
        <v>62</v>
      </c>
      <c r="C1208">
        <v>80</v>
      </c>
      <c r="D1208">
        <v>10</v>
      </c>
    </row>
    <row r="1209" spans="1:4" x14ac:dyDescent="0.25">
      <c r="A1209" s="1">
        <v>43925</v>
      </c>
      <c r="B1209" s="3" t="s">
        <v>62</v>
      </c>
      <c r="C1209">
        <v>33</v>
      </c>
      <c r="D1209">
        <v>7</v>
      </c>
    </row>
    <row r="1210" spans="1:4" x14ac:dyDescent="0.25">
      <c r="A1210" s="1">
        <v>43926</v>
      </c>
      <c r="B1210" s="3" t="s">
        <v>62</v>
      </c>
      <c r="C1210">
        <v>52</v>
      </c>
      <c r="D1210">
        <v>12</v>
      </c>
    </row>
    <row r="1211" spans="1:4" x14ac:dyDescent="0.25">
      <c r="A1211" s="1">
        <v>43927</v>
      </c>
      <c r="B1211" s="3" t="s">
        <v>62</v>
      </c>
      <c r="C1211">
        <v>78</v>
      </c>
      <c r="D1211">
        <v>6</v>
      </c>
    </row>
    <row r="1212" spans="1:4" x14ac:dyDescent="0.25">
      <c r="A1212" s="1">
        <v>43928</v>
      </c>
      <c r="B1212" s="3" t="s">
        <v>62</v>
      </c>
      <c r="C1212">
        <v>89</v>
      </c>
      <c r="D1212">
        <v>10</v>
      </c>
    </row>
    <row r="1213" spans="1:4" x14ac:dyDescent="0.25">
      <c r="A1213" s="1">
        <v>43929</v>
      </c>
      <c r="B1213" s="3" t="s">
        <v>62</v>
      </c>
      <c r="C1213">
        <v>24</v>
      </c>
      <c r="D1213">
        <v>9</v>
      </c>
    </row>
    <row r="1214" spans="1:4" x14ac:dyDescent="0.25">
      <c r="A1214" s="1">
        <v>43930</v>
      </c>
      <c r="B1214" s="3" t="s">
        <v>62</v>
      </c>
      <c r="C1214">
        <v>68</v>
      </c>
      <c r="D1214">
        <v>4</v>
      </c>
    </row>
    <row r="1215" spans="1:4" x14ac:dyDescent="0.25">
      <c r="A1215" s="1">
        <v>43931</v>
      </c>
      <c r="B1215" s="3" t="s">
        <v>62</v>
      </c>
      <c r="C1215">
        <v>52</v>
      </c>
      <c r="D1215">
        <v>4</v>
      </c>
    </row>
    <row r="1216" spans="1:4" x14ac:dyDescent="0.25">
      <c r="A1216" s="1">
        <v>43932</v>
      </c>
      <c r="B1216" s="3" t="s">
        <v>62</v>
      </c>
      <c r="C1216">
        <v>2</v>
      </c>
      <c r="D1216">
        <v>9</v>
      </c>
    </row>
    <row r="1217" spans="1:4" x14ac:dyDescent="0.25">
      <c r="A1217" s="1">
        <v>43933</v>
      </c>
      <c r="B1217" s="3" t="s">
        <v>62</v>
      </c>
      <c r="C1217">
        <v>141</v>
      </c>
      <c r="D1217">
        <v>5</v>
      </c>
    </row>
    <row r="1218" spans="1:4" x14ac:dyDescent="0.25">
      <c r="A1218" s="1">
        <v>43934</v>
      </c>
      <c r="B1218" s="3" t="s">
        <v>62</v>
      </c>
      <c r="C1218">
        <v>51</v>
      </c>
      <c r="D1218">
        <v>7</v>
      </c>
    </row>
    <row r="1219" spans="1:4" x14ac:dyDescent="0.25">
      <c r="A1219" s="1">
        <v>43935</v>
      </c>
      <c r="B1219" s="3" t="s">
        <v>62</v>
      </c>
      <c r="C1219">
        <v>35</v>
      </c>
      <c r="D1219">
        <v>2</v>
      </c>
    </row>
    <row r="1220" spans="1:4" x14ac:dyDescent="0.25">
      <c r="A1220" s="1">
        <v>43936</v>
      </c>
      <c r="B1220" s="3" t="s">
        <v>62</v>
      </c>
      <c r="C1220">
        <v>40</v>
      </c>
      <c r="D1220">
        <v>9</v>
      </c>
    </row>
    <row r="1221" spans="1:4" x14ac:dyDescent="0.25">
      <c r="A1221" s="1">
        <v>43937</v>
      </c>
      <c r="B1221" s="3" t="s">
        <v>62</v>
      </c>
      <c r="C1221">
        <v>43</v>
      </c>
      <c r="D1221">
        <v>2</v>
      </c>
    </row>
    <row r="1222" spans="1:4" x14ac:dyDescent="0.25">
      <c r="A1222" s="1">
        <v>43938</v>
      </c>
      <c r="B1222" s="3" t="s">
        <v>62</v>
      </c>
      <c r="C1222">
        <v>29</v>
      </c>
      <c r="D1222">
        <v>9</v>
      </c>
    </row>
    <row r="1223" spans="1:4" x14ac:dyDescent="0.25">
      <c r="A1223" s="1">
        <v>43939</v>
      </c>
      <c r="B1223" s="3" t="s">
        <v>62</v>
      </c>
      <c r="C1223">
        <v>29</v>
      </c>
      <c r="D1223">
        <v>5</v>
      </c>
    </row>
    <row r="1224" spans="1:4" x14ac:dyDescent="0.25">
      <c r="A1224" s="1">
        <v>43940</v>
      </c>
      <c r="B1224" s="3" t="s">
        <v>62</v>
      </c>
      <c r="C1224">
        <v>55</v>
      </c>
      <c r="D1224">
        <v>6</v>
      </c>
    </row>
    <row r="1225" spans="1:4" x14ac:dyDescent="0.25">
      <c r="A1225" s="1">
        <v>43941</v>
      </c>
      <c r="B1225" s="3" t="s">
        <v>62</v>
      </c>
      <c r="C1225">
        <v>14</v>
      </c>
      <c r="D1225">
        <v>4</v>
      </c>
    </row>
    <row r="1226" spans="1:4" x14ac:dyDescent="0.25">
      <c r="A1226" s="1">
        <v>43942</v>
      </c>
      <c r="B1226" s="3" t="s">
        <v>62</v>
      </c>
      <c r="C1226">
        <v>16</v>
      </c>
      <c r="D1226">
        <v>2</v>
      </c>
    </row>
    <row r="1227" spans="1:4" x14ac:dyDescent="0.25">
      <c r="A1227" s="1">
        <v>43943</v>
      </c>
      <c r="B1227" s="3" t="s">
        <v>62</v>
      </c>
      <c r="C1227">
        <v>6</v>
      </c>
      <c r="D1227">
        <v>5</v>
      </c>
    </row>
    <row r="1228" spans="1:4" x14ac:dyDescent="0.25">
      <c r="A1228" s="1">
        <v>43944</v>
      </c>
      <c r="B1228" s="3" t="s">
        <v>62</v>
      </c>
      <c r="C1228">
        <v>19</v>
      </c>
      <c r="D1228">
        <v>5</v>
      </c>
    </row>
    <row r="1229" spans="1:4" x14ac:dyDescent="0.25">
      <c r="A1229" s="1">
        <v>43945</v>
      </c>
      <c r="B1229" s="3" t="s">
        <v>62</v>
      </c>
      <c r="C1229">
        <v>21</v>
      </c>
      <c r="D1229">
        <v>2</v>
      </c>
    </row>
    <row r="1230" spans="1:4" x14ac:dyDescent="0.25">
      <c r="A1230" s="1">
        <v>43946</v>
      </c>
      <c r="B1230" s="3" t="s">
        <v>62</v>
      </c>
      <c r="C1230">
        <v>20</v>
      </c>
      <c r="D1230">
        <v>2</v>
      </c>
    </row>
    <row r="1231" spans="1:4" x14ac:dyDescent="0.25">
      <c r="A1231" s="1">
        <v>43947</v>
      </c>
      <c r="B1231" s="3" t="s">
        <v>62</v>
      </c>
      <c r="C1231">
        <v>5</v>
      </c>
      <c r="D1231">
        <v>4</v>
      </c>
    </row>
    <row r="1232" spans="1:4" x14ac:dyDescent="0.25">
      <c r="A1232" s="1">
        <v>43948</v>
      </c>
      <c r="B1232" s="3" t="s">
        <v>62</v>
      </c>
      <c r="C1232">
        <v>15</v>
      </c>
      <c r="D1232">
        <v>1</v>
      </c>
    </row>
    <row r="1233" spans="1:4" x14ac:dyDescent="0.25">
      <c r="A1233" s="1">
        <v>43949</v>
      </c>
      <c r="B1233" s="3" t="s">
        <v>62</v>
      </c>
      <c r="C1233">
        <v>2</v>
      </c>
      <c r="D1233">
        <v>2</v>
      </c>
    </row>
    <row r="1234" spans="1:4" x14ac:dyDescent="0.25">
      <c r="A1234" s="1">
        <v>43950</v>
      </c>
      <c r="B1234" s="3" t="s">
        <v>62</v>
      </c>
      <c r="C1234">
        <v>9</v>
      </c>
      <c r="D1234">
        <v>2</v>
      </c>
    </row>
    <row r="1235" spans="1:4" x14ac:dyDescent="0.25">
      <c r="A1235" s="1">
        <v>43951</v>
      </c>
      <c r="B1235" s="3" t="s">
        <v>62</v>
      </c>
      <c r="C1235">
        <v>11</v>
      </c>
      <c r="D1235">
        <v>1</v>
      </c>
    </row>
    <row r="1236" spans="1:4" x14ac:dyDescent="0.25">
      <c r="A1236" s="1">
        <v>43952</v>
      </c>
      <c r="B1236" s="3" t="s">
        <v>62</v>
      </c>
      <c r="C1236">
        <v>10</v>
      </c>
      <c r="D1236">
        <v>3</v>
      </c>
    </row>
    <row r="1237" spans="1:4" x14ac:dyDescent="0.25">
      <c r="A1237" s="1">
        <v>43953</v>
      </c>
      <c r="B1237" s="3" t="s">
        <v>62</v>
      </c>
      <c r="C1237">
        <v>7</v>
      </c>
      <c r="D1237">
        <v>1</v>
      </c>
    </row>
    <row r="1238" spans="1:4" x14ac:dyDescent="0.25">
      <c r="A1238" s="1">
        <v>43954</v>
      </c>
      <c r="B1238" s="3" t="s">
        <v>62</v>
      </c>
      <c r="C1238">
        <v>1</v>
      </c>
      <c r="D1238">
        <v>2</v>
      </c>
    </row>
    <row r="1239" spans="1:4" x14ac:dyDescent="0.25">
      <c r="A1239" s="1">
        <v>43955</v>
      </c>
      <c r="B1239" s="3" t="s">
        <v>62</v>
      </c>
      <c r="C1239">
        <v>5</v>
      </c>
      <c r="D1239">
        <v>3</v>
      </c>
    </row>
    <row r="1240" spans="1:4" x14ac:dyDescent="0.25">
      <c r="A1240" s="1">
        <v>43956</v>
      </c>
      <c r="B1240" s="3" t="s">
        <v>62</v>
      </c>
      <c r="C1240">
        <v>1</v>
      </c>
      <c r="D1240">
        <v>2</v>
      </c>
    </row>
    <row r="1241" spans="1:4" x14ac:dyDescent="0.25">
      <c r="A1241" s="1">
        <v>43957</v>
      </c>
      <c r="B1241" s="3" t="s">
        <v>62</v>
      </c>
      <c r="C1241">
        <v>1</v>
      </c>
      <c r="D1241">
        <v>0</v>
      </c>
    </row>
    <row r="1242" spans="1:4" x14ac:dyDescent="0.25">
      <c r="A1242" s="1">
        <v>43958</v>
      </c>
      <c r="B1242" s="3" t="s">
        <v>62</v>
      </c>
      <c r="C1242">
        <v>9</v>
      </c>
      <c r="D1242">
        <v>0</v>
      </c>
    </row>
    <row r="1243" spans="1:4" x14ac:dyDescent="0.25">
      <c r="A1243" s="1">
        <v>43959</v>
      </c>
      <c r="B1243" s="3" t="s">
        <v>62</v>
      </c>
      <c r="C1243">
        <v>6</v>
      </c>
      <c r="D1243">
        <v>3</v>
      </c>
    </row>
    <row r="1244" spans="1:4" x14ac:dyDescent="0.25">
      <c r="A1244" s="1">
        <v>43960</v>
      </c>
      <c r="B1244" s="3" t="s">
        <v>62</v>
      </c>
      <c r="C1244">
        <v>9</v>
      </c>
      <c r="D1244">
        <v>1</v>
      </c>
    </row>
    <row r="1245" spans="1:4" x14ac:dyDescent="0.25">
      <c r="A1245" s="1">
        <v>43961</v>
      </c>
      <c r="B1245" s="3" t="s">
        <v>62</v>
      </c>
      <c r="C1245">
        <v>2</v>
      </c>
      <c r="D1245">
        <v>0</v>
      </c>
    </row>
    <row r="1246" spans="1:4" x14ac:dyDescent="0.25">
      <c r="A1246" s="1">
        <v>43962</v>
      </c>
      <c r="B1246" s="3" t="s">
        <v>62</v>
      </c>
      <c r="C1246">
        <v>3</v>
      </c>
      <c r="D1246">
        <v>0</v>
      </c>
    </row>
    <row r="1247" spans="1:4" x14ac:dyDescent="0.25">
      <c r="A1247" s="1">
        <v>43963</v>
      </c>
      <c r="B1247" s="3" t="s">
        <v>62</v>
      </c>
      <c r="C1247">
        <v>0</v>
      </c>
      <c r="D1247">
        <v>0</v>
      </c>
    </row>
    <row r="1248" spans="1:4" x14ac:dyDescent="0.25">
      <c r="A1248" s="1">
        <v>43964</v>
      </c>
      <c r="B1248" s="3" t="s">
        <v>62</v>
      </c>
      <c r="C1248">
        <v>3</v>
      </c>
      <c r="D1248">
        <v>0</v>
      </c>
    </row>
    <row r="1249" spans="1:4" x14ac:dyDescent="0.25">
      <c r="A1249" s="1">
        <v>43965</v>
      </c>
      <c r="B1249" s="3" t="s">
        <v>62</v>
      </c>
      <c r="C1249">
        <v>3</v>
      </c>
      <c r="D1249">
        <v>0</v>
      </c>
    </row>
    <row r="1250" spans="1:4" x14ac:dyDescent="0.25">
      <c r="A1250" s="1">
        <v>43966</v>
      </c>
      <c r="B1250" s="3" t="s">
        <v>62</v>
      </c>
      <c r="C1250">
        <v>0</v>
      </c>
      <c r="D1250">
        <v>0</v>
      </c>
    </row>
    <row r="1251" spans="1:4" x14ac:dyDescent="0.25">
      <c r="A1251" s="1">
        <v>43967</v>
      </c>
      <c r="B1251" s="3" t="s">
        <v>62</v>
      </c>
      <c r="C1251">
        <v>0</v>
      </c>
      <c r="D1251">
        <v>0</v>
      </c>
    </row>
    <row r="1252" spans="1:4" x14ac:dyDescent="0.25">
      <c r="A1252" s="1">
        <v>43968</v>
      </c>
      <c r="B1252" s="3" t="s">
        <v>62</v>
      </c>
      <c r="C1252">
        <v>3</v>
      </c>
      <c r="D1252">
        <v>0</v>
      </c>
    </row>
    <row r="1253" spans="1:4" x14ac:dyDescent="0.25">
      <c r="A1253" s="1">
        <v>43969</v>
      </c>
      <c r="B1253" s="3" t="s">
        <v>62</v>
      </c>
      <c r="C1253">
        <v>1</v>
      </c>
      <c r="D1253">
        <v>1</v>
      </c>
    </row>
    <row r="1254" spans="1:4" x14ac:dyDescent="0.25">
      <c r="A1254" s="1">
        <v>43970</v>
      </c>
      <c r="B1254" s="3" t="s">
        <v>62</v>
      </c>
      <c r="C1254">
        <v>5</v>
      </c>
      <c r="D1254">
        <v>0</v>
      </c>
    </row>
    <row r="1255" spans="1:4" x14ac:dyDescent="0.25">
      <c r="A1255" s="1">
        <v>43971</v>
      </c>
      <c r="B1255" s="3" t="s">
        <v>62</v>
      </c>
      <c r="C1255">
        <v>0</v>
      </c>
      <c r="D1255">
        <v>0</v>
      </c>
    </row>
    <row r="1256" spans="1:4" x14ac:dyDescent="0.25">
      <c r="A1256" s="1">
        <v>43972</v>
      </c>
      <c r="B1256" s="3" t="s">
        <v>62</v>
      </c>
      <c r="C1256">
        <v>0</v>
      </c>
      <c r="D1256">
        <v>0</v>
      </c>
    </row>
    <row r="1257" spans="1:4" x14ac:dyDescent="0.25">
      <c r="A1257" s="1">
        <v>43973</v>
      </c>
      <c r="B1257" s="3" t="s">
        <v>62</v>
      </c>
      <c r="C1257">
        <v>3</v>
      </c>
      <c r="D1257">
        <v>0</v>
      </c>
    </row>
    <row r="1258" spans="1:4" x14ac:dyDescent="0.25">
      <c r="A1258" s="1">
        <v>43974</v>
      </c>
      <c r="B1258" s="3" t="s">
        <v>62</v>
      </c>
      <c r="C1258">
        <v>0</v>
      </c>
      <c r="D1258">
        <v>0</v>
      </c>
    </row>
    <row r="1259" spans="1:4" x14ac:dyDescent="0.25">
      <c r="A1259" s="1">
        <v>43975</v>
      </c>
      <c r="B1259" s="3" t="s">
        <v>62</v>
      </c>
      <c r="C1259">
        <v>3</v>
      </c>
      <c r="D1259">
        <v>0</v>
      </c>
    </row>
    <row r="1260" spans="1:4" x14ac:dyDescent="0.25">
      <c r="A1260" s="1">
        <v>43976</v>
      </c>
      <c r="B1260" s="3" t="s">
        <v>62</v>
      </c>
      <c r="C1260">
        <v>0</v>
      </c>
      <c r="D1260">
        <v>0</v>
      </c>
    </row>
    <row r="1261" spans="1:4" x14ac:dyDescent="0.25">
      <c r="A1261" s="1">
        <v>43861</v>
      </c>
      <c r="B1261" s="3" t="s">
        <v>61</v>
      </c>
      <c r="C1261">
        <v>0</v>
      </c>
      <c r="D1261">
        <v>0</v>
      </c>
    </row>
    <row r="1262" spans="1:4" x14ac:dyDescent="0.25">
      <c r="A1262" s="1">
        <v>43867</v>
      </c>
      <c r="B1262" s="3" t="s">
        <v>61</v>
      </c>
      <c r="C1262">
        <v>0</v>
      </c>
      <c r="D1262">
        <v>0</v>
      </c>
    </row>
    <row r="1263" spans="1:4" x14ac:dyDescent="0.25">
      <c r="A1263" s="1">
        <v>43882</v>
      </c>
      <c r="B1263" s="3" t="s">
        <v>61</v>
      </c>
      <c r="C1263">
        <v>0</v>
      </c>
      <c r="D1263">
        <v>0</v>
      </c>
    </row>
    <row r="1264" spans="1:4" x14ac:dyDescent="0.25">
      <c r="A1264" s="1">
        <v>43883</v>
      </c>
      <c r="B1264" s="3" t="s">
        <v>61</v>
      </c>
      <c r="C1264">
        <v>0</v>
      </c>
      <c r="D1264">
        <v>0</v>
      </c>
    </row>
    <row r="1265" spans="1:4" x14ac:dyDescent="0.25">
      <c r="A1265" s="1">
        <v>43884</v>
      </c>
      <c r="B1265" s="3" t="s">
        <v>61</v>
      </c>
      <c r="C1265">
        <v>0</v>
      </c>
      <c r="D1265">
        <v>0</v>
      </c>
    </row>
    <row r="1266" spans="1:4" x14ac:dyDescent="0.25">
      <c r="A1266" s="1">
        <v>43885</v>
      </c>
      <c r="B1266" s="3" t="s">
        <v>61</v>
      </c>
      <c r="C1266">
        <v>0</v>
      </c>
      <c r="D1266">
        <v>0</v>
      </c>
    </row>
    <row r="1267" spans="1:4" x14ac:dyDescent="0.25">
      <c r="A1267" s="1">
        <v>43886</v>
      </c>
      <c r="B1267" s="3" t="s">
        <v>61</v>
      </c>
      <c r="C1267">
        <v>0</v>
      </c>
      <c r="D1267">
        <v>0</v>
      </c>
    </row>
    <row r="1268" spans="1:4" x14ac:dyDescent="0.25">
      <c r="A1268" s="1">
        <v>43887</v>
      </c>
      <c r="B1268" s="3" t="s">
        <v>61</v>
      </c>
      <c r="C1268">
        <v>0</v>
      </c>
      <c r="D1268">
        <v>0</v>
      </c>
    </row>
    <row r="1269" spans="1:4" x14ac:dyDescent="0.25">
      <c r="A1269" s="1">
        <v>43888</v>
      </c>
      <c r="B1269" s="3" t="s">
        <v>61</v>
      </c>
      <c r="C1269">
        <v>0</v>
      </c>
      <c r="D1269">
        <v>0</v>
      </c>
    </row>
    <row r="1270" spans="1:4" x14ac:dyDescent="0.25">
      <c r="A1270" s="1">
        <v>43889</v>
      </c>
      <c r="B1270" s="3" t="s">
        <v>61</v>
      </c>
      <c r="C1270">
        <v>0</v>
      </c>
      <c r="D1270">
        <v>0</v>
      </c>
    </row>
    <row r="1271" spans="1:4" x14ac:dyDescent="0.25">
      <c r="A1271" s="1">
        <v>43890</v>
      </c>
      <c r="B1271" s="3" t="s">
        <v>61</v>
      </c>
      <c r="C1271">
        <v>0</v>
      </c>
      <c r="D1271">
        <v>0</v>
      </c>
    </row>
    <row r="1272" spans="1:4" x14ac:dyDescent="0.25">
      <c r="A1272" s="1">
        <v>43891</v>
      </c>
      <c r="B1272" s="3" t="s">
        <v>61</v>
      </c>
      <c r="C1272">
        <v>0</v>
      </c>
      <c r="D1272">
        <v>0</v>
      </c>
    </row>
    <row r="1273" spans="1:4" x14ac:dyDescent="0.25">
      <c r="A1273" s="1">
        <v>43892</v>
      </c>
      <c r="B1273" s="3" t="s">
        <v>61</v>
      </c>
      <c r="C1273">
        <v>0</v>
      </c>
      <c r="D1273">
        <v>0</v>
      </c>
    </row>
    <row r="1274" spans="1:4" x14ac:dyDescent="0.25">
      <c r="A1274" s="1">
        <v>43893</v>
      </c>
      <c r="B1274" s="3" t="s">
        <v>61</v>
      </c>
      <c r="C1274">
        <v>4</v>
      </c>
      <c r="D1274">
        <v>0</v>
      </c>
    </row>
    <row r="1275" spans="1:4" x14ac:dyDescent="0.25">
      <c r="A1275" s="1">
        <v>43894</v>
      </c>
      <c r="B1275" s="3" t="s">
        <v>61</v>
      </c>
      <c r="C1275">
        <v>1</v>
      </c>
      <c r="D1275">
        <v>0</v>
      </c>
    </row>
    <row r="1276" spans="1:4" x14ac:dyDescent="0.25">
      <c r="A1276" s="1">
        <v>43895</v>
      </c>
      <c r="B1276" s="3" t="s">
        <v>61</v>
      </c>
      <c r="C1276">
        <v>2</v>
      </c>
      <c r="D1276">
        <v>0</v>
      </c>
    </row>
    <row r="1277" spans="1:4" x14ac:dyDescent="0.25">
      <c r="A1277" s="1">
        <v>43896</v>
      </c>
      <c r="B1277" s="3" t="s">
        <v>61</v>
      </c>
      <c r="C1277">
        <v>3</v>
      </c>
      <c r="D1277">
        <v>0</v>
      </c>
    </row>
    <row r="1278" spans="1:4" x14ac:dyDescent="0.25">
      <c r="A1278" s="1">
        <v>43897</v>
      </c>
      <c r="B1278" s="3" t="s">
        <v>61</v>
      </c>
      <c r="C1278">
        <v>4</v>
      </c>
      <c r="D1278">
        <v>0</v>
      </c>
    </row>
    <row r="1279" spans="1:4" x14ac:dyDescent="0.25">
      <c r="A1279" s="1">
        <v>43898</v>
      </c>
      <c r="B1279" s="3" t="s">
        <v>61</v>
      </c>
      <c r="C1279">
        <v>9</v>
      </c>
      <c r="D1279">
        <v>0</v>
      </c>
    </row>
    <row r="1280" spans="1:4" x14ac:dyDescent="0.25">
      <c r="A1280" s="1">
        <v>43899</v>
      </c>
      <c r="B1280" s="3" t="s">
        <v>61</v>
      </c>
      <c r="C1280">
        <v>10</v>
      </c>
      <c r="D1280">
        <v>0</v>
      </c>
    </row>
    <row r="1281" spans="1:4" x14ac:dyDescent="0.25">
      <c r="A1281" s="1">
        <v>43900</v>
      </c>
      <c r="B1281" s="3" t="s">
        <v>61</v>
      </c>
      <c r="C1281">
        <v>19</v>
      </c>
      <c r="D1281">
        <v>0</v>
      </c>
    </row>
    <row r="1282" spans="1:4" x14ac:dyDescent="0.25">
      <c r="A1282" s="1">
        <v>43901</v>
      </c>
      <c r="B1282" s="3" t="s">
        <v>61</v>
      </c>
      <c r="C1282">
        <v>25</v>
      </c>
      <c r="D1282">
        <v>0</v>
      </c>
    </row>
    <row r="1283" spans="1:4" x14ac:dyDescent="0.25">
      <c r="A1283" s="1">
        <v>43902</v>
      </c>
      <c r="B1283" s="3" t="s">
        <v>61</v>
      </c>
      <c r="C1283">
        <v>30</v>
      </c>
      <c r="D1283">
        <v>1</v>
      </c>
    </row>
    <row r="1284" spans="1:4" x14ac:dyDescent="0.25">
      <c r="A1284" s="1">
        <v>43903</v>
      </c>
      <c r="B1284" s="3" t="s">
        <v>61</v>
      </c>
      <c r="C1284">
        <v>56</v>
      </c>
      <c r="D1284">
        <v>1</v>
      </c>
    </row>
    <row r="1285" spans="1:4" x14ac:dyDescent="0.25">
      <c r="A1285" s="1">
        <v>43904</v>
      </c>
      <c r="B1285" s="3" t="s">
        <v>61</v>
      </c>
      <c r="C1285">
        <v>43</v>
      </c>
      <c r="D1285">
        <v>0</v>
      </c>
    </row>
    <row r="1286" spans="1:4" x14ac:dyDescent="0.25">
      <c r="A1286" s="1">
        <v>43905</v>
      </c>
      <c r="B1286" s="3" t="s">
        <v>61</v>
      </c>
      <c r="C1286">
        <v>172</v>
      </c>
      <c r="D1286">
        <v>4</v>
      </c>
    </row>
    <row r="1287" spans="1:4" x14ac:dyDescent="0.25">
      <c r="A1287" s="1">
        <v>43907</v>
      </c>
      <c r="B1287" s="3" t="s">
        <v>61</v>
      </c>
      <c r="C1287">
        <v>7</v>
      </c>
      <c r="D1287">
        <v>1</v>
      </c>
    </row>
    <row r="1288" spans="1:4" x14ac:dyDescent="0.25">
      <c r="A1288" s="1">
        <v>43908</v>
      </c>
      <c r="B1288" s="3" t="s">
        <v>61</v>
      </c>
      <c r="C1288">
        <v>70</v>
      </c>
      <c r="D1288">
        <v>0</v>
      </c>
    </row>
    <row r="1289" spans="1:4" x14ac:dyDescent="0.25">
      <c r="A1289" s="1">
        <v>43909</v>
      </c>
      <c r="B1289" s="3" t="s">
        <v>61</v>
      </c>
      <c r="C1289">
        <v>68</v>
      </c>
      <c r="D1289">
        <v>5</v>
      </c>
    </row>
    <row r="1290" spans="1:4" x14ac:dyDescent="0.25">
      <c r="A1290" s="1">
        <v>43910</v>
      </c>
      <c r="B1290" s="3" t="s">
        <v>61</v>
      </c>
      <c r="C1290">
        <v>119</v>
      </c>
      <c r="D1290">
        <v>1</v>
      </c>
    </row>
    <row r="1291" spans="1:4" x14ac:dyDescent="0.25">
      <c r="A1291" s="1">
        <v>43911</v>
      </c>
      <c r="B1291" s="3" t="s">
        <v>61</v>
      </c>
      <c r="C1291">
        <v>140</v>
      </c>
      <c r="D1291">
        <v>15</v>
      </c>
    </row>
    <row r="1292" spans="1:4" x14ac:dyDescent="0.25">
      <c r="A1292" s="1">
        <v>43912</v>
      </c>
      <c r="B1292" s="3" t="s">
        <v>61</v>
      </c>
      <c r="C1292">
        <v>172</v>
      </c>
      <c r="D1292">
        <v>7</v>
      </c>
    </row>
    <row r="1293" spans="1:4" x14ac:dyDescent="0.25">
      <c r="A1293" s="1">
        <v>43913</v>
      </c>
      <c r="B1293" s="3" t="s">
        <v>61</v>
      </c>
      <c r="C1293">
        <v>69</v>
      </c>
      <c r="D1293">
        <v>6</v>
      </c>
    </row>
    <row r="1294" spans="1:4" x14ac:dyDescent="0.25">
      <c r="A1294" s="1">
        <v>43914</v>
      </c>
      <c r="B1294" s="3" t="s">
        <v>61</v>
      </c>
      <c r="C1294">
        <v>87</v>
      </c>
      <c r="D1294">
        <v>15</v>
      </c>
    </row>
    <row r="1295" spans="1:4" x14ac:dyDescent="0.25">
      <c r="A1295" s="1">
        <v>43915</v>
      </c>
      <c r="B1295" s="3" t="s">
        <v>61</v>
      </c>
      <c r="C1295">
        <v>112</v>
      </c>
      <c r="D1295">
        <v>18</v>
      </c>
    </row>
    <row r="1296" spans="1:4" x14ac:dyDescent="0.25">
      <c r="A1296" s="1">
        <v>43916</v>
      </c>
      <c r="B1296" s="3" t="s">
        <v>61</v>
      </c>
      <c r="C1296">
        <v>75</v>
      </c>
      <c r="D1296">
        <v>12</v>
      </c>
    </row>
    <row r="1297" spans="1:4" x14ac:dyDescent="0.25">
      <c r="A1297" s="1">
        <v>43917</v>
      </c>
      <c r="B1297" s="3" t="s">
        <v>61</v>
      </c>
      <c r="C1297">
        <v>94</v>
      </c>
      <c r="D1297">
        <v>16</v>
      </c>
    </row>
    <row r="1298" spans="1:4" x14ac:dyDescent="0.25">
      <c r="A1298" s="1">
        <v>43918</v>
      </c>
      <c r="B1298" s="3" t="s">
        <v>61</v>
      </c>
      <c r="C1298">
        <v>114</v>
      </c>
      <c r="D1298">
        <v>18</v>
      </c>
    </row>
    <row r="1299" spans="1:4" x14ac:dyDescent="0.25">
      <c r="A1299" s="1">
        <v>43919</v>
      </c>
      <c r="B1299" s="3" t="s">
        <v>61</v>
      </c>
      <c r="C1299">
        <v>89</v>
      </c>
      <c r="D1299">
        <v>9</v>
      </c>
    </row>
    <row r="1300" spans="1:4" x14ac:dyDescent="0.25">
      <c r="A1300" s="1">
        <v>43920</v>
      </c>
      <c r="B1300" s="3" t="s">
        <v>61</v>
      </c>
      <c r="C1300">
        <v>88</v>
      </c>
      <c r="D1300">
        <v>18</v>
      </c>
    </row>
    <row r="1301" spans="1:4" x14ac:dyDescent="0.25">
      <c r="A1301" s="1">
        <v>43921</v>
      </c>
      <c r="B1301" s="3" t="s">
        <v>61</v>
      </c>
      <c r="C1301">
        <v>64</v>
      </c>
      <c r="D1301">
        <v>17</v>
      </c>
    </row>
    <row r="1302" spans="1:4" x14ac:dyDescent="0.25">
      <c r="A1302" s="1">
        <v>43922</v>
      </c>
      <c r="B1302" s="3" t="s">
        <v>61</v>
      </c>
      <c r="C1302">
        <v>124</v>
      </c>
      <c r="D1302">
        <v>9</v>
      </c>
    </row>
    <row r="1303" spans="1:4" x14ac:dyDescent="0.25">
      <c r="A1303" s="1">
        <v>43923</v>
      </c>
      <c r="B1303" s="3" t="s">
        <v>61</v>
      </c>
      <c r="C1303">
        <v>133</v>
      </c>
      <c r="D1303">
        <v>14</v>
      </c>
    </row>
    <row r="1304" spans="1:4" x14ac:dyDescent="0.25">
      <c r="A1304" s="1">
        <v>43924</v>
      </c>
      <c r="B1304" s="3" t="s">
        <v>61</v>
      </c>
      <c r="C1304">
        <v>106</v>
      </c>
      <c r="D1304">
        <v>17</v>
      </c>
    </row>
    <row r="1305" spans="1:4" x14ac:dyDescent="0.25">
      <c r="A1305" s="1">
        <v>43925</v>
      </c>
      <c r="B1305" s="3" t="s">
        <v>61</v>
      </c>
      <c r="C1305">
        <v>111</v>
      </c>
      <c r="D1305">
        <v>6</v>
      </c>
    </row>
    <row r="1306" spans="1:4" x14ac:dyDescent="0.25">
      <c r="A1306" s="1">
        <v>43926</v>
      </c>
      <c r="B1306" s="3" t="s">
        <v>61</v>
      </c>
      <c r="C1306">
        <v>65</v>
      </c>
      <c r="D1306">
        <v>7</v>
      </c>
    </row>
    <row r="1307" spans="1:4" x14ac:dyDescent="0.25">
      <c r="A1307" s="1">
        <v>43927</v>
      </c>
      <c r="B1307" s="3" t="s">
        <v>61</v>
      </c>
      <c r="C1307">
        <v>63</v>
      </c>
      <c r="D1307">
        <v>13</v>
      </c>
    </row>
    <row r="1308" spans="1:4" x14ac:dyDescent="0.25">
      <c r="A1308" s="1">
        <v>43928</v>
      </c>
      <c r="B1308" s="3" t="s">
        <v>61</v>
      </c>
      <c r="C1308">
        <v>128</v>
      </c>
      <c r="D1308">
        <v>14</v>
      </c>
    </row>
    <row r="1309" spans="1:4" x14ac:dyDescent="0.25">
      <c r="A1309" s="1">
        <v>43929</v>
      </c>
      <c r="B1309" s="3" t="s">
        <v>61</v>
      </c>
      <c r="C1309">
        <v>126</v>
      </c>
      <c r="D1309">
        <v>11</v>
      </c>
    </row>
    <row r="1310" spans="1:4" x14ac:dyDescent="0.25">
      <c r="A1310" s="1">
        <v>43930</v>
      </c>
      <c r="B1310" s="3" t="s">
        <v>61</v>
      </c>
      <c r="C1310">
        <v>106</v>
      </c>
      <c r="D1310">
        <v>13</v>
      </c>
    </row>
    <row r="1311" spans="1:4" x14ac:dyDescent="0.25">
      <c r="A1311" s="1">
        <v>43931</v>
      </c>
      <c r="B1311" s="3" t="s">
        <v>61</v>
      </c>
      <c r="C1311">
        <v>108</v>
      </c>
      <c r="D1311">
        <v>7</v>
      </c>
    </row>
    <row r="1312" spans="1:4" x14ac:dyDescent="0.25">
      <c r="A1312" s="1">
        <v>43932</v>
      </c>
      <c r="B1312" s="3" t="s">
        <v>61</v>
      </c>
      <c r="C1312">
        <v>154</v>
      </c>
      <c r="D1312">
        <v>9</v>
      </c>
    </row>
    <row r="1313" spans="1:4" x14ac:dyDescent="0.25">
      <c r="A1313" s="1">
        <v>43933</v>
      </c>
      <c r="B1313" s="3" t="s">
        <v>61</v>
      </c>
      <c r="C1313">
        <v>83</v>
      </c>
      <c r="D1313">
        <v>9</v>
      </c>
    </row>
    <row r="1314" spans="1:4" x14ac:dyDescent="0.25">
      <c r="A1314" s="1">
        <v>43934</v>
      </c>
      <c r="B1314" s="3" t="s">
        <v>61</v>
      </c>
      <c r="C1314">
        <v>73</v>
      </c>
      <c r="D1314">
        <v>7</v>
      </c>
    </row>
    <row r="1315" spans="1:4" x14ac:dyDescent="0.25">
      <c r="A1315" s="1">
        <v>43935</v>
      </c>
      <c r="B1315" s="3" t="s">
        <v>61</v>
      </c>
      <c r="C1315">
        <v>15</v>
      </c>
      <c r="D1315">
        <v>10</v>
      </c>
    </row>
    <row r="1316" spans="1:4" x14ac:dyDescent="0.25">
      <c r="A1316" s="1">
        <v>43936</v>
      </c>
      <c r="B1316" s="3" t="s">
        <v>61</v>
      </c>
      <c r="C1316">
        <v>79</v>
      </c>
      <c r="D1316">
        <v>8</v>
      </c>
    </row>
    <row r="1317" spans="1:4" x14ac:dyDescent="0.25">
      <c r="A1317" s="1">
        <v>43937</v>
      </c>
      <c r="B1317" s="3" t="s">
        <v>61</v>
      </c>
      <c r="C1317">
        <v>74</v>
      </c>
      <c r="D1317">
        <v>4</v>
      </c>
    </row>
    <row r="1318" spans="1:4" x14ac:dyDescent="0.25">
      <c r="A1318" s="1">
        <v>43938</v>
      </c>
      <c r="B1318" s="3" t="s">
        <v>61</v>
      </c>
      <c r="C1318">
        <v>82</v>
      </c>
      <c r="D1318">
        <v>20</v>
      </c>
    </row>
    <row r="1319" spans="1:4" x14ac:dyDescent="0.25">
      <c r="A1319" s="1">
        <v>43939</v>
      </c>
      <c r="B1319" s="3" t="s">
        <v>61</v>
      </c>
      <c r="C1319">
        <v>55</v>
      </c>
      <c r="D1319">
        <v>6</v>
      </c>
    </row>
    <row r="1320" spans="1:4" x14ac:dyDescent="0.25">
      <c r="A1320" s="1">
        <v>43940</v>
      </c>
      <c r="B1320" s="3" t="s">
        <v>61</v>
      </c>
      <c r="C1320">
        <v>101</v>
      </c>
      <c r="D1320">
        <v>12</v>
      </c>
    </row>
    <row r="1321" spans="1:4" x14ac:dyDescent="0.25">
      <c r="A1321" s="1">
        <v>43941</v>
      </c>
      <c r="B1321" s="3" t="s">
        <v>61</v>
      </c>
      <c r="C1321">
        <v>58</v>
      </c>
      <c r="D1321">
        <v>6</v>
      </c>
    </row>
    <row r="1322" spans="1:4" x14ac:dyDescent="0.25">
      <c r="A1322" s="1">
        <v>43942</v>
      </c>
      <c r="B1322" s="3" t="s">
        <v>61</v>
      </c>
      <c r="C1322">
        <v>24</v>
      </c>
      <c r="D1322">
        <v>10</v>
      </c>
    </row>
    <row r="1323" spans="1:4" x14ac:dyDescent="0.25">
      <c r="A1323" s="1">
        <v>43943</v>
      </c>
      <c r="B1323" s="3" t="s">
        <v>61</v>
      </c>
      <c r="C1323">
        <v>32</v>
      </c>
      <c r="D1323">
        <v>5</v>
      </c>
    </row>
    <row r="1324" spans="1:4" x14ac:dyDescent="0.25">
      <c r="A1324" s="1">
        <v>43944</v>
      </c>
      <c r="B1324" s="3" t="s">
        <v>61</v>
      </c>
      <c r="C1324">
        <v>81</v>
      </c>
      <c r="D1324">
        <v>1</v>
      </c>
    </row>
    <row r="1325" spans="1:4" x14ac:dyDescent="0.25">
      <c r="A1325" s="1">
        <v>43945</v>
      </c>
      <c r="B1325" s="3" t="s">
        <v>61</v>
      </c>
      <c r="C1325">
        <v>49</v>
      </c>
      <c r="D1325">
        <v>7</v>
      </c>
    </row>
    <row r="1326" spans="1:4" x14ac:dyDescent="0.25">
      <c r="A1326" s="1">
        <v>43946</v>
      </c>
      <c r="B1326" s="3" t="s">
        <v>61</v>
      </c>
      <c r="C1326">
        <v>62</v>
      </c>
      <c r="D1326">
        <v>11</v>
      </c>
    </row>
    <row r="1327" spans="1:4" x14ac:dyDescent="0.25">
      <c r="A1327" s="1">
        <v>43947</v>
      </c>
      <c r="B1327" s="3" t="s">
        <v>61</v>
      </c>
      <c r="C1327">
        <v>56</v>
      </c>
      <c r="D1327">
        <v>5</v>
      </c>
    </row>
    <row r="1328" spans="1:4" x14ac:dyDescent="0.25">
      <c r="A1328" s="1">
        <v>43948</v>
      </c>
      <c r="B1328" s="3" t="s">
        <v>61</v>
      </c>
      <c r="C1328">
        <v>101</v>
      </c>
      <c r="D1328">
        <v>2</v>
      </c>
    </row>
    <row r="1329" spans="1:4" x14ac:dyDescent="0.25">
      <c r="A1329" s="1">
        <v>43949</v>
      </c>
      <c r="B1329" s="3" t="s">
        <v>61</v>
      </c>
      <c r="C1329">
        <v>30</v>
      </c>
      <c r="D1329">
        <v>5</v>
      </c>
    </row>
    <row r="1330" spans="1:4" x14ac:dyDescent="0.25">
      <c r="A1330" s="1">
        <v>43950</v>
      </c>
      <c r="B1330" s="3" t="s">
        <v>61</v>
      </c>
      <c r="C1330">
        <v>44</v>
      </c>
      <c r="D1330">
        <v>4</v>
      </c>
    </row>
    <row r="1331" spans="1:4" x14ac:dyDescent="0.25">
      <c r="A1331" s="1">
        <v>43951</v>
      </c>
      <c r="B1331" s="3" t="s">
        <v>61</v>
      </c>
      <c r="C1331">
        <v>47</v>
      </c>
      <c r="D1331">
        <v>2</v>
      </c>
    </row>
    <row r="1332" spans="1:4" x14ac:dyDescent="0.25">
      <c r="A1332" s="1">
        <v>43952</v>
      </c>
      <c r="B1332" s="3" t="s">
        <v>61</v>
      </c>
      <c r="C1332">
        <v>16</v>
      </c>
      <c r="D1332">
        <v>5</v>
      </c>
    </row>
    <row r="1333" spans="1:4" x14ac:dyDescent="0.25">
      <c r="A1333" s="1">
        <v>43953</v>
      </c>
      <c r="B1333" s="3" t="s">
        <v>61</v>
      </c>
      <c r="C1333">
        <v>49</v>
      </c>
      <c r="D1333">
        <v>2</v>
      </c>
    </row>
    <row r="1334" spans="1:4" x14ac:dyDescent="0.25">
      <c r="A1334" s="1">
        <v>43954</v>
      </c>
      <c r="B1334" s="3" t="s">
        <v>61</v>
      </c>
      <c r="C1334">
        <v>66</v>
      </c>
      <c r="D1334">
        <v>4</v>
      </c>
    </row>
    <row r="1335" spans="1:4" x14ac:dyDescent="0.25">
      <c r="A1335" s="1">
        <v>43955</v>
      </c>
      <c r="B1335" s="3" t="s">
        <v>61</v>
      </c>
      <c r="C1335">
        <v>11</v>
      </c>
      <c r="D1335">
        <v>1</v>
      </c>
    </row>
    <row r="1336" spans="1:4" x14ac:dyDescent="0.25">
      <c r="A1336" s="1">
        <v>43956</v>
      </c>
      <c r="B1336" s="3" t="s">
        <v>61</v>
      </c>
      <c r="C1336">
        <v>3</v>
      </c>
      <c r="D1336">
        <v>3</v>
      </c>
    </row>
    <row r="1337" spans="1:4" x14ac:dyDescent="0.25">
      <c r="A1337" s="1">
        <v>43957</v>
      </c>
      <c r="B1337" s="3" t="s">
        <v>61</v>
      </c>
      <c r="C1337">
        <v>19</v>
      </c>
      <c r="D1337">
        <v>4</v>
      </c>
    </row>
    <row r="1338" spans="1:4" x14ac:dyDescent="0.25">
      <c r="A1338" s="1">
        <v>43958</v>
      </c>
      <c r="B1338" s="3" t="s">
        <v>61</v>
      </c>
      <c r="C1338">
        <v>3</v>
      </c>
      <c r="D1338">
        <v>1</v>
      </c>
    </row>
    <row r="1339" spans="1:4" x14ac:dyDescent="0.25">
      <c r="A1339" s="1">
        <v>43959</v>
      </c>
      <c r="B1339" s="3" t="s">
        <v>61</v>
      </c>
      <c r="C1339">
        <v>2</v>
      </c>
      <c r="D1339">
        <v>0</v>
      </c>
    </row>
    <row r="1340" spans="1:4" x14ac:dyDescent="0.25">
      <c r="A1340" s="1">
        <v>43960</v>
      </c>
      <c r="B1340" s="3" t="s">
        <v>61</v>
      </c>
      <c r="C1340">
        <v>7</v>
      </c>
      <c r="D1340">
        <v>0</v>
      </c>
    </row>
    <row r="1341" spans="1:4" x14ac:dyDescent="0.25">
      <c r="A1341" s="1">
        <v>43961</v>
      </c>
      <c r="B1341" s="3" t="s">
        <v>61</v>
      </c>
      <c r="C1341">
        <v>3</v>
      </c>
      <c r="D1341">
        <v>3</v>
      </c>
    </row>
    <row r="1342" spans="1:4" x14ac:dyDescent="0.25">
      <c r="A1342" s="1">
        <v>43962</v>
      </c>
      <c r="B1342" s="3" t="s">
        <v>61</v>
      </c>
      <c r="C1342">
        <v>2</v>
      </c>
      <c r="D1342">
        <v>2</v>
      </c>
    </row>
    <row r="1343" spans="1:4" x14ac:dyDescent="0.25">
      <c r="A1343" s="1">
        <v>43963</v>
      </c>
      <c r="B1343" s="3" t="s">
        <v>61</v>
      </c>
      <c r="C1343">
        <v>6</v>
      </c>
      <c r="D1343">
        <v>2</v>
      </c>
    </row>
    <row r="1344" spans="1:4" x14ac:dyDescent="0.25">
      <c r="A1344" s="1">
        <v>43964</v>
      </c>
      <c r="B1344" s="3" t="s">
        <v>61</v>
      </c>
      <c r="C1344">
        <v>9</v>
      </c>
      <c r="D1344">
        <v>1</v>
      </c>
    </row>
    <row r="1345" spans="1:4" x14ac:dyDescent="0.25">
      <c r="A1345" s="1">
        <v>43965</v>
      </c>
      <c r="B1345" s="3" t="s">
        <v>61</v>
      </c>
      <c r="C1345">
        <v>3</v>
      </c>
      <c r="D1345">
        <v>2</v>
      </c>
    </row>
    <row r="1346" spans="1:4" x14ac:dyDescent="0.25">
      <c r="A1346" s="1">
        <v>43966</v>
      </c>
      <c r="B1346" s="3" t="s">
        <v>61</v>
      </c>
      <c r="C1346">
        <v>3</v>
      </c>
      <c r="D1346">
        <v>3</v>
      </c>
    </row>
    <row r="1347" spans="1:4" x14ac:dyDescent="0.25">
      <c r="A1347" s="1">
        <v>43967</v>
      </c>
      <c r="B1347" s="3" t="s">
        <v>61</v>
      </c>
      <c r="C1347">
        <v>8</v>
      </c>
      <c r="D1347">
        <v>2</v>
      </c>
    </row>
    <row r="1348" spans="1:4" x14ac:dyDescent="0.25">
      <c r="A1348" s="1">
        <v>43968</v>
      </c>
      <c r="B1348" s="3" t="s">
        <v>61</v>
      </c>
      <c r="C1348">
        <v>12</v>
      </c>
      <c r="D1348">
        <v>0</v>
      </c>
    </row>
    <row r="1349" spans="1:4" x14ac:dyDescent="0.25">
      <c r="A1349" s="1">
        <v>43969</v>
      </c>
      <c r="B1349" s="3" t="s">
        <v>61</v>
      </c>
      <c r="C1349">
        <v>13</v>
      </c>
      <c r="D1349">
        <v>0</v>
      </c>
    </row>
    <row r="1350" spans="1:4" x14ac:dyDescent="0.25">
      <c r="A1350" s="1">
        <v>43970</v>
      </c>
      <c r="B1350" s="3" t="s">
        <v>61</v>
      </c>
      <c r="C1350">
        <v>7</v>
      </c>
      <c r="D1350">
        <v>2</v>
      </c>
    </row>
    <row r="1351" spans="1:4" x14ac:dyDescent="0.25">
      <c r="A1351" s="1">
        <v>43971</v>
      </c>
      <c r="B1351" s="3" t="s">
        <v>61</v>
      </c>
      <c r="C1351">
        <v>10</v>
      </c>
      <c r="D1351">
        <v>0</v>
      </c>
    </row>
    <row r="1352" spans="1:4" x14ac:dyDescent="0.25">
      <c r="A1352" s="1">
        <v>43972</v>
      </c>
      <c r="B1352" s="3" t="s">
        <v>61</v>
      </c>
      <c r="C1352">
        <v>10</v>
      </c>
      <c r="D1352">
        <v>0</v>
      </c>
    </row>
    <row r="1353" spans="1:4" x14ac:dyDescent="0.25">
      <c r="A1353" s="1">
        <v>43973</v>
      </c>
      <c r="B1353" s="3" t="s">
        <v>61</v>
      </c>
      <c r="C1353">
        <v>10</v>
      </c>
      <c r="D1353">
        <v>0</v>
      </c>
    </row>
    <row r="1354" spans="1:4" x14ac:dyDescent="0.25">
      <c r="A1354" s="1">
        <v>43974</v>
      </c>
      <c r="B1354" s="3" t="s">
        <v>61</v>
      </c>
      <c r="C1354">
        <v>7</v>
      </c>
      <c r="D1354">
        <v>1</v>
      </c>
    </row>
    <row r="1355" spans="1:4" x14ac:dyDescent="0.25">
      <c r="A1355" s="1">
        <v>43975</v>
      </c>
      <c r="B1355" s="3" t="s">
        <v>61</v>
      </c>
      <c r="C1355">
        <v>9</v>
      </c>
      <c r="D1355">
        <v>1</v>
      </c>
    </row>
    <row r="1356" spans="1:4" x14ac:dyDescent="0.25">
      <c r="A1356" s="1">
        <v>43976</v>
      </c>
      <c r="B1356" s="3" t="s">
        <v>61</v>
      </c>
      <c r="C1356">
        <v>1</v>
      </c>
      <c r="D1356">
        <v>1</v>
      </c>
    </row>
    <row r="1357" spans="1:4" x14ac:dyDescent="0.25">
      <c r="A1357" s="1">
        <v>43861</v>
      </c>
      <c r="B1357" s="3" t="s">
        <v>73</v>
      </c>
      <c r="C1357">
        <v>0</v>
      </c>
      <c r="D1357">
        <v>0</v>
      </c>
    </row>
    <row r="1358" spans="1:4" x14ac:dyDescent="0.25">
      <c r="A1358" s="1">
        <v>43867</v>
      </c>
      <c r="B1358" s="3" t="s">
        <v>73</v>
      </c>
      <c r="C1358">
        <v>0</v>
      </c>
      <c r="D1358">
        <v>0</v>
      </c>
    </row>
    <row r="1359" spans="1:4" x14ac:dyDescent="0.25">
      <c r="A1359" s="1">
        <v>43882</v>
      </c>
      <c r="B1359" s="3" t="s">
        <v>73</v>
      </c>
      <c r="C1359">
        <v>0</v>
      </c>
      <c r="D1359">
        <v>0</v>
      </c>
    </row>
    <row r="1360" spans="1:4" x14ac:dyDescent="0.25">
      <c r="A1360" s="1">
        <v>43883</v>
      </c>
      <c r="B1360" s="3" t="s">
        <v>73</v>
      </c>
      <c r="C1360">
        <v>0</v>
      </c>
      <c r="D1360">
        <v>0</v>
      </c>
    </row>
    <row r="1361" spans="1:4" x14ac:dyDescent="0.25">
      <c r="A1361" s="1">
        <v>43884</v>
      </c>
      <c r="B1361" s="3" t="s">
        <v>73</v>
      </c>
      <c r="C1361">
        <v>0</v>
      </c>
      <c r="D1361">
        <v>0</v>
      </c>
    </row>
    <row r="1362" spans="1:4" x14ac:dyDescent="0.25">
      <c r="A1362" s="1">
        <v>43885</v>
      </c>
      <c r="B1362" s="3" t="s">
        <v>73</v>
      </c>
      <c r="C1362">
        <v>0</v>
      </c>
      <c r="D1362">
        <v>0</v>
      </c>
    </row>
    <row r="1363" spans="1:4" x14ac:dyDescent="0.25">
      <c r="A1363" s="1">
        <v>43886</v>
      </c>
      <c r="B1363" s="3" t="s">
        <v>73</v>
      </c>
      <c r="C1363">
        <v>0</v>
      </c>
      <c r="D1363">
        <v>0</v>
      </c>
    </row>
    <row r="1364" spans="1:4" x14ac:dyDescent="0.25">
      <c r="A1364" s="1">
        <v>43887</v>
      </c>
      <c r="B1364" s="3" t="s">
        <v>73</v>
      </c>
      <c r="C1364">
        <v>0</v>
      </c>
      <c r="D1364">
        <v>0</v>
      </c>
    </row>
    <row r="1365" spans="1:4" x14ac:dyDescent="0.25">
      <c r="A1365" s="1">
        <v>43888</v>
      </c>
      <c r="B1365" s="3" t="s">
        <v>73</v>
      </c>
      <c r="C1365">
        <v>1</v>
      </c>
      <c r="D1365">
        <v>0</v>
      </c>
    </row>
    <row r="1366" spans="1:4" x14ac:dyDescent="0.25">
      <c r="A1366" s="1">
        <v>43889</v>
      </c>
      <c r="B1366" s="3" t="s">
        <v>73</v>
      </c>
      <c r="C1366">
        <v>2</v>
      </c>
      <c r="D1366">
        <v>0</v>
      </c>
    </row>
    <row r="1367" spans="1:4" x14ac:dyDescent="0.25">
      <c r="A1367" s="1">
        <v>43890</v>
      </c>
      <c r="B1367" s="3" t="s">
        <v>73</v>
      </c>
      <c r="C1367">
        <v>0</v>
      </c>
      <c r="D1367">
        <v>0</v>
      </c>
    </row>
    <row r="1368" spans="1:4" x14ac:dyDescent="0.25">
      <c r="A1368" s="1">
        <v>43891</v>
      </c>
      <c r="B1368" s="3" t="s">
        <v>73</v>
      </c>
      <c r="C1368">
        <v>0</v>
      </c>
      <c r="D1368">
        <v>0</v>
      </c>
    </row>
    <row r="1369" spans="1:4" x14ac:dyDescent="0.25">
      <c r="A1369" s="1">
        <v>43892</v>
      </c>
      <c r="B1369" s="3" t="s">
        <v>73</v>
      </c>
      <c r="C1369">
        <v>1</v>
      </c>
      <c r="D1369">
        <v>0</v>
      </c>
    </row>
    <row r="1370" spans="1:4" x14ac:dyDescent="0.25">
      <c r="A1370" s="1">
        <v>43893</v>
      </c>
      <c r="B1370" s="3" t="s">
        <v>73</v>
      </c>
      <c r="C1370">
        <v>2</v>
      </c>
      <c r="D1370">
        <v>0</v>
      </c>
    </row>
    <row r="1371" spans="1:4" x14ac:dyDescent="0.25">
      <c r="A1371" s="1">
        <v>43894</v>
      </c>
      <c r="B1371" s="3" t="s">
        <v>73</v>
      </c>
      <c r="C1371">
        <v>3</v>
      </c>
      <c r="D1371">
        <v>1</v>
      </c>
    </row>
    <row r="1372" spans="1:4" x14ac:dyDescent="0.25">
      <c r="A1372" s="1">
        <v>43895</v>
      </c>
      <c r="B1372" s="3" t="s">
        <v>73</v>
      </c>
      <c r="C1372">
        <v>5</v>
      </c>
      <c r="D1372">
        <v>0</v>
      </c>
    </row>
    <row r="1373" spans="1:4" x14ac:dyDescent="0.25">
      <c r="A1373" s="1">
        <v>43896</v>
      </c>
      <c r="B1373" s="3" t="s">
        <v>73</v>
      </c>
      <c r="C1373">
        <v>3</v>
      </c>
      <c r="D1373">
        <v>0</v>
      </c>
    </row>
    <row r="1374" spans="1:4" x14ac:dyDescent="0.25">
      <c r="A1374" s="1">
        <v>43897</v>
      </c>
      <c r="B1374" s="3" t="s">
        <v>73</v>
      </c>
      <c r="C1374">
        <v>9</v>
      </c>
      <c r="D1374">
        <v>1</v>
      </c>
    </row>
    <row r="1375" spans="1:4" x14ac:dyDescent="0.25">
      <c r="A1375" s="1">
        <v>43898</v>
      </c>
      <c r="B1375" s="3" t="s">
        <v>73</v>
      </c>
      <c r="C1375">
        <v>14</v>
      </c>
      <c r="D1375">
        <v>1</v>
      </c>
    </row>
    <row r="1376" spans="1:4" x14ac:dyDescent="0.25">
      <c r="A1376" s="1">
        <v>43899</v>
      </c>
      <c r="B1376" s="3" t="s">
        <v>73</v>
      </c>
      <c r="C1376">
        <v>10</v>
      </c>
      <c r="D1376">
        <v>0</v>
      </c>
    </row>
    <row r="1377" spans="1:4" x14ac:dyDescent="0.25">
      <c r="A1377" s="1">
        <v>43900</v>
      </c>
      <c r="B1377" s="3" t="s">
        <v>73</v>
      </c>
      <c r="C1377">
        <v>9</v>
      </c>
      <c r="D1377">
        <v>0</v>
      </c>
    </row>
    <row r="1378" spans="1:4" x14ac:dyDescent="0.25">
      <c r="A1378" s="1">
        <v>43901</v>
      </c>
      <c r="B1378" s="3" t="s">
        <v>73</v>
      </c>
      <c r="C1378">
        <v>18</v>
      </c>
      <c r="D1378">
        <v>2</v>
      </c>
    </row>
    <row r="1379" spans="1:4" x14ac:dyDescent="0.25">
      <c r="A1379" s="1">
        <v>43902</v>
      </c>
      <c r="B1379" s="3" t="s">
        <v>73</v>
      </c>
      <c r="C1379">
        <v>27</v>
      </c>
      <c r="D1379">
        <v>0</v>
      </c>
    </row>
    <row r="1380" spans="1:4" x14ac:dyDescent="0.25">
      <c r="A1380" s="1">
        <v>43903</v>
      </c>
      <c r="B1380" s="3" t="s">
        <v>73</v>
      </c>
      <c r="C1380">
        <v>25</v>
      </c>
      <c r="D1380">
        <v>0</v>
      </c>
    </row>
    <row r="1381" spans="1:4" x14ac:dyDescent="0.25">
      <c r="A1381" s="1">
        <v>43904</v>
      </c>
      <c r="B1381" s="3" t="s">
        <v>73</v>
      </c>
      <c r="C1381">
        <v>37</v>
      </c>
      <c r="D1381">
        <v>3</v>
      </c>
    </row>
    <row r="1382" spans="1:4" x14ac:dyDescent="0.25">
      <c r="A1382" s="1">
        <v>43905</v>
      </c>
      <c r="B1382" s="3" t="s">
        <v>73</v>
      </c>
      <c r="C1382">
        <v>64</v>
      </c>
      <c r="D1382">
        <v>8</v>
      </c>
    </row>
    <row r="1383" spans="1:4" x14ac:dyDescent="0.25">
      <c r="A1383" s="1">
        <v>43907</v>
      </c>
      <c r="B1383" s="3" t="s">
        <v>73</v>
      </c>
      <c r="C1383">
        <v>110</v>
      </c>
      <c r="D1383">
        <v>2</v>
      </c>
    </row>
    <row r="1384" spans="1:4" x14ac:dyDescent="0.25">
      <c r="A1384" s="1">
        <v>43908</v>
      </c>
      <c r="B1384" s="3" t="s">
        <v>73</v>
      </c>
      <c r="C1384">
        <v>43</v>
      </c>
      <c r="D1384">
        <v>1</v>
      </c>
    </row>
    <row r="1385" spans="1:4" x14ac:dyDescent="0.25">
      <c r="A1385" s="1">
        <v>43909</v>
      </c>
      <c r="B1385" s="3" t="s">
        <v>73</v>
      </c>
      <c r="C1385">
        <v>95</v>
      </c>
      <c r="D1385">
        <v>6</v>
      </c>
    </row>
    <row r="1386" spans="1:4" x14ac:dyDescent="0.25">
      <c r="A1386" s="1">
        <v>43910</v>
      </c>
      <c r="B1386" s="3" t="s">
        <v>73</v>
      </c>
      <c r="C1386">
        <v>103</v>
      </c>
      <c r="D1386">
        <v>1</v>
      </c>
    </row>
    <row r="1387" spans="1:4" x14ac:dyDescent="0.25">
      <c r="A1387" s="1">
        <v>43911</v>
      </c>
      <c r="B1387" s="3" t="s">
        <v>73</v>
      </c>
      <c r="C1387">
        <v>94</v>
      </c>
      <c r="D1387">
        <v>3</v>
      </c>
    </row>
    <row r="1388" spans="1:4" x14ac:dyDescent="0.25">
      <c r="A1388" s="1">
        <v>43912</v>
      </c>
      <c r="B1388" s="3" t="s">
        <v>73</v>
      </c>
      <c r="C1388">
        <v>111</v>
      </c>
      <c r="D1388">
        <v>2</v>
      </c>
    </row>
    <row r="1389" spans="1:4" x14ac:dyDescent="0.25">
      <c r="A1389" s="1">
        <v>43913</v>
      </c>
      <c r="B1389" s="3" t="s">
        <v>73</v>
      </c>
      <c r="C1389">
        <v>120</v>
      </c>
      <c r="D1389">
        <v>6</v>
      </c>
    </row>
    <row r="1390" spans="1:4" x14ac:dyDescent="0.25">
      <c r="A1390" s="1">
        <v>43914</v>
      </c>
      <c r="B1390" s="3" t="s">
        <v>73</v>
      </c>
      <c r="C1390">
        <v>99</v>
      </c>
      <c r="D1390">
        <v>7</v>
      </c>
    </row>
    <row r="1391" spans="1:4" x14ac:dyDescent="0.25">
      <c r="A1391" s="1">
        <v>43915</v>
      </c>
      <c r="B1391" s="3" t="s">
        <v>73</v>
      </c>
      <c r="C1391">
        <v>88</v>
      </c>
      <c r="D1391">
        <v>4</v>
      </c>
    </row>
    <row r="1392" spans="1:4" x14ac:dyDescent="0.25">
      <c r="A1392" s="1">
        <v>43916</v>
      </c>
      <c r="B1392" s="3" t="s">
        <v>73</v>
      </c>
      <c r="C1392">
        <v>89</v>
      </c>
      <c r="D1392">
        <v>17</v>
      </c>
    </row>
    <row r="1393" spans="1:4" x14ac:dyDescent="0.25">
      <c r="A1393" s="1">
        <v>43917</v>
      </c>
      <c r="B1393" s="3" t="s">
        <v>73</v>
      </c>
      <c r="C1393">
        <v>152</v>
      </c>
      <c r="D1393">
        <v>4</v>
      </c>
    </row>
    <row r="1394" spans="1:4" x14ac:dyDescent="0.25">
      <c r="A1394" s="1">
        <v>43918</v>
      </c>
      <c r="B1394" s="3" t="s">
        <v>73</v>
      </c>
      <c r="C1394">
        <v>124</v>
      </c>
      <c r="D1394">
        <v>2</v>
      </c>
    </row>
    <row r="1395" spans="1:4" x14ac:dyDescent="0.25">
      <c r="A1395" s="1">
        <v>43919</v>
      </c>
      <c r="B1395" s="3" t="s">
        <v>73</v>
      </c>
      <c r="C1395">
        <v>91</v>
      </c>
      <c r="D1395">
        <v>15</v>
      </c>
    </row>
    <row r="1396" spans="1:4" x14ac:dyDescent="0.25">
      <c r="A1396" s="1">
        <v>43920</v>
      </c>
      <c r="B1396" s="3" t="s">
        <v>73</v>
      </c>
      <c r="C1396">
        <v>163</v>
      </c>
      <c r="D1396">
        <v>5</v>
      </c>
    </row>
    <row r="1397" spans="1:4" x14ac:dyDescent="0.25">
      <c r="A1397" s="1">
        <v>43921</v>
      </c>
      <c r="B1397" s="3" t="s">
        <v>73</v>
      </c>
      <c r="C1397">
        <v>91</v>
      </c>
      <c r="D1397">
        <v>19</v>
      </c>
    </row>
    <row r="1398" spans="1:4" x14ac:dyDescent="0.25">
      <c r="A1398" s="1">
        <v>43922</v>
      </c>
      <c r="B1398" s="3" t="s">
        <v>73</v>
      </c>
      <c r="C1398">
        <v>143</v>
      </c>
      <c r="D1398">
        <v>19</v>
      </c>
    </row>
    <row r="1399" spans="1:4" x14ac:dyDescent="0.25">
      <c r="A1399" s="1">
        <v>43923</v>
      </c>
      <c r="B1399" s="3" t="s">
        <v>73</v>
      </c>
      <c r="C1399">
        <v>131</v>
      </c>
      <c r="D1399">
        <v>15</v>
      </c>
    </row>
    <row r="1400" spans="1:4" x14ac:dyDescent="0.25">
      <c r="A1400" s="1">
        <v>43924</v>
      </c>
      <c r="B1400" s="3" t="s">
        <v>73</v>
      </c>
      <c r="C1400">
        <v>105</v>
      </c>
      <c r="D1400">
        <v>20</v>
      </c>
    </row>
    <row r="1401" spans="1:4" x14ac:dyDescent="0.25">
      <c r="A1401" s="1">
        <v>43925</v>
      </c>
      <c r="B1401" s="3" t="s">
        <v>73</v>
      </c>
      <c r="C1401">
        <v>58</v>
      </c>
      <c r="D1401">
        <v>9</v>
      </c>
    </row>
    <row r="1402" spans="1:4" x14ac:dyDescent="0.25">
      <c r="A1402" s="1">
        <v>43926</v>
      </c>
      <c r="B1402" s="3" t="s">
        <v>73</v>
      </c>
      <c r="C1402">
        <v>77</v>
      </c>
      <c r="D1402">
        <v>9</v>
      </c>
    </row>
    <row r="1403" spans="1:4" x14ac:dyDescent="0.25">
      <c r="A1403" s="1">
        <v>43927</v>
      </c>
      <c r="B1403" s="3" t="s">
        <v>73</v>
      </c>
      <c r="C1403">
        <v>127</v>
      </c>
      <c r="D1403">
        <v>13</v>
      </c>
    </row>
    <row r="1404" spans="1:4" x14ac:dyDescent="0.25">
      <c r="A1404" s="1">
        <v>43928</v>
      </c>
      <c r="B1404" s="3" t="s">
        <v>73</v>
      </c>
      <c r="C1404">
        <v>70</v>
      </c>
      <c r="D1404">
        <v>14</v>
      </c>
    </row>
    <row r="1405" spans="1:4" x14ac:dyDescent="0.25">
      <c r="A1405" s="1">
        <v>43929</v>
      </c>
      <c r="B1405" s="3" t="s">
        <v>73</v>
      </c>
      <c r="C1405">
        <v>120</v>
      </c>
      <c r="D1405">
        <v>10</v>
      </c>
    </row>
    <row r="1406" spans="1:4" x14ac:dyDescent="0.25">
      <c r="A1406" s="1">
        <v>43930</v>
      </c>
      <c r="B1406" s="3" t="s">
        <v>73</v>
      </c>
      <c r="C1406">
        <v>82</v>
      </c>
      <c r="D1406">
        <v>6</v>
      </c>
    </row>
    <row r="1407" spans="1:4" x14ac:dyDescent="0.25">
      <c r="A1407" s="1">
        <v>43931</v>
      </c>
      <c r="B1407" s="3" t="s">
        <v>73</v>
      </c>
      <c r="C1407">
        <v>93</v>
      </c>
      <c r="D1407">
        <v>13</v>
      </c>
    </row>
    <row r="1408" spans="1:4" x14ac:dyDescent="0.25">
      <c r="A1408" s="1">
        <v>43932</v>
      </c>
      <c r="B1408" s="3" t="s">
        <v>73</v>
      </c>
      <c r="C1408">
        <v>95</v>
      </c>
      <c r="D1408">
        <v>15</v>
      </c>
    </row>
    <row r="1409" spans="1:4" x14ac:dyDescent="0.25">
      <c r="A1409" s="1">
        <v>43933</v>
      </c>
      <c r="B1409" s="3" t="s">
        <v>73</v>
      </c>
      <c r="C1409">
        <v>85</v>
      </c>
      <c r="D1409">
        <v>7</v>
      </c>
    </row>
    <row r="1410" spans="1:4" x14ac:dyDescent="0.25">
      <c r="A1410" s="1">
        <v>43934</v>
      </c>
      <c r="B1410" s="3" t="s">
        <v>73</v>
      </c>
      <c r="C1410">
        <v>76</v>
      </c>
      <c r="D1410">
        <v>7</v>
      </c>
    </row>
    <row r="1411" spans="1:4" x14ac:dyDescent="0.25">
      <c r="A1411" s="1">
        <v>43935</v>
      </c>
      <c r="B1411" s="3" t="s">
        <v>73</v>
      </c>
      <c r="C1411">
        <v>53</v>
      </c>
      <c r="D1411">
        <v>11</v>
      </c>
    </row>
    <row r="1412" spans="1:4" x14ac:dyDescent="0.25">
      <c r="A1412" s="1">
        <v>43936</v>
      </c>
      <c r="B1412" s="3" t="s">
        <v>73</v>
      </c>
      <c r="C1412">
        <v>66</v>
      </c>
      <c r="D1412">
        <v>10</v>
      </c>
    </row>
    <row r="1413" spans="1:4" x14ac:dyDescent="0.25">
      <c r="A1413" s="1">
        <v>43937</v>
      </c>
      <c r="B1413" s="3" t="s">
        <v>73</v>
      </c>
      <c r="C1413">
        <v>74</v>
      </c>
      <c r="D1413">
        <v>11</v>
      </c>
    </row>
    <row r="1414" spans="1:4" x14ac:dyDescent="0.25">
      <c r="A1414" s="1">
        <v>43938</v>
      </c>
      <c r="B1414" s="3" t="s">
        <v>73</v>
      </c>
      <c r="C1414">
        <v>69</v>
      </c>
      <c r="D1414">
        <v>8</v>
      </c>
    </row>
    <row r="1415" spans="1:4" x14ac:dyDescent="0.25">
      <c r="A1415" s="1">
        <v>43939</v>
      </c>
      <c r="B1415" s="3" t="s">
        <v>73</v>
      </c>
      <c r="C1415">
        <v>82</v>
      </c>
      <c r="D1415">
        <v>7</v>
      </c>
    </row>
    <row r="1416" spans="1:4" x14ac:dyDescent="0.25">
      <c r="A1416" s="1">
        <v>43940</v>
      </c>
      <c r="B1416" s="3" t="s">
        <v>73</v>
      </c>
      <c r="C1416">
        <v>120</v>
      </c>
      <c r="D1416">
        <v>2</v>
      </c>
    </row>
    <row r="1417" spans="1:4" x14ac:dyDescent="0.25">
      <c r="A1417" s="1">
        <v>43941</v>
      </c>
      <c r="B1417" s="3" t="s">
        <v>73</v>
      </c>
      <c r="C1417">
        <v>38</v>
      </c>
      <c r="D1417">
        <v>10</v>
      </c>
    </row>
    <row r="1418" spans="1:4" x14ac:dyDescent="0.25">
      <c r="A1418" s="1">
        <v>43942</v>
      </c>
      <c r="B1418" s="3" t="s">
        <v>73</v>
      </c>
      <c r="C1418">
        <v>55</v>
      </c>
      <c r="D1418">
        <v>25</v>
      </c>
    </row>
    <row r="1419" spans="1:4" x14ac:dyDescent="0.25">
      <c r="A1419" s="1">
        <v>43943</v>
      </c>
      <c r="B1419" s="3" t="s">
        <v>73</v>
      </c>
      <c r="C1419">
        <v>108</v>
      </c>
      <c r="D1419">
        <v>11</v>
      </c>
    </row>
    <row r="1420" spans="1:4" x14ac:dyDescent="0.25">
      <c r="A1420" s="1">
        <v>43944</v>
      </c>
      <c r="B1420" s="3" t="s">
        <v>73</v>
      </c>
      <c r="C1420">
        <v>109</v>
      </c>
      <c r="D1420">
        <v>10</v>
      </c>
    </row>
    <row r="1421" spans="1:4" x14ac:dyDescent="0.25">
      <c r="A1421" s="1">
        <v>43945</v>
      </c>
      <c r="B1421" s="3" t="s">
        <v>73</v>
      </c>
      <c r="C1421">
        <v>42</v>
      </c>
      <c r="D1421">
        <v>11</v>
      </c>
    </row>
    <row r="1422" spans="1:4" x14ac:dyDescent="0.25">
      <c r="A1422" s="1">
        <v>43946</v>
      </c>
      <c r="B1422" s="3" t="s">
        <v>73</v>
      </c>
      <c r="C1422">
        <v>31</v>
      </c>
      <c r="D1422">
        <v>8</v>
      </c>
    </row>
    <row r="1423" spans="1:4" x14ac:dyDescent="0.25">
      <c r="A1423" s="1">
        <v>43947</v>
      </c>
      <c r="B1423" s="3" t="s">
        <v>73</v>
      </c>
      <c r="C1423">
        <v>36</v>
      </c>
      <c r="D1423">
        <v>8</v>
      </c>
    </row>
    <row r="1424" spans="1:4" x14ac:dyDescent="0.25">
      <c r="A1424" s="1">
        <v>43948</v>
      </c>
      <c r="B1424" s="3" t="s">
        <v>73</v>
      </c>
      <c r="C1424">
        <v>10</v>
      </c>
      <c r="D1424">
        <v>6</v>
      </c>
    </row>
    <row r="1425" spans="1:4" x14ac:dyDescent="0.25">
      <c r="A1425" s="1">
        <v>43949</v>
      </c>
      <c r="B1425" s="3" t="s">
        <v>73</v>
      </c>
      <c r="C1425">
        <v>22</v>
      </c>
      <c r="D1425">
        <v>2</v>
      </c>
    </row>
    <row r="1426" spans="1:4" x14ac:dyDescent="0.25">
      <c r="A1426" s="1">
        <v>43950</v>
      </c>
      <c r="B1426" s="3" t="s">
        <v>73</v>
      </c>
      <c r="C1426">
        <v>49</v>
      </c>
      <c r="D1426">
        <v>3</v>
      </c>
    </row>
    <row r="1427" spans="1:4" x14ac:dyDescent="0.25">
      <c r="A1427" s="1">
        <v>43951</v>
      </c>
      <c r="B1427" s="3" t="s">
        <v>73</v>
      </c>
      <c r="C1427">
        <v>43</v>
      </c>
      <c r="D1427">
        <v>5</v>
      </c>
    </row>
    <row r="1428" spans="1:4" x14ac:dyDescent="0.25">
      <c r="A1428" s="1">
        <v>43952</v>
      </c>
      <c r="B1428" s="3" t="s">
        <v>73</v>
      </c>
      <c r="C1428">
        <v>27</v>
      </c>
      <c r="D1428">
        <v>6</v>
      </c>
    </row>
    <row r="1429" spans="1:4" x14ac:dyDescent="0.25">
      <c r="A1429" s="1">
        <v>43953</v>
      </c>
      <c r="B1429" s="3" t="s">
        <v>73</v>
      </c>
      <c r="C1429">
        <v>34</v>
      </c>
      <c r="D1429">
        <v>1</v>
      </c>
    </row>
    <row r="1430" spans="1:4" x14ac:dyDescent="0.25">
      <c r="A1430" s="1">
        <v>43954</v>
      </c>
      <c r="B1430" s="3" t="s">
        <v>73</v>
      </c>
      <c r="C1430">
        <v>11</v>
      </c>
      <c r="D1430">
        <v>2</v>
      </c>
    </row>
    <row r="1431" spans="1:4" x14ac:dyDescent="0.25">
      <c r="A1431" s="1">
        <v>43955</v>
      </c>
      <c r="B1431" s="3" t="s">
        <v>73</v>
      </c>
      <c r="C1431">
        <v>9</v>
      </c>
      <c r="D1431">
        <v>5</v>
      </c>
    </row>
    <row r="1432" spans="1:4" x14ac:dyDescent="0.25">
      <c r="A1432" s="1">
        <v>43956</v>
      </c>
      <c r="B1432" s="3" t="s">
        <v>73</v>
      </c>
      <c r="C1432">
        <v>17</v>
      </c>
      <c r="D1432">
        <v>4</v>
      </c>
    </row>
    <row r="1433" spans="1:4" x14ac:dyDescent="0.25">
      <c r="A1433" s="1">
        <v>43957</v>
      </c>
      <c r="B1433" s="3" t="s">
        <v>73</v>
      </c>
      <c r="C1433">
        <v>26</v>
      </c>
      <c r="D1433">
        <v>5</v>
      </c>
    </row>
    <row r="1434" spans="1:4" x14ac:dyDescent="0.25">
      <c r="A1434" s="1">
        <v>43958</v>
      </c>
      <c r="B1434" s="3" t="s">
        <v>73</v>
      </c>
      <c r="C1434">
        <v>49</v>
      </c>
      <c r="D1434">
        <v>3</v>
      </c>
    </row>
    <row r="1435" spans="1:4" x14ac:dyDescent="0.25">
      <c r="A1435" s="1">
        <v>43959</v>
      </c>
      <c r="B1435" s="3" t="s">
        <v>73</v>
      </c>
      <c r="C1435">
        <v>11</v>
      </c>
      <c r="D1435">
        <v>2</v>
      </c>
    </row>
    <row r="1436" spans="1:4" x14ac:dyDescent="0.25">
      <c r="A1436" s="1">
        <v>43960</v>
      </c>
      <c r="B1436" s="3" t="s">
        <v>73</v>
      </c>
      <c r="C1436">
        <v>30</v>
      </c>
      <c r="D1436">
        <v>0</v>
      </c>
    </row>
    <row r="1437" spans="1:4" x14ac:dyDescent="0.25">
      <c r="A1437" s="1">
        <v>43961</v>
      </c>
      <c r="B1437" s="3" t="s">
        <v>73</v>
      </c>
      <c r="C1437">
        <v>27</v>
      </c>
      <c r="D1437">
        <v>5</v>
      </c>
    </row>
    <row r="1438" spans="1:4" x14ac:dyDescent="0.25">
      <c r="A1438" s="1">
        <v>43962</v>
      </c>
      <c r="B1438" s="3" t="s">
        <v>73</v>
      </c>
      <c r="C1438">
        <v>14</v>
      </c>
      <c r="D1438">
        <v>3</v>
      </c>
    </row>
    <row r="1439" spans="1:4" x14ac:dyDescent="0.25">
      <c r="A1439" s="1">
        <v>43963</v>
      </c>
      <c r="B1439" s="3" t="s">
        <v>73</v>
      </c>
      <c r="C1439">
        <v>10</v>
      </c>
      <c r="D1439">
        <v>5</v>
      </c>
    </row>
    <row r="1440" spans="1:4" x14ac:dyDescent="0.25">
      <c r="A1440" s="1">
        <v>43964</v>
      </c>
      <c r="B1440" s="3" t="s">
        <v>73</v>
      </c>
      <c r="C1440">
        <v>11</v>
      </c>
      <c r="D1440">
        <v>4</v>
      </c>
    </row>
    <row r="1441" spans="1:4" x14ac:dyDescent="0.25">
      <c r="A1441" s="1">
        <v>43965</v>
      </c>
      <c r="B1441" s="3" t="s">
        <v>73</v>
      </c>
      <c r="C1441">
        <v>9</v>
      </c>
      <c r="D1441">
        <v>1</v>
      </c>
    </row>
    <row r="1442" spans="1:4" x14ac:dyDescent="0.25">
      <c r="A1442" s="1">
        <v>43966</v>
      </c>
      <c r="B1442" s="3" t="s">
        <v>73</v>
      </c>
      <c r="C1442">
        <v>9</v>
      </c>
      <c r="D1442">
        <v>0</v>
      </c>
    </row>
    <row r="1443" spans="1:4" x14ac:dyDescent="0.25">
      <c r="A1443" s="1">
        <v>43967</v>
      </c>
      <c r="B1443" s="3" t="s">
        <v>73</v>
      </c>
      <c r="C1443">
        <v>8</v>
      </c>
      <c r="D1443">
        <v>2</v>
      </c>
    </row>
    <row r="1444" spans="1:4" x14ac:dyDescent="0.25">
      <c r="A1444" s="1">
        <v>43968</v>
      </c>
      <c r="B1444" s="3" t="s">
        <v>73</v>
      </c>
      <c r="C1444">
        <v>5</v>
      </c>
      <c r="D1444">
        <v>7</v>
      </c>
    </row>
    <row r="1445" spans="1:4" x14ac:dyDescent="0.25">
      <c r="A1445" s="1">
        <v>43969</v>
      </c>
      <c r="B1445" s="3" t="s">
        <v>73</v>
      </c>
      <c r="C1445">
        <v>7</v>
      </c>
      <c r="D1445">
        <v>1</v>
      </c>
    </row>
    <row r="1446" spans="1:4" x14ac:dyDescent="0.25">
      <c r="A1446" s="1">
        <v>43970</v>
      </c>
      <c r="B1446" s="3" t="s">
        <v>73</v>
      </c>
      <c r="C1446">
        <v>10</v>
      </c>
      <c r="D1446">
        <v>2</v>
      </c>
    </row>
    <row r="1447" spans="1:4" x14ac:dyDescent="0.25">
      <c r="A1447" s="1">
        <v>43971</v>
      </c>
      <c r="B1447" s="3" t="s">
        <v>73</v>
      </c>
      <c r="C1447">
        <v>11</v>
      </c>
      <c r="D1447">
        <v>5</v>
      </c>
    </row>
    <row r="1448" spans="1:4" x14ac:dyDescent="0.25">
      <c r="A1448" s="1">
        <v>43972</v>
      </c>
      <c r="B1448" s="3" t="s">
        <v>73</v>
      </c>
      <c r="C1448">
        <v>6</v>
      </c>
      <c r="D1448">
        <v>0</v>
      </c>
    </row>
    <row r="1449" spans="1:4" x14ac:dyDescent="0.25">
      <c r="A1449" s="1">
        <v>43973</v>
      </c>
      <c r="B1449" s="3" t="s">
        <v>73</v>
      </c>
      <c r="C1449">
        <v>27</v>
      </c>
      <c r="D1449">
        <v>4</v>
      </c>
    </row>
    <row r="1450" spans="1:4" x14ac:dyDescent="0.25">
      <c r="A1450" s="1">
        <v>43974</v>
      </c>
      <c r="B1450" s="3" t="s">
        <v>73</v>
      </c>
      <c r="C1450">
        <v>8</v>
      </c>
      <c r="D1450">
        <v>4</v>
      </c>
    </row>
    <row r="1451" spans="1:4" x14ac:dyDescent="0.25">
      <c r="A1451" s="1">
        <v>43975</v>
      </c>
      <c r="B1451" s="3" t="s">
        <v>73</v>
      </c>
      <c r="C1451">
        <v>10</v>
      </c>
      <c r="D1451">
        <v>1</v>
      </c>
    </row>
    <row r="1452" spans="1:4" x14ac:dyDescent="0.25">
      <c r="A1452" s="1">
        <v>43976</v>
      </c>
      <c r="B1452" s="3" t="s">
        <v>73</v>
      </c>
      <c r="C1452">
        <v>9</v>
      </c>
      <c r="D1452">
        <v>4</v>
      </c>
    </row>
    <row r="1453" spans="1:4" x14ac:dyDescent="0.25">
      <c r="A1453" s="1">
        <v>43861</v>
      </c>
      <c r="B1453" s="3" t="s">
        <v>76</v>
      </c>
      <c r="C1453">
        <v>0</v>
      </c>
      <c r="D1453">
        <v>0</v>
      </c>
    </row>
    <row r="1454" spans="1:4" x14ac:dyDescent="0.25">
      <c r="A1454" s="1">
        <v>43867</v>
      </c>
      <c r="B1454" s="3" t="s">
        <v>76</v>
      </c>
      <c r="C1454">
        <v>0</v>
      </c>
      <c r="D1454">
        <v>0</v>
      </c>
    </row>
    <row r="1455" spans="1:4" x14ac:dyDescent="0.25">
      <c r="A1455" s="1">
        <v>43882</v>
      </c>
      <c r="B1455" s="3" t="s">
        <v>76</v>
      </c>
      <c r="C1455">
        <v>0</v>
      </c>
      <c r="D1455">
        <v>0</v>
      </c>
    </row>
    <row r="1456" spans="1:4" x14ac:dyDescent="0.25">
      <c r="A1456" s="1">
        <v>43883</v>
      </c>
      <c r="B1456" s="3" t="s">
        <v>76</v>
      </c>
      <c r="C1456">
        <v>0</v>
      </c>
      <c r="D1456">
        <v>0</v>
      </c>
    </row>
    <row r="1457" spans="1:4" x14ac:dyDescent="0.25">
      <c r="A1457" s="1">
        <v>43884</v>
      </c>
      <c r="B1457" s="3" t="s">
        <v>76</v>
      </c>
      <c r="C1457">
        <v>0</v>
      </c>
      <c r="D1457">
        <v>0</v>
      </c>
    </row>
    <row r="1458" spans="1:4" x14ac:dyDescent="0.25">
      <c r="A1458" s="1">
        <v>43885</v>
      </c>
      <c r="B1458" s="3" t="s">
        <v>76</v>
      </c>
      <c r="C1458">
        <v>0</v>
      </c>
      <c r="D1458">
        <v>0</v>
      </c>
    </row>
    <row r="1459" spans="1:4" x14ac:dyDescent="0.25">
      <c r="A1459" s="1">
        <v>43886</v>
      </c>
      <c r="B1459" s="3" t="s">
        <v>76</v>
      </c>
      <c r="C1459">
        <v>0</v>
      </c>
      <c r="D1459">
        <v>0</v>
      </c>
    </row>
    <row r="1460" spans="1:4" x14ac:dyDescent="0.25">
      <c r="A1460" s="1">
        <v>43887</v>
      </c>
      <c r="B1460" s="3" t="s">
        <v>76</v>
      </c>
      <c r="C1460">
        <v>0</v>
      </c>
      <c r="D1460">
        <v>0</v>
      </c>
    </row>
    <row r="1461" spans="1:4" x14ac:dyDescent="0.25">
      <c r="A1461" s="1">
        <v>43888</v>
      </c>
      <c r="B1461" s="3" t="s">
        <v>76</v>
      </c>
      <c r="C1461">
        <v>0</v>
      </c>
      <c r="D1461">
        <v>0</v>
      </c>
    </row>
    <row r="1462" spans="1:4" x14ac:dyDescent="0.25">
      <c r="A1462" s="1">
        <v>43889</v>
      </c>
      <c r="B1462" s="3" t="s">
        <v>76</v>
      </c>
      <c r="C1462">
        <v>0</v>
      </c>
      <c r="D1462">
        <v>0</v>
      </c>
    </row>
    <row r="1463" spans="1:4" x14ac:dyDescent="0.25">
      <c r="A1463" s="1">
        <v>43890</v>
      </c>
      <c r="B1463" s="3" t="s">
        <v>76</v>
      </c>
      <c r="C1463">
        <v>0</v>
      </c>
      <c r="D1463">
        <v>0</v>
      </c>
    </row>
    <row r="1464" spans="1:4" x14ac:dyDescent="0.25">
      <c r="A1464" s="1">
        <v>43891</v>
      </c>
      <c r="B1464" s="3" t="s">
        <v>76</v>
      </c>
      <c r="C1464">
        <v>0</v>
      </c>
      <c r="D1464">
        <v>0</v>
      </c>
    </row>
    <row r="1465" spans="1:4" x14ac:dyDescent="0.25">
      <c r="A1465" s="1">
        <v>43892</v>
      </c>
      <c r="B1465" s="3" t="s">
        <v>76</v>
      </c>
      <c r="C1465">
        <v>0</v>
      </c>
      <c r="D1465">
        <v>0</v>
      </c>
    </row>
    <row r="1466" spans="1:4" x14ac:dyDescent="0.25">
      <c r="A1466" s="1">
        <v>43893</v>
      </c>
      <c r="B1466" s="3" t="s">
        <v>76</v>
      </c>
      <c r="C1466">
        <v>1</v>
      </c>
      <c r="D1466">
        <v>0</v>
      </c>
    </row>
    <row r="1467" spans="1:4" x14ac:dyDescent="0.25">
      <c r="A1467" s="1">
        <v>43894</v>
      </c>
      <c r="B1467" s="3" t="s">
        <v>76</v>
      </c>
      <c r="C1467">
        <v>1</v>
      </c>
      <c r="D1467">
        <v>0</v>
      </c>
    </row>
    <row r="1468" spans="1:4" x14ac:dyDescent="0.25">
      <c r="A1468" s="1">
        <v>43895</v>
      </c>
      <c r="B1468" s="3" t="s">
        <v>76</v>
      </c>
      <c r="C1468">
        <v>0</v>
      </c>
      <c r="D1468">
        <v>0</v>
      </c>
    </row>
    <row r="1469" spans="1:4" x14ac:dyDescent="0.25">
      <c r="A1469" s="1">
        <v>43896</v>
      </c>
      <c r="B1469" s="3" t="s">
        <v>76</v>
      </c>
      <c r="C1469">
        <v>3</v>
      </c>
      <c r="D1469">
        <v>0</v>
      </c>
    </row>
    <row r="1470" spans="1:4" x14ac:dyDescent="0.25">
      <c r="A1470" s="1">
        <v>43897</v>
      </c>
      <c r="B1470" s="3" t="s">
        <v>76</v>
      </c>
      <c r="C1470">
        <v>0</v>
      </c>
      <c r="D1470">
        <v>0</v>
      </c>
    </row>
    <row r="1471" spans="1:4" x14ac:dyDescent="0.25">
      <c r="A1471" s="1">
        <v>43898</v>
      </c>
      <c r="B1471" s="3" t="s">
        <v>76</v>
      </c>
      <c r="C1471">
        <v>6</v>
      </c>
      <c r="D1471">
        <v>0</v>
      </c>
    </row>
    <row r="1472" spans="1:4" x14ac:dyDescent="0.25">
      <c r="A1472" s="1">
        <v>43899</v>
      </c>
      <c r="B1472" s="3" t="s">
        <v>76</v>
      </c>
      <c r="C1472">
        <v>8</v>
      </c>
      <c r="D1472">
        <v>0</v>
      </c>
    </row>
    <row r="1473" spans="1:4" x14ac:dyDescent="0.25">
      <c r="A1473" s="1">
        <v>43900</v>
      </c>
      <c r="B1473" s="3" t="s">
        <v>76</v>
      </c>
      <c r="C1473">
        <v>1</v>
      </c>
      <c r="D1473">
        <v>0</v>
      </c>
    </row>
    <row r="1474" spans="1:4" x14ac:dyDescent="0.25">
      <c r="A1474" s="1">
        <v>43901</v>
      </c>
      <c r="B1474" s="3" t="s">
        <v>76</v>
      </c>
      <c r="C1474">
        <v>17</v>
      </c>
      <c r="D1474">
        <v>0</v>
      </c>
    </row>
    <row r="1475" spans="1:4" x14ac:dyDescent="0.25">
      <c r="A1475" s="1">
        <v>43902</v>
      </c>
      <c r="B1475" s="3" t="s">
        <v>76</v>
      </c>
      <c r="C1475">
        <v>2</v>
      </c>
      <c r="D1475">
        <v>0</v>
      </c>
    </row>
    <row r="1476" spans="1:4" x14ac:dyDescent="0.25">
      <c r="A1476" s="1">
        <v>43903</v>
      </c>
      <c r="B1476" s="3" t="s">
        <v>76</v>
      </c>
      <c r="C1476">
        <v>4</v>
      </c>
      <c r="D1476">
        <v>0</v>
      </c>
    </row>
    <row r="1477" spans="1:4" x14ac:dyDescent="0.25">
      <c r="A1477" s="1">
        <v>43904</v>
      </c>
      <c r="B1477" s="3" t="s">
        <v>76</v>
      </c>
      <c r="C1477">
        <v>4</v>
      </c>
      <c r="D1477">
        <v>0</v>
      </c>
    </row>
    <row r="1478" spans="1:4" x14ac:dyDescent="0.25">
      <c r="A1478" s="1">
        <v>43905</v>
      </c>
      <c r="B1478" s="3" t="s">
        <v>76</v>
      </c>
      <c r="C1478">
        <v>30</v>
      </c>
      <c r="D1478">
        <v>2</v>
      </c>
    </row>
    <row r="1479" spans="1:4" x14ac:dyDescent="0.25">
      <c r="A1479" s="1">
        <v>43906</v>
      </c>
      <c r="B1479" s="3" t="s">
        <v>76</v>
      </c>
      <c r="C1479">
        <v>30</v>
      </c>
      <c r="D1479">
        <v>0</v>
      </c>
    </row>
    <row r="1480" spans="1:4" x14ac:dyDescent="0.25">
      <c r="A1480" s="1">
        <v>43907</v>
      </c>
      <c r="B1480" s="3" t="s">
        <v>76</v>
      </c>
      <c r="C1480">
        <v>10</v>
      </c>
      <c r="D1480">
        <v>0</v>
      </c>
    </row>
    <row r="1481" spans="1:4" x14ac:dyDescent="0.25">
      <c r="A1481" s="1">
        <v>43908</v>
      </c>
      <c r="B1481" s="3" t="s">
        <v>76</v>
      </c>
      <c r="C1481">
        <v>17</v>
      </c>
      <c r="D1481">
        <v>0</v>
      </c>
    </row>
    <row r="1482" spans="1:4" x14ac:dyDescent="0.25">
      <c r="A1482" s="1">
        <v>43909</v>
      </c>
      <c r="B1482" s="3" t="s">
        <v>76</v>
      </c>
      <c r="C1482">
        <v>72</v>
      </c>
      <c r="D1482">
        <v>0</v>
      </c>
    </row>
    <row r="1483" spans="1:4" x14ac:dyDescent="0.25">
      <c r="A1483" s="1">
        <v>43910</v>
      </c>
      <c r="B1483" s="3" t="s">
        <v>76</v>
      </c>
      <c r="C1483">
        <v>87</v>
      </c>
      <c r="D1483">
        <v>0</v>
      </c>
    </row>
    <row r="1484" spans="1:4" x14ac:dyDescent="0.25">
      <c r="A1484" s="1">
        <v>43911</v>
      </c>
      <c r="B1484" s="3" t="s">
        <v>76</v>
      </c>
      <c r="C1484">
        <v>37</v>
      </c>
      <c r="D1484">
        <v>2</v>
      </c>
    </row>
    <row r="1485" spans="1:4" x14ac:dyDescent="0.25">
      <c r="A1485" s="1">
        <v>43912</v>
      </c>
      <c r="B1485" s="3" t="s">
        <v>76</v>
      </c>
      <c r="C1485">
        <v>9</v>
      </c>
      <c r="D1485">
        <v>3</v>
      </c>
    </row>
    <row r="1486" spans="1:4" x14ac:dyDescent="0.25">
      <c r="A1486" s="1">
        <v>43913</v>
      </c>
      <c r="B1486" s="3" t="s">
        <v>76</v>
      </c>
      <c r="C1486">
        <v>20</v>
      </c>
      <c r="D1486">
        <v>4</v>
      </c>
    </row>
    <row r="1487" spans="1:4" x14ac:dyDescent="0.25">
      <c r="A1487" s="1">
        <v>43914</v>
      </c>
      <c r="B1487" s="3" t="s">
        <v>76</v>
      </c>
      <c r="C1487">
        <v>62</v>
      </c>
      <c r="D1487">
        <v>4</v>
      </c>
    </row>
    <row r="1488" spans="1:4" x14ac:dyDescent="0.25">
      <c r="A1488" s="1">
        <v>43915</v>
      </c>
      <c r="B1488" s="3" t="s">
        <v>76</v>
      </c>
      <c r="C1488">
        <v>21</v>
      </c>
      <c r="D1488">
        <v>3</v>
      </c>
    </row>
    <row r="1489" spans="1:4" x14ac:dyDescent="0.25">
      <c r="A1489" s="1">
        <v>43916</v>
      </c>
      <c r="B1489" s="3" t="s">
        <v>76</v>
      </c>
      <c r="C1489">
        <v>52</v>
      </c>
      <c r="D1489">
        <v>1</v>
      </c>
    </row>
    <row r="1490" spans="1:4" x14ac:dyDescent="0.25">
      <c r="A1490" s="1">
        <v>43917</v>
      </c>
      <c r="B1490" s="3" t="s">
        <v>76</v>
      </c>
      <c r="C1490">
        <v>36</v>
      </c>
      <c r="D1490">
        <v>2</v>
      </c>
    </row>
    <row r="1491" spans="1:4" x14ac:dyDescent="0.25">
      <c r="A1491" s="1">
        <v>43918</v>
      </c>
      <c r="B1491" s="3" t="s">
        <v>76</v>
      </c>
      <c r="C1491">
        <v>94</v>
      </c>
      <c r="D1491">
        <v>5</v>
      </c>
    </row>
    <row r="1492" spans="1:4" x14ac:dyDescent="0.25">
      <c r="A1492" s="1">
        <v>43919</v>
      </c>
      <c r="B1492" s="3" t="s">
        <v>76</v>
      </c>
      <c r="C1492">
        <v>14</v>
      </c>
      <c r="D1492">
        <v>1</v>
      </c>
    </row>
    <row r="1493" spans="1:4" x14ac:dyDescent="0.25">
      <c r="A1493" s="1">
        <v>43920</v>
      </c>
      <c r="B1493" s="3" t="s">
        <v>76</v>
      </c>
      <c r="C1493">
        <v>44</v>
      </c>
      <c r="D1493">
        <v>1</v>
      </c>
    </row>
    <row r="1494" spans="1:4" x14ac:dyDescent="0.25">
      <c r="A1494" s="1">
        <v>43921</v>
      </c>
      <c r="B1494" s="3" t="s">
        <v>76</v>
      </c>
      <c r="C1494">
        <v>40</v>
      </c>
      <c r="D1494">
        <v>3</v>
      </c>
    </row>
    <row r="1495" spans="1:4" x14ac:dyDescent="0.25">
      <c r="A1495" s="1">
        <v>43922</v>
      </c>
      <c r="B1495" s="3" t="s">
        <v>76</v>
      </c>
      <c r="C1495">
        <v>23</v>
      </c>
      <c r="D1495">
        <v>3</v>
      </c>
    </row>
    <row r="1496" spans="1:4" x14ac:dyDescent="0.25">
      <c r="A1496" s="1">
        <v>43923</v>
      </c>
      <c r="B1496" s="3" t="s">
        <v>76</v>
      </c>
      <c r="C1496">
        <v>49</v>
      </c>
      <c r="D1496">
        <v>6</v>
      </c>
    </row>
    <row r="1497" spans="1:4" x14ac:dyDescent="0.25">
      <c r="A1497" s="1">
        <v>43924</v>
      </c>
      <c r="B1497" s="3" t="s">
        <v>76</v>
      </c>
      <c r="C1497">
        <v>31</v>
      </c>
      <c r="D1497">
        <v>1</v>
      </c>
    </row>
    <row r="1498" spans="1:4" x14ac:dyDescent="0.25">
      <c r="A1498" s="1">
        <v>43925</v>
      </c>
      <c r="B1498" s="3" t="s">
        <v>76</v>
      </c>
      <c r="C1498">
        <v>49</v>
      </c>
      <c r="D1498">
        <v>0</v>
      </c>
    </row>
    <row r="1499" spans="1:4" x14ac:dyDescent="0.25">
      <c r="A1499" s="1">
        <v>43926</v>
      </c>
      <c r="B1499" s="3" t="s">
        <v>76</v>
      </c>
      <c r="C1499">
        <v>33</v>
      </c>
      <c r="D1499">
        <v>2</v>
      </c>
    </row>
    <row r="1500" spans="1:4" x14ac:dyDescent="0.25">
      <c r="A1500" s="1">
        <v>43927</v>
      </c>
      <c r="B1500" s="3" t="s">
        <v>76</v>
      </c>
      <c r="C1500">
        <v>15</v>
      </c>
      <c r="D1500">
        <v>4</v>
      </c>
    </row>
    <row r="1501" spans="1:4" x14ac:dyDescent="0.25">
      <c r="A1501" s="1">
        <v>43928</v>
      </c>
      <c r="B1501" s="3" t="s">
        <v>76</v>
      </c>
      <c r="C1501">
        <v>13</v>
      </c>
      <c r="D1501">
        <v>5</v>
      </c>
    </row>
    <row r="1502" spans="1:4" x14ac:dyDescent="0.25">
      <c r="A1502" s="1">
        <v>43929</v>
      </c>
      <c r="B1502" s="3" t="s">
        <v>76</v>
      </c>
      <c r="C1502">
        <v>40</v>
      </c>
      <c r="D1502">
        <v>7</v>
      </c>
    </row>
    <row r="1503" spans="1:4" x14ac:dyDescent="0.25">
      <c r="A1503" s="1">
        <v>43930</v>
      </c>
      <c r="B1503" s="3" t="s">
        <v>76</v>
      </c>
      <c r="C1503">
        <v>51</v>
      </c>
      <c r="D1503">
        <v>5</v>
      </c>
    </row>
    <row r="1504" spans="1:4" x14ac:dyDescent="0.25">
      <c r="A1504" s="1">
        <v>43931</v>
      </c>
      <c r="B1504" s="3" t="s">
        <v>76</v>
      </c>
      <c r="C1504">
        <v>37</v>
      </c>
      <c r="D1504">
        <v>5</v>
      </c>
    </row>
    <row r="1505" spans="1:4" x14ac:dyDescent="0.25">
      <c r="A1505" s="1">
        <v>43932</v>
      </c>
      <c r="B1505" s="3" t="s">
        <v>76</v>
      </c>
      <c r="C1505">
        <v>28</v>
      </c>
      <c r="D1505">
        <v>4</v>
      </c>
    </row>
    <row r="1506" spans="1:4" x14ac:dyDescent="0.25">
      <c r="A1506" s="1">
        <v>43933</v>
      </c>
      <c r="B1506" s="3" t="s">
        <v>76</v>
      </c>
      <c r="C1506">
        <v>22</v>
      </c>
      <c r="D1506">
        <v>0</v>
      </c>
    </row>
    <row r="1507" spans="1:4" x14ac:dyDescent="0.25">
      <c r="A1507" s="1">
        <v>43934</v>
      </c>
      <c r="B1507" s="3" t="s">
        <v>76</v>
      </c>
      <c r="C1507">
        <v>15</v>
      </c>
      <c r="D1507">
        <v>2</v>
      </c>
    </row>
    <row r="1508" spans="1:4" x14ac:dyDescent="0.25">
      <c r="A1508" s="1">
        <v>43935</v>
      </c>
      <c r="B1508" s="3" t="s">
        <v>76</v>
      </c>
      <c r="C1508">
        <v>10</v>
      </c>
      <c r="D1508">
        <v>5</v>
      </c>
    </row>
    <row r="1509" spans="1:4" x14ac:dyDescent="0.25">
      <c r="A1509" s="1">
        <v>43936</v>
      </c>
      <c r="B1509" s="3" t="s">
        <v>76</v>
      </c>
      <c r="C1509">
        <v>23</v>
      </c>
      <c r="D1509">
        <v>3</v>
      </c>
    </row>
    <row r="1510" spans="1:4" x14ac:dyDescent="0.25">
      <c r="A1510" s="1">
        <v>43937</v>
      </c>
      <c r="B1510" s="3" t="s">
        <v>76</v>
      </c>
      <c r="C1510">
        <v>3</v>
      </c>
      <c r="D1510">
        <v>2</v>
      </c>
    </row>
    <row r="1511" spans="1:4" x14ac:dyDescent="0.25">
      <c r="A1511" s="1">
        <v>43938</v>
      </c>
      <c r="B1511" s="3" t="s">
        <v>76</v>
      </c>
      <c r="C1511">
        <v>14</v>
      </c>
      <c r="D1511">
        <v>1</v>
      </c>
    </row>
    <row r="1512" spans="1:4" x14ac:dyDescent="0.25">
      <c r="A1512" s="1">
        <v>43939</v>
      </c>
      <c r="B1512" s="3" t="s">
        <v>76</v>
      </c>
      <c r="C1512">
        <v>20</v>
      </c>
      <c r="D1512">
        <v>0</v>
      </c>
    </row>
    <row r="1513" spans="1:4" x14ac:dyDescent="0.25">
      <c r="A1513" s="1">
        <v>43940</v>
      </c>
      <c r="B1513" s="3" t="s">
        <v>76</v>
      </c>
      <c r="C1513">
        <v>17</v>
      </c>
      <c r="D1513">
        <v>0</v>
      </c>
    </row>
    <row r="1514" spans="1:4" x14ac:dyDescent="0.25">
      <c r="A1514" s="1">
        <v>43941</v>
      </c>
      <c r="B1514" s="3" t="s">
        <v>76</v>
      </c>
      <c r="C1514">
        <v>13</v>
      </c>
      <c r="D1514">
        <v>0</v>
      </c>
    </row>
    <row r="1515" spans="1:4" x14ac:dyDescent="0.25">
      <c r="A1515" s="1">
        <v>43942</v>
      </c>
      <c r="B1515" s="3" t="s">
        <v>76</v>
      </c>
      <c r="C1515">
        <v>8</v>
      </c>
      <c r="D1515">
        <v>7</v>
      </c>
    </row>
    <row r="1516" spans="1:4" x14ac:dyDescent="0.25">
      <c r="A1516" s="1">
        <v>43943</v>
      </c>
      <c r="B1516" s="3" t="s">
        <v>76</v>
      </c>
      <c r="C1516">
        <v>11</v>
      </c>
      <c r="D1516">
        <v>3</v>
      </c>
    </row>
    <row r="1517" spans="1:4" x14ac:dyDescent="0.25">
      <c r="A1517" s="1">
        <v>43944</v>
      </c>
      <c r="B1517" s="3" t="s">
        <v>76</v>
      </c>
      <c r="C1517">
        <v>7</v>
      </c>
      <c r="D1517">
        <v>2</v>
      </c>
    </row>
    <row r="1518" spans="1:4" x14ac:dyDescent="0.25">
      <c r="A1518" s="1">
        <v>43945</v>
      </c>
      <c r="B1518" s="3" t="s">
        <v>76</v>
      </c>
      <c r="C1518">
        <v>3</v>
      </c>
      <c r="D1518">
        <v>4</v>
      </c>
    </row>
    <row r="1519" spans="1:4" x14ac:dyDescent="0.25">
      <c r="A1519" s="1">
        <v>43946</v>
      </c>
      <c r="B1519" s="3" t="s">
        <v>76</v>
      </c>
      <c r="C1519">
        <v>14</v>
      </c>
      <c r="D1519">
        <v>1</v>
      </c>
    </row>
    <row r="1520" spans="1:4" x14ac:dyDescent="0.25">
      <c r="A1520" s="1">
        <v>43947</v>
      </c>
      <c r="B1520" s="3" t="s">
        <v>76</v>
      </c>
      <c r="C1520">
        <v>9</v>
      </c>
      <c r="D1520">
        <v>6</v>
      </c>
    </row>
    <row r="1521" spans="1:4" x14ac:dyDescent="0.25">
      <c r="A1521" s="1">
        <v>43948</v>
      </c>
      <c r="B1521" s="3" t="s">
        <v>76</v>
      </c>
      <c r="C1521">
        <v>3</v>
      </c>
      <c r="D1521">
        <v>0</v>
      </c>
    </row>
    <row r="1522" spans="1:4" x14ac:dyDescent="0.25">
      <c r="A1522" s="1">
        <v>43949</v>
      </c>
      <c r="B1522" s="3" t="s">
        <v>76</v>
      </c>
      <c r="C1522">
        <v>2</v>
      </c>
      <c r="D1522">
        <v>0</v>
      </c>
    </row>
    <row r="1523" spans="1:4" x14ac:dyDescent="0.25">
      <c r="A1523" s="1">
        <v>43950</v>
      </c>
      <c r="B1523" s="3" t="s">
        <v>76</v>
      </c>
      <c r="C1523">
        <v>5</v>
      </c>
      <c r="D1523">
        <v>7</v>
      </c>
    </row>
    <row r="1524" spans="1:4" x14ac:dyDescent="0.25">
      <c r="A1524" s="1">
        <v>43951</v>
      </c>
      <c r="B1524" s="3" t="s">
        <v>76</v>
      </c>
      <c r="C1524">
        <v>5</v>
      </c>
      <c r="D1524">
        <v>0</v>
      </c>
    </row>
    <row r="1525" spans="1:4" x14ac:dyDescent="0.25">
      <c r="A1525" s="1">
        <v>43952</v>
      </c>
      <c r="B1525" s="3" t="s">
        <v>76</v>
      </c>
      <c r="C1525">
        <v>18</v>
      </c>
      <c r="D1525">
        <v>1</v>
      </c>
    </row>
    <row r="1526" spans="1:4" x14ac:dyDescent="0.25">
      <c r="A1526" s="1">
        <v>43953</v>
      </c>
      <c r="B1526" s="3" t="s">
        <v>76</v>
      </c>
      <c r="C1526">
        <v>2</v>
      </c>
      <c r="D1526">
        <v>2</v>
      </c>
    </row>
    <row r="1527" spans="1:4" x14ac:dyDescent="0.25">
      <c r="A1527" s="1">
        <v>43954</v>
      </c>
      <c r="B1527" s="3" t="s">
        <v>76</v>
      </c>
      <c r="C1527">
        <v>4</v>
      </c>
      <c r="D1527">
        <v>0</v>
      </c>
    </row>
    <row r="1528" spans="1:4" x14ac:dyDescent="0.25">
      <c r="A1528" s="1">
        <v>43955</v>
      </c>
      <c r="B1528" s="3" t="s">
        <v>76</v>
      </c>
      <c r="C1528">
        <v>-2</v>
      </c>
      <c r="D1528">
        <v>0</v>
      </c>
    </row>
    <row r="1529" spans="1:4" x14ac:dyDescent="0.25">
      <c r="A1529" s="1">
        <v>43956</v>
      </c>
      <c r="B1529" s="3" t="s">
        <v>76</v>
      </c>
      <c r="C1529">
        <v>1</v>
      </c>
      <c r="D1529">
        <v>0</v>
      </c>
    </row>
    <row r="1530" spans="1:4" x14ac:dyDescent="0.25">
      <c r="A1530" s="1">
        <v>43957</v>
      </c>
      <c r="B1530" s="3" t="s">
        <v>76</v>
      </c>
      <c r="C1530">
        <v>1</v>
      </c>
      <c r="D1530">
        <v>0</v>
      </c>
    </row>
    <row r="1531" spans="1:4" x14ac:dyDescent="0.25">
      <c r="A1531" s="1">
        <v>43958</v>
      </c>
      <c r="B1531" s="3" t="s">
        <v>76</v>
      </c>
      <c r="C1531">
        <v>5</v>
      </c>
      <c r="D1531">
        <v>0</v>
      </c>
    </row>
    <row r="1532" spans="1:4" x14ac:dyDescent="0.25">
      <c r="A1532" s="1">
        <v>43959</v>
      </c>
      <c r="B1532" s="3" t="s">
        <v>76</v>
      </c>
      <c r="C1532">
        <v>6</v>
      </c>
      <c r="D1532">
        <v>0</v>
      </c>
    </row>
    <row r="1533" spans="1:4" x14ac:dyDescent="0.25">
      <c r="A1533" s="1">
        <v>43960</v>
      </c>
      <c r="B1533" s="3" t="s">
        <v>76</v>
      </c>
      <c r="C1533">
        <v>4</v>
      </c>
      <c r="D1533">
        <v>0</v>
      </c>
    </row>
    <row r="1534" spans="1:4" x14ac:dyDescent="0.25">
      <c r="A1534" s="1">
        <v>43961</v>
      </c>
      <c r="B1534" s="3" t="s">
        <v>76</v>
      </c>
      <c r="C1534">
        <v>6</v>
      </c>
      <c r="D1534">
        <v>1</v>
      </c>
    </row>
    <row r="1535" spans="1:4" x14ac:dyDescent="0.25">
      <c r="A1535" s="1">
        <v>43962</v>
      </c>
      <c r="B1535" s="3" t="s">
        <v>76</v>
      </c>
      <c r="C1535">
        <v>3</v>
      </c>
      <c r="D1535">
        <v>0</v>
      </c>
    </row>
    <row r="1536" spans="1:4" x14ac:dyDescent="0.25">
      <c r="A1536" s="1">
        <v>43963</v>
      </c>
      <c r="B1536" s="3" t="s">
        <v>76</v>
      </c>
      <c r="C1536">
        <v>1</v>
      </c>
      <c r="D1536">
        <v>0</v>
      </c>
    </row>
    <row r="1537" spans="1:4" x14ac:dyDescent="0.25">
      <c r="A1537" s="1">
        <v>43964</v>
      </c>
      <c r="B1537" s="3" t="s">
        <v>76</v>
      </c>
      <c r="C1537">
        <v>1</v>
      </c>
      <c r="D1537">
        <v>0</v>
      </c>
    </row>
    <row r="1538" spans="1:4" x14ac:dyDescent="0.25">
      <c r="A1538" s="1">
        <v>43965</v>
      </c>
      <c r="B1538" s="3" t="s">
        <v>76</v>
      </c>
      <c r="C1538">
        <v>0</v>
      </c>
      <c r="D1538">
        <v>5</v>
      </c>
    </row>
    <row r="1539" spans="1:4" x14ac:dyDescent="0.25">
      <c r="A1539" s="1">
        <v>43966</v>
      </c>
      <c r="B1539" s="3" t="s">
        <v>76</v>
      </c>
      <c r="C1539">
        <v>3</v>
      </c>
      <c r="D1539">
        <v>0</v>
      </c>
    </row>
    <row r="1540" spans="1:4" x14ac:dyDescent="0.25">
      <c r="A1540" s="1">
        <v>43967</v>
      </c>
      <c r="B1540" s="3" t="s">
        <v>76</v>
      </c>
      <c r="C1540">
        <v>4</v>
      </c>
      <c r="D1540">
        <v>0</v>
      </c>
    </row>
    <row r="1541" spans="1:4" x14ac:dyDescent="0.25">
      <c r="A1541" s="1">
        <v>43968</v>
      </c>
      <c r="B1541" s="3" t="s">
        <v>76</v>
      </c>
      <c r="C1541">
        <v>1</v>
      </c>
      <c r="D1541">
        <v>0</v>
      </c>
    </row>
    <row r="1542" spans="1:4" x14ac:dyDescent="0.25">
      <c r="A1542" s="1">
        <v>43969</v>
      </c>
      <c r="B1542" s="3" t="s">
        <v>76</v>
      </c>
      <c r="C1542">
        <v>0</v>
      </c>
      <c r="D1542">
        <v>1</v>
      </c>
    </row>
    <row r="1543" spans="1:4" x14ac:dyDescent="0.25">
      <c r="A1543" s="1">
        <v>43970</v>
      </c>
      <c r="B1543" s="3" t="s">
        <v>76</v>
      </c>
      <c r="C1543">
        <v>1</v>
      </c>
      <c r="D1543">
        <v>0</v>
      </c>
    </row>
    <row r="1544" spans="1:4" x14ac:dyDescent="0.25">
      <c r="A1544" s="1">
        <v>43971</v>
      </c>
      <c r="B1544" s="3" t="s">
        <v>76</v>
      </c>
      <c r="C1544">
        <v>1</v>
      </c>
      <c r="D1544">
        <v>0</v>
      </c>
    </row>
    <row r="1545" spans="1:4" x14ac:dyDescent="0.25">
      <c r="A1545" s="1">
        <v>43972</v>
      </c>
      <c r="B1545" s="3" t="s">
        <v>76</v>
      </c>
      <c r="C1545">
        <v>1</v>
      </c>
      <c r="D1545">
        <v>1</v>
      </c>
    </row>
    <row r="1546" spans="1:4" x14ac:dyDescent="0.25">
      <c r="A1546" s="1">
        <v>43973</v>
      </c>
      <c r="B1546" s="3" t="s">
        <v>76</v>
      </c>
      <c r="C1546">
        <v>0</v>
      </c>
      <c r="D1546">
        <v>1</v>
      </c>
    </row>
    <row r="1547" spans="1:4" x14ac:dyDescent="0.25">
      <c r="A1547" s="1">
        <v>43974</v>
      </c>
      <c r="B1547" s="3" t="s">
        <v>76</v>
      </c>
      <c r="C1547">
        <v>0</v>
      </c>
      <c r="D1547">
        <v>1</v>
      </c>
    </row>
    <row r="1548" spans="1:4" x14ac:dyDescent="0.25">
      <c r="A1548" s="1">
        <v>43975</v>
      </c>
      <c r="B1548" s="3" t="s">
        <v>76</v>
      </c>
      <c r="C1548">
        <v>0</v>
      </c>
      <c r="D1548">
        <v>0</v>
      </c>
    </row>
    <row r="1549" spans="1:4" x14ac:dyDescent="0.25">
      <c r="A1549" s="1">
        <v>43976</v>
      </c>
      <c r="B1549" s="3" t="s">
        <v>76</v>
      </c>
      <c r="C1549">
        <v>-2</v>
      </c>
      <c r="D1549">
        <v>0</v>
      </c>
    </row>
    <row r="1550" spans="1:4" x14ac:dyDescent="0.25">
      <c r="A1550" s="1">
        <v>43861</v>
      </c>
      <c r="B1550" s="3" t="s">
        <v>75</v>
      </c>
      <c r="C1550">
        <v>0</v>
      </c>
      <c r="D1550">
        <v>0</v>
      </c>
    </row>
    <row r="1551" spans="1:4" x14ac:dyDescent="0.25">
      <c r="A1551" s="1">
        <v>43867</v>
      </c>
      <c r="B1551" s="3" t="s">
        <v>75</v>
      </c>
      <c r="C1551">
        <v>0</v>
      </c>
      <c r="D1551">
        <v>0</v>
      </c>
    </row>
    <row r="1552" spans="1:4" x14ac:dyDescent="0.25">
      <c r="A1552" s="1">
        <v>43882</v>
      </c>
      <c r="B1552" s="3" t="s">
        <v>75</v>
      </c>
      <c r="C1552">
        <v>0</v>
      </c>
      <c r="D1552">
        <v>0</v>
      </c>
    </row>
    <row r="1553" spans="1:4" x14ac:dyDescent="0.25">
      <c r="A1553" s="1">
        <v>43883</v>
      </c>
      <c r="B1553" s="3" t="s">
        <v>75</v>
      </c>
      <c r="C1553">
        <v>0</v>
      </c>
      <c r="D1553">
        <v>0</v>
      </c>
    </row>
    <row r="1554" spans="1:4" x14ac:dyDescent="0.25">
      <c r="A1554" s="1">
        <v>43884</v>
      </c>
      <c r="B1554" s="3" t="s">
        <v>75</v>
      </c>
      <c r="C1554">
        <v>0</v>
      </c>
      <c r="D1554">
        <v>0</v>
      </c>
    </row>
    <row r="1555" spans="1:4" x14ac:dyDescent="0.25">
      <c r="A1555" s="1">
        <v>43885</v>
      </c>
      <c r="B1555" s="3" t="s">
        <v>75</v>
      </c>
      <c r="C1555">
        <v>0</v>
      </c>
      <c r="D1555">
        <v>0</v>
      </c>
    </row>
    <row r="1556" spans="1:4" x14ac:dyDescent="0.25">
      <c r="A1556" s="1">
        <v>43886</v>
      </c>
      <c r="B1556" s="3" t="s">
        <v>75</v>
      </c>
      <c r="C1556">
        <v>3</v>
      </c>
      <c r="D1556">
        <v>0</v>
      </c>
    </row>
    <row r="1557" spans="1:4" x14ac:dyDescent="0.25">
      <c r="A1557" s="1">
        <v>43887</v>
      </c>
      <c r="B1557" s="3" t="s">
        <v>75</v>
      </c>
      <c r="C1557">
        <v>0</v>
      </c>
      <c r="D1557">
        <v>0</v>
      </c>
    </row>
    <row r="1558" spans="1:4" x14ac:dyDescent="0.25">
      <c r="A1558" s="1">
        <v>43888</v>
      </c>
      <c r="B1558" s="3" t="s">
        <v>75</v>
      </c>
      <c r="C1558">
        <v>1</v>
      </c>
      <c r="D1558">
        <v>0</v>
      </c>
    </row>
    <row r="1559" spans="1:4" x14ac:dyDescent="0.25">
      <c r="A1559" s="1">
        <v>43889</v>
      </c>
      <c r="B1559" s="3" t="s">
        <v>75</v>
      </c>
      <c r="C1559">
        <v>0</v>
      </c>
      <c r="D1559">
        <v>0</v>
      </c>
    </row>
    <row r="1560" spans="1:4" x14ac:dyDescent="0.25">
      <c r="A1560" s="1">
        <v>43890</v>
      </c>
      <c r="B1560" s="3" t="s">
        <v>75</v>
      </c>
      <c r="C1560">
        <v>0</v>
      </c>
      <c r="D1560">
        <v>0</v>
      </c>
    </row>
    <row r="1561" spans="1:4" x14ac:dyDescent="0.25">
      <c r="A1561" s="1">
        <v>43891</v>
      </c>
      <c r="B1561" s="3" t="s">
        <v>75</v>
      </c>
      <c r="C1561">
        <v>5</v>
      </c>
      <c r="D1561">
        <v>0</v>
      </c>
    </row>
    <row r="1562" spans="1:4" x14ac:dyDescent="0.25">
      <c r="A1562" s="1">
        <v>43892</v>
      </c>
      <c r="B1562" s="3" t="s">
        <v>75</v>
      </c>
      <c r="C1562">
        <v>-2</v>
      </c>
      <c r="D1562">
        <v>0</v>
      </c>
    </row>
    <row r="1563" spans="1:4" x14ac:dyDescent="0.25">
      <c r="A1563" s="1">
        <v>43893</v>
      </c>
      <c r="B1563" s="3" t="s">
        <v>75</v>
      </c>
      <c r="C1563">
        <v>0</v>
      </c>
      <c r="D1563">
        <v>0</v>
      </c>
    </row>
    <row r="1564" spans="1:4" x14ac:dyDescent="0.25">
      <c r="A1564" s="1">
        <v>43894</v>
      </c>
      <c r="B1564" s="3" t="s">
        <v>75</v>
      </c>
      <c r="C1564">
        <v>11</v>
      </c>
      <c r="D1564">
        <v>0</v>
      </c>
    </row>
    <row r="1565" spans="1:4" x14ac:dyDescent="0.25">
      <c r="A1565" s="1">
        <v>43895</v>
      </c>
      <c r="B1565" s="3" t="s">
        <v>75</v>
      </c>
      <c r="C1565">
        <v>0</v>
      </c>
      <c r="D1565">
        <v>0</v>
      </c>
    </row>
    <row r="1566" spans="1:4" x14ac:dyDescent="0.25">
      <c r="A1566" s="1">
        <v>43896</v>
      </c>
      <c r="B1566" s="3" t="s">
        <v>75</v>
      </c>
      <c r="C1566">
        <v>6</v>
      </c>
      <c r="D1566">
        <v>0</v>
      </c>
    </row>
    <row r="1567" spans="1:4" x14ac:dyDescent="0.25">
      <c r="A1567" s="1">
        <v>43897</v>
      </c>
      <c r="B1567" s="3" t="s">
        <v>75</v>
      </c>
      <c r="C1567">
        <v>11</v>
      </c>
      <c r="D1567">
        <v>0</v>
      </c>
    </row>
    <row r="1568" spans="1:4" x14ac:dyDescent="0.25">
      <c r="A1568" s="1">
        <v>43898</v>
      </c>
      <c r="B1568" s="3" t="s">
        <v>75</v>
      </c>
      <c r="C1568">
        <v>18</v>
      </c>
      <c r="D1568">
        <v>0</v>
      </c>
    </row>
    <row r="1569" spans="1:4" x14ac:dyDescent="0.25">
      <c r="A1569" s="1">
        <v>43899</v>
      </c>
      <c r="B1569" s="3" t="s">
        <v>75</v>
      </c>
      <c r="C1569">
        <v>1</v>
      </c>
      <c r="D1569">
        <v>0</v>
      </c>
    </row>
    <row r="1570" spans="1:4" x14ac:dyDescent="0.25">
      <c r="A1570" s="1">
        <v>43900</v>
      </c>
      <c r="B1570" s="3" t="s">
        <v>75</v>
      </c>
      <c r="C1570">
        <v>8</v>
      </c>
      <c r="D1570">
        <v>0</v>
      </c>
    </row>
    <row r="1571" spans="1:4" x14ac:dyDescent="0.25">
      <c r="A1571" s="1">
        <v>43901</v>
      </c>
      <c r="B1571" s="3" t="s">
        <v>75</v>
      </c>
      <c r="C1571">
        <v>21</v>
      </c>
      <c r="D1571">
        <v>0</v>
      </c>
    </row>
    <row r="1572" spans="1:4" x14ac:dyDescent="0.25">
      <c r="A1572" s="1">
        <v>43902</v>
      </c>
      <c r="B1572" s="3" t="s">
        <v>75</v>
      </c>
      <c r="C1572">
        <v>32</v>
      </c>
      <c r="D1572">
        <v>2</v>
      </c>
    </row>
    <row r="1573" spans="1:4" x14ac:dyDescent="0.25">
      <c r="A1573" s="1">
        <v>43903</v>
      </c>
      <c r="B1573" s="3" t="s">
        <v>75</v>
      </c>
      <c r="C1573">
        <v>15</v>
      </c>
      <c r="D1573">
        <v>0</v>
      </c>
    </row>
    <row r="1574" spans="1:4" x14ac:dyDescent="0.25">
      <c r="A1574" s="1">
        <v>43904</v>
      </c>
      <c r="B1574" s="3" t="s">
        <v>75</v>
      </c>
      <c r="C1574">
        <v>26</v>
      </c>
      <c r="D1574">
        <v>0</v>
      </c>
    </row>
    <row r="1575" spans="1:4" x14ac:dyDescent="0.25">
      <c r="A1575" s="1">
        <v>43905</v>
      </c>
      <c r="B1575" s="3" t="s">
        <v>75</v>
      </c>
      <c r="C1575">
        <v>32</v>
      </c>
      <c r="D1575">
        <v>0</v>
      </c>
    </row>
    <row r="1576" spans="1:4" x14ac:dyDescent="0.25">
      <c r="A1576" s="1">
        <v>43906</v>
      </c>
      <c r="B1576" s="3" t="s">
        <v>75</v>
      </c>
      <c r="C1576">
        <v>25</v>
      </c>
      <c r="D1576">
        <v>0</v>
      </c>
    </row>
    <row r="1577" spans="1:4" x14ac:dyDescent="0.25">
      <c r="A1577" s="1">
        <v>43907</v>
      </c>
      <c r="B1577" s="3" t="s">
        <v>75</v>
      </c>
      <c r="C1577">
        <v>24</v>
      </c>
      <c r="D1577">
        <v>1</v>
      </c>
    </row>
    <row r="1578" spans="1:4" x14ac:dyDescent="0.25">
      <c r="A1578" s="1">
        <v>43908</v>
      </c>
      <c r="B1578" s="3" t="s">
        <v>75</v>
      </c>
      <c r="C1578">
        <v>45</v>
      </c>
      <c r="D1578">
        <v>0</v>
      </c>
    </row>
    <row r="1579" spans="1:4" x14ac:dyDescent="0.25">
      <c r="A1579" s="1">
        <v>43909</v>
      </c>
      <c r="B1579" s="3" t="s">
        <v>75</v>
      </c>
      <c r="C1579">
        <v>58</v>
      </c>
      <c r="D1579">
        <v>1</v>
      </c>
    </row>
    <row r="1580" spans="1:4" x14ac:dyDescent="0.25">
      <c r="A1580" s="1">
        <v>43910</v>
      </c>
      <c r="B1580" s="3" t="s">
        <v>75</v>
      </c>
      <c r="C1580">
        <v>68</v>
      </c>
      <c r="D1580">
        <v>0</v>
      </c>
    </row>
    <row r="1581" spans="1:4" x14ac:dyDescent="0.25">
      <c r="A1581" s="1">
        <v>43911</v>
      </c>
      <c r="B1581" s="3" t="s">
        <v>75</v>
      </c>
      <c r="C1581">
        <v>82</v>
      </c>
      <c r="D1581">
        <v>2</v>
      </c>
    </row>
    <row r="1582" spans="1:4" x14ac:dyDescent="0.25">
      <c r="A1582" s="1">
        <v>43912</v>
      </c>
      <c r="B1582" s="3" t="s">
        <v>75</v>
      </c>
      <c r="C1582">
        <v>140</v>
      </c>
      <c r="D1582">
        <v>2</v>
      </c>
    </row>
    <row r="1583" spans="1:4" x14ac:dyDescent="0.25">
      <c r="A1583" s="1">
        <v>43913</v>
      </c>
      <c r="B1583" s="3" t="s">
        <v>75</v>
      </c>
      <c r="C1583">
        <v>91</v>
      </c>
      <c r="D1583">
        <v>5</v>
      </c>
    </row>
    <row r="1584" spans="1:4" x14ac:dyDescent="0.25">
      <c r="A1584" s="1">
        <v>43914</v>
      </c>
      <c r="B1584" s="3" t="s">
        <v>75</v>
      </c>
      <c r="C1584">
        <v>125</v>
      </c>
      <c r="D1584">
        <v>7</v>
      </c>
    </row>
    <row r="1585" spans="1:4" x14ac:dyDescent="0.25">
      <c r="A1585" s="1">
        <v>43915</v>
      </c>
      <c r="B1585" s="3" t="s">
        <v>75</v>
      </c>
      <c r="C1585">
        <v>148</v>
      </c>
      <c r="D1585">
        <v>5</v>
      </c>
    </row>
    <row r="1586" spans="1:4" x14ac:dyDescent="0.25">
      <c r="A1586" s="1">
        <v>43916</v>
      </c>
      <c r="B1586" s="3" t="s">
        <v>75</v>
      </c>
      <c r="C1586">
        <v>170</v>
      </c>
      <c r="D1586">
        <v>8</v>
      </c>
    </row>
    <row r="1587" spans="1:4" x14ac:dyDescent="0.25">
      <c r="A1587" s="1">
        <v>43917</v>
      </c>
      <c r="B1587" s="3" t="s">
        <v>75</v>
      </c>
      <c r="C1587">
        <v>86</v>
      </c>
      <c r="D1587">
        <v>6</v>
      </c>
    </row>
    <row r="1588" spans="1:4" x14ac:dyDescent="0.25">
      <c r="A1588" s="1">
        <v>43918</v>
      </c>
      <c r="B1588" s="3" t="s">
        <v>75</v>
      </c>
      <c r="C1588">
        <v>109</v>
      </c>
      <c r="D1588">
        <v>18</v>
      </c>
    </row>
    <row r="1589" spans="1:4" x14ac:dyDescent="0.25">
      <c r="A1589" s="1">
        <v>43919</v>
      </c>
      <c r="B1589" s="3" t="s">
        <v>75</v>
      </c>
      <c r="C1589">
        <v>101</v>
      </c>
      <c r="D1589">
        <v>8</v>
      </c>
    </row>
    <row r="1590" spans="1:4" x14ac:dyDescent="0.25">
      <c r="A1590" s="1">
        <v>43920</v>
      </c>
      <c r="B1590" s="3" t="s">
        <v>75</v>
      </c>
      <c r="C1590">
        <v>95</v>
      </c>
      <c r="D1590">
        <v>11</v>
      </c>
    </row>
    <row r="1591" spans="1:4" x14ac:dyDescent="0.25">
      <c r="A1591" s="1">
        <v>43921</v>
      </c>
      <c r="B1591" s="3" t="s">
        <v>75</v>
      </c>
      <c r="C1591">
        <v>92</v>
      </c>
      <c r="D1591">
        <v>5</v>
      </c>
    </row>
    <row r="1592" spans="1:4" x14ac:dyDescent="0.25">
      <c r="A1592" s="1">
        <v>43922</v>
      </c>
      <c r="B1592" s="3" t="s">
        <v>75</v>
      </c>
      <c r="C1592">
        <v>71</v>
      </c>
      <c r="D1592">
        <v>7</v>
      </c>
    </row>
    <row r="1593" spans="1:4" x14ac:dyDescent="0.25">
      <c r="A1593" s="1">
        <v>43923</v>
      </c>
      <c r="B1593" s="3" t="s">
        <v>75</v>
      </c>
      <c r="C1593">
        <v>73</v>
      </c>
      <c r="D1593">
        <v>5</v>
      </c>
    </row>
    <row r="1594" spans="1:4" x14ac:dyDescent="0.25">
      <c r="A1594" s="1">
        <v>43924</v>
      </c>
      <c r="B1594" s="3" t="s">
        <v>75</v>
      </c>
      <c r="C1594">
        <v>68</v>
      </c>
      <c r="D1594">
        <v>8</v>
      </c>
    </row>
    <row r="1595" spans="1:4" x14ac:dyDescent="0.25">
      <c r="A1595" s="1">
        <v>43925</v>
      </c>
      <c r="B1595" s="3" t="s">
        <v>75</v>
      </c>
      <c r="C1595">
        <v>73</v>
      </c>
      <c r="D1595">
        <v>10</v>
      </c>
    </row>
    <row r="1596" spans="1:4" x14ac:dyDescent="0.25">
      <c r="A1596" s="1">
        <v>43926</v>
      </c>
      <c r="B1596" s="3" t="s">
        <v>75</v>
      </c>
      <c r="C1596">
        <v>62</v>
      </c>
      <c r="D1596">
        <v>5</v>
      </c>
    </row>
    <row r="1597" spans="1:4" x14ac:dyDescent="0.25">
      <c r="A1597" s="1">
        <v>43927</v>
      </c>
      <c r="B1597" s="3" t="s">
        <v>75</v>
      </c>
      <c r="C1597">
        <v>52</v>
      </c>
      <c r="D1597">
        <v>7</v>
      </c>
    </row>
    <row r="1598" spans="1:4" x14ac:dyDescent="0.25">
      <c r="A1598" s="1">
        <v>43928</v>
      </c>
      <c r="B1598" s="3" t="s">
        <v>75</v>
      </c>
      <c r="C1598">
        <v>51</v>
      </c>
      <c r="D1598">
        <v>2</v>
      </c>
    </row>
    <row r="1599" spans="1:4" x14ac:dyDescent="0.25">
      <c r="A1599" s="1">
        <v>43929</v>
      </c>
      <c r="B1599" s="3" t="s">
        <v>75</v>
      </c>
      <c r="C1599">
        <v>62</v>
      </c>
      <c r="D1599">
        <v>8</v>
      </c>
    </row>
    <row r="1600" spans="1:4" x14ac:dyDescent="0.25">
      <c r="A1600" s="1">
        <v>43930</v>
      </c>
      <c r="B1600" s="3" t="s">
        <v>75</v>
      </c>
      <c r="C1600">
        <v>73</v>
      </c>
      <c r="D1600">
        <v>5</v>
      </c>
    </row>
    <row r="1601" spans="1:4" x14ac:dyDescent="0.25">
      <c r="A1601" s="1">
        <v>43931</v>
      </c>
      <c r="B1601" s="3" t="s">
        <v>75</v>
      </c>
      <c r="C1601">
        <v>70</v>
      </c>
      <c r="D1601">
        <v>10</v>
      </c>
    </row>
    <row r="1602" spans="1:4" x14ac:dyDescent="0.25">
      <c r="A1602" s="1">
        <v>43932</v>
      </c>
      <c r="B1602" s="3" t="s">
        <v>75</v>
      </c>
      <c r="C1602">
        <v>62</v>
      </c>
      <c r="D1602">
        <v>6</v>
      </c>
    </row>
    <row r="1603" spans="1:4" x14ac:dyDescent="0.25">
      <c r="A1603" s="1">
        <v>43933</v>
      </c>
      <c r="B1603" s="3" t="s">
        <v>75</v>
      </c>
      <c r="C1603">
        <v>52</v>
      </c>
      <c r="D1603">
        <v>9</v>
      </c>
    </row>
    <row r="1604" spans="1:4" x14ac:dyDescent="0.25">
      <c r="A1604" s="1">
        <v>43934</v>
      </c>
      <c r="B1604" s="3" t="s">
        <v>75</v>
      </c>
      <c r="C1604">
        <v>42</v>
      </c>
      <c r="D1604">
        <v>8</v>
      </c>
    </row>
    <row r="1605" spans="1:4" x14ac:dyDescent="0.25">
      <c r="A1605" s="1">
        <v>43935</v>
      </c>
      <c r="B1605" s="3" t="s">
        <v>75</v>
      </c>
      <c r="C1605">
        <v>43</v>
      </c>
      <c r="D1605">
        <v>4</v>
      </c>
    </row>
    <row r="1606" spans="1:4" x14ac:dyDescent="0.25">
      <c r="A1606" s="1">
        <v>43936</v>
      </c>
      <c r="B1606" s="3" t="s">
        <v>75</v>
      </c>
      <c r="C1606">
        <v>34</v>
      </c>
      <c r="D1606">
        <v>6</v>
      </c>
    </row>
    <row r="1607" spans="1:4" x14ac:dyDescent="0.25">
      <c r="A1607" s="1">
        <v>43937</v>
      </c>
      <c r="B1607" s="3" t="s">
        <v>75</v>
      </c>
      <c r="C1607">
        <v>44</v>
      </c>
      <c r="D1607">
        <v>6</v>
      </c>
    </row>
    <row r="1608" spans="1:4" x14ac:dyDescent="0.25">
      <c r="A1608" s="1">
        <v>43938</v>
      </c>
      <c r="B1608" s="3" t="s">
        <v>75</v>
      </c>
      <c r="C1608">
        <v>46</v>
      </c>
      <c r="D1608">
        <v>3</v>
      </c>
    </row>
    <row r="1609" spans="1:4" x14ac:dyDescent="0.25">
      <c r="A1609" s="1">
        <v>43939</v>
      </c>
      <c r="B1609" s="3" t="s">
        <v>75</v>
      </c>
      <c r="C1609">
        <v>47</v>
      </c>
      <c r="D1609">
        <v>6</v>
      </c>
    </row>
    <row r="1610" spans="1:4" x14ac:dyDescent="0.25">
      <c r="A1610" s="1">
        <v>43940</v>
      </c>
      <c r="B1610" s="3" t="s">
        <v>75</v>
      </c>
      <c r="C1610">
        <v>45</v>
      </c>
      <c r="D1610">
        <v>4</v>
      </c>
    </row>
    <row r="1611" spans="1:4" x14ac:dyDescent="0.25">
      <c r="A1611" s="1">
        <v>43941</v>
      </c>
      <c r="B1611" s="3" t="s">
        <v>75</v>
      </c>
      <c r="C1611">
        <v>42</v>
      </c>
      <c r="D1611">
        <v>3</v>
      </c>
    </row>
    <row r="1612" spans="1:4" x14ac:dyDescent="0.25">
      <c r="A1612" s="1">
        <v>43942</v>
      </c>
      <c r="B1612" s="3" t="s">
        <v>75</v>
      </c>
      <c r="C1612">
        <v>76</v>
      </c>
      <c r="D1612">
        <v>3</v>
      </c>
    </row>
    <row r="1613" spans="1:4" x14ac:dyDescent="0.25">
      <c r="A1613" s="1">
        <v>43943</v>
      </c>
      <c r="B1613" s="3" t="s">
        <v>75</v>
      </c>
      <c r="C1613">
        <v>48</v>
      </c>
      <c r="D1613">
        <v>2</v>
      </c>
    </row>
    <row r="1614" spans="1:4" x14ac:dyDescent="0.25">
      <c r="A1614" s="1">
        <v>43944</v>
      </c>
      <c r="B1614" s="3" t="s">
        <v>75</v>
      </c>
      <c r="C1614">
        <v>43</v>
      </c>
      <c r="D1614">
        <v>5</v>
      </c>
    </row>
    <row r="1615" spans="1:4" x14ac:dyDescent="0.25">
      <c r="A1615" s="1">
        <v>43945</v>
      </c>
      <c r="B1615" s="3" t="s">
        <v>75</v>
      </c>
      <c r="C1615">
        <v>55</v>
      </c>
      <c r="D1615">
        <v>5</v>
      </c>
    </row>
    <row r="1616" spans="1:4" x14ac:dyDescent="0.25">
      <c r="A1616" s="1">
        <v>43946</v>
      </c>
      <c r="B1616" s="3" t="s">
        <v>75</v>
      </c>
      <c r="C1616">
        <v>39</v>
      </c>
      <c r="D1616">
        <v>6</v>
      </c>
    </row>
    <row r="1617" spans="1:4" x14ac:dyDescent="0.25">
      <c r="A1617" s="1">
        <v>43947</v>
      </c>
      <c r="B1617" s="3" t="s">
        <v>75</v>
      </c>
      <c r="C1617">
        <v>35</v>
      </c>
      <c r="D1617">
        <v>4</v>
      </c>
    </row>
    <row r="1618" spans="1:4" x14ac:dyDescent="0.25">
      <c r="A1618" s="1">
        <v>43948</v>
      </c>
      <c r="B1618" s="3" t="s">
        <v>75</v>
      </c>
      <c r="C1618">
        <v>30</v>
      </c>
      <c r="D1618">
        <v>3</v>
      </c>
    </row>
    <row r="1619" spans="1:4" x14ac:dyDescent="0.25">
      <c r="A1619" s="1">
        <v>43949</v>
      </c>
      <c r="B1619" s="3" t="s">
        <v>75</v>
      </c>
      <c r="C1619">
        <v>35</v>
      </c>
      <c r="D1619">
        <v>1</v>
      </c>
    </row>
    <row r="1620" spans="1:4" x14ac:dyDescent="0.25">
      <c r="A1620" s="1">
        <v>43950</v>
      </c>
      <c r="B1620" s="3" t="s">
        <v>75</v>
      </c>
      <c r="C1620">
        <v>20</v>
      </c>
      <c r="D1620">
        <v>0</v>
      </c>
    </row>
    <row r="1621" spans="1:4" x14ac:dyDescent="0.25">
      <c r="A1621" s="1">
        <v>43951</v>
      </c>
      <c r="B1621" s="3" t="s">
        <v>75</v>
      </c>
      <c r="C1621">
        <v>26</v>
      </c>
      <c r="D1621">
        <v>3</v>
      </c>
    </row>
    <row r="1622" spans="1:4" x14ac:dyDescent="0.25">
      <c r="A1622" s="1">
        <v>43952</v>
      </c>
      <c r="B1622" s="3" t="s">
        <v>75</v>
      </c>
      <c r="C1622">
        <v>28</v>
      </c>
      <c r="D1622">
        <v>2</v>
      </c>
    </row>
    <row r="1623" spans="1:4" x14ac:dyDescent="0.25">
      <c r="A1623" s="1">
        <v>43953</v>
      </c>
      <c r="B1623" s="3" t="s">
        <v>75</v>
      </c>
      <c r="C1623">
        <v>19</v>
      </c>
      <c r="D1623">
        <v>3</v>
      </c>
    </row>
    <row r="1624" spans="1:4" x14ac:dyDescent="0.25">
      <c r="A1624" s="1">
        <v>43954</v>
      </c>
      <c r="B1624" s="3" t="s">
        <v>75</v>
      </c>
      <c r="C1624">
        <v>27</v>
      </c>
      <c r="D1624">
        <v>2</v>
      </c>
    </row>
    <row r="1625" spans="1:4" x14ac:dyDescent="0.25">
      <c r="A1625" s="1">
        <v>43955</v>
      </c>
      <c r="B1625" s="3" t="s">
        <v>75</v>
      </c>
      <c r="C1625">
        <v>15</v>
      </c>
      <c r="D1625">
        <v>2</v>
      </c>
    </row>
    <row r="1626" spans="1:4" x14ac:dyDescent="0.25">
      <c r="A1626" s="1">
        <v>43956</v>
      </c>
      <c r="B1626" s="3" t="s">
        <v>75</v>
      </c>
      <c r="C1626">
        <v>12</v>
      </c>
      <c r="D1626">
        <v>3</v>
      </c>
    </row>
    <row r="1627" spans="1:4" x14ac:dyDescent="0.25">
      <c r="A1627" s="1">
        <v>43957</v>
      </c>
      <c r="B1627" s="3" t="s">
        <v>75</v>
      </c>
      <c r="C1627">
        <v>14</v>
      </c>
      <c r="D1627">
        <v>3</v>
      </c>
    </row>
    <row r="1628" spans="1:4" x14ac:dyDescent="0.25">
      <c r="A1628" s="1">
        <v>43958</v>
      </c>
      <c r="B1628" s="3" t="s">
        <v>75</v>
      </c>
      <c r="C1628">
        <v>7</v>
      </c>
      <c r="D1628">
        <v>1</v>
      </c>
    </row>
    <row r="1629" spans="1:4" x14ac:dyDescent="0.25">
      <c r="A1629" s="1">
        <v>43959</v>
      </c>
      <c r="B1629" s="3" t="s">
        <v>75</v>
      </c>
      <c r="C1629">
        <v>13</v>
      </c>
      <c r="D1629">
        <v>2</v>
      </c>
    </row>
    <row r="1630" spans="1:4" x14ac:dyDescent="0.25">
      <c r="A1630" s="1">
        <v>43960</v>
      </c>
      <c r="B1630" s="3" t="s">
        <v>75</v>
      </c>
      <c r="C1630">
        <v>12</v>
      </c>
      <c r="D1630">
        <v>3</v>
      </c>
    </row>
    <row r="1631" spans="1:4" x14ac:dyDescent="0.25">
      <c r="A1631" s="1">
        <v>43961</v>
      </c>
      <c r="B1631" s="3" t="s">
        <v>75</v>
      </c>
      <c r="C1631">
        <v>14</v>
      </c>
      <c r="D1631">
        <v>0</v>
      </c>
    </row>
    <row r="1632" spans="1:4" x14ac:dyDescent="0.25">
      <c r="A1632" s="1">
        <v>43962</v>
      </c>
      <c r="B1632" s="3" t="s">
        <v>75</v>
      </c>
      <c r="C1632">
        <v>12</v>
      </c>
      <c r="D1632">
        <v>1</v>
      </c>
    </row>
    <row r="1633" spans="1:4" x14ac:dyDescent="0.25">
      <c r="A1633" s="1">
        <v>43963</v>
      </c>
      <c r="B1633" s="3" t="s">
        <v>75</v>
      </c>
      <c r="C1633">
        <v>4</v>
      </c>
      <c r="D1633">
        <v>4</v>
      </c>
    </row>
    <row r="1634" spans="1:4" x14ac:dyDescent="0.25">
      <c r="A1634" s="1">
        <v>43964</v>
      </c>
      <c r="B1634" s="3" t="s">
        <v>75</v>
      </c>
      <c r="C1634">
        <v>11</v>
      </c>
      <c r="D1634">
        <v>1</v>
      </c>
    </row>
    <row r="1635" spans="1:4" x14ac:dyDescent="0.25">
      <c r="A1635" s="1">
        <v>43965</v>
      </c>
      <c r="B1635" s="3" t="s">
        <v>75</v>
      </c>
      <c r="C1635">
        <v>12</v>
      </c>
      <c r="D1635">
        <v>1</v>
      </c>
    </row>
    <row r="1636" spans="1:4" x14ac:dyDescent="0.25">
      <c r="A1636" s="1">
        <v>43966</v>
      </c>
      <c r="B1636" s="3" t="s">
        <v>75</v>
      </c>
      <c r="C1636">
        <v>8</v>
      </c>
      <c r="D1636">
        <v>0</v>
      </c>
    </row>
    <row r="1637" spans="1:4" x14ac:dyDescent="0.25">
      <c r="A1637" s="1">
        <v>43967</v>
      </c>
      <c r="B1637" s="3" t="s">
        <v>75</v>
      </c>
      <c r="C1637">
        <v>8</v>
      </c>
      <c r="D1637">
        <v>2</v>
      </c>
    </row>
    <row r="1638" spans="1:4" x14ac:dyDescent="0.25">
      <c r="A1638" s="1">
        <v>43968</v>
      </c>
      <c r="B1638" s="3" t="s">
        <v>75</v>
      </c>
      <c r="C1638">
        <v>6</v>
      </c>
      <c r="D1638">
        <v>2</v>
      </c>
    </row>
    <row r="1639" spans="1:4" x14ac:dyDescent="0.25">
      <c r="A1639" s="1">
        <v>43969</v>
      </c>
      <c r="B1639" s="3" t="s">
        <v>75</v>
      </c>
      <c r="C1639">
        <v>7</v>
      </c>
      <c r="D1639">
        <v>0</v>
      </c>
    </row>
    <row r="1640" spans="1:4" x14ac:dyDescent="0.25">
      <c r="A1640" s="1">
        <v>43970</v>
      </c>
      <c r="B1640" s="3" t="s">
        <v>75</v>
      </c>
      <c r="C1640">
        <v>8</v>
      </c>
      <c r="D1640">
        <v>1</v>
      </c>
    </row>
    <row r="1641" spans="1:4" x14ac:dyDescent="0.25">
      <c r="A1641" s="1">
        <v>43971</v>
      </c>
      <c r="B1641" s="3" t="s">
        <v>75</v>
      </c>
      <c r="C1641">
        <v>8</v>
      </c>
      <c r="D1641">
        <v>0</v>
      </c>
    </row>
    <row r="1642" spans="1:4" x14ac:dyDescent="0.25">
      <c r="A1642" s="1">
        <v>43972</v>
      </c>
      <c r="B1642" s="3" t="s">
        <v>75</v>
      </c>
      <c r="C1642">
        <v>6</v>
      </c>
      <c r="D1642">
        <v>0</v>
      </c>
    </row>
    <row r="1643" spans="1:4" x14ac:dyDescent="0.25">
      <c r="A1643" s="1">
        <v>43973</v>
      </c>
      <c r="B1643" s="3" t="s">
        <v>75</v>
      </c>
      <c r="C1643">
        <v>4</v>
      </c>
      <c r="D1643">
        <v>0</v>
      </c>
    </row>
    <row r="1644" spans="1:4" x14ac:dyDescent="0.25">
      <c r="A1644" s="1">
        <v>43974</v>
      </c>
      <c r="B1644" s="3" t="s">
        <v>75</v>
      </c>
      <c r="C1644">
        <v>0</v>
      </c>
      <c r="D1644">
        <v>1</v>
      </c>
    </row>
    <row r="1645" spans="1:4" x14ac:dyDescent="0.25">
      <c r="A1645" s="1">
        <v>43975</v>
      </c>
      <c r="B1645" s="3" t="s">
        <v>75</v>
      </c>
      <c r="C1645">
        <v>2</v>
      </c>
      <c r="D1645">
        <v>0</v>
      </c>
    </row>
    <row r="1646" spans="1:4" x14ac:dyDescent="0.25">
      <c r="A1646" s="1">
        <v>43976</v>
      </c>
      <c r="B1646" s="3" t="s">
        <v>75</v>
      </c>
      <c r="C1646">
        <v>4</v>
      </c>
      <c r="D1646">
        <v>1</v>
      </c>
    </row>
    <row r="1647" spans="1:4" x14ac:dyDescent="0.25">
      <c r="A1647" s="1">
        <v>43861</v>
      </c>
      <c r="B1647" s="3" t="s">
        <v>66</v>
      </c>
      <c r="C1647">
        <v>0</v>
      </c>
      <c r="D1647">
        <v>0</v>
      </c>
    </row>
    <row r="1648" spans="1:4" x14ac:dyDescent="0.25">
      <c r="A1648" s="1">
        <v>43867</v>
      </c>
      <c r="B1648" s="3" t="s">
        <v>66</v>
      </c>
      <c r="C1648">
        <v>0</v>
      </c>
      <c r="D1648">
        <v>0</v>
      </c>
    </row>
    <row r="1649" spans="1:4" x14ac:dyDescent="0.25">
      <c r="A1649" s="1">
        <v>43882</v>
      </c>
      <c r="B1649" s="3" t="s">
        <v>66</v>
      </c>
      <c r="C1649">
        <v>0</v>
      </c>
      <c r="D1649">
        <v>0</v>
      </c>
    </row>
    <row r="1650" spans="1:4" x14ac:dyDescent="0.25">
      <c r="A1650" s="1">
        <v>43883</v>
      </c>
      <c r="B1650" s="3" t="s">
        <v>66</v>
      </c>
      <c r="C1650">
        <v>0</v>
      </c>
      <c r="D1650">
        <v>0</v>
      </c>
    </row>
    <row r="1651" spans="1:4" x14ac:dyDescent="0.25">
      <c r="A1651" s="1">
        <v>43884</v>
      </c>
      <c r="B1651" s="3" t="s">
        <v>66</v>
      </c>
      <c r="C1651">
        <v>0</v>
      </c>
      <c r="D1651">
        <v>0</v>
      </c>
    </row>
    <row r="1652" spans="1:4" x14ac:dyDescent="0.25">
      <c r="A1652" s="1">
        <v>43885</v>
      </c>
      <c r="B1652" s="3" t="s">
        <v>66</v>
      </c>
      <c r="C1652">
        <v>0</v>
      </c>
      <c r="D1652">
        <v>0</v>
      </c>
    </row>
    <row r="1653" spans="1:4" x14ac:dyDescent="0.25">
      <c r="A1653" s="1">
        <v>43886</v>
      </c>
      <c r="B1653" s="3" t="s">
        <v>66</v>
      </c>
      <c r="C1653">
        <v>2</v>
      </c>
      <c r="D1653">
        <v>0</v>
      </c>
    </row>
    <row r="1654" spans="1:4" x14ac:dyDescent="0.25">
      <c r="A1654" s="1">
        <v>43887</v>
      </c>
      <c r="B1654" s="3" t="s">
        <v>66</v>
      </c>
      <c r="C1654">
        <v>0</v>
      </c>
      <c r="D1654">
        <v>0</v>
      </c>
    </row>
    <row r="1655" spans="1:4" x14ac:dyDescent="0.25">
      <c r="A1655" s="1">
        <v>43888</v>
      </c>
      <c r="B1655" s="3" t="s">
        <v>66</v>
      </c>
      <c r="C1655">
        <v>0</v>
      </c>
      <c r="D1655">
        <v>0</v>
      </c>
    </row>
    <row r="1656" spans="1:4" x14ac:dyDescent="0.25">
      <c r="A1656" s="1">
        <v>43889</v>
      </c>
      <c r="B1656" s="3" t="s">
        <v>66</v>
      </c>
      <c r="C1656">
        <v>6</v>
      </c>
      <c r="D1656">
        <v>0</v>
      </c>
    </row>
    <row r="1657" spans="1:4" x14ac:dyDescent="0.25">
      <c r="A1657" s="1">
        <v>43890</v>
      </c>
      <c r="B1657" s="3" t="s">
        <v>66</v>
      </c>
      <c r="C1657">
        <v>3</v>
      </c>
      <c r="D1657">
        <v>0</v>
      </c>
    </row>
    <row r="1658" spans="1:4" x14ac:dyDescent="0.25">
      <c r="A1658" s="1">
        <v>43891</v>
      </c>
      <c r="B1658" s="3" t="s">
        <v>66</v>
      </c>
      <c r="C1658">
        <v>2</v>
      </c>
      <c r="D1658">
        <v>0</v>
      </c>
    </row>
    <row r="1659" spans="1:4" x14ac:dyDescent="0.25">
      <c r="A1659" s="1">
        <v>43892</v>
      </c>
      <c r="B1659" s="3" t="s">
        <v>66</v>
      </c>
      <c r="C1659">
        <v>0</v>
      </c>
      <c r="D1659">
        <v>0</v>
      </c>
    </row>
    <row r="1660" spans="1:4" x14ac:dyDescent="0.25">
      <c r="A1660" s="1">
        <v>43893</v>
      </c>
      <c r="B1660" s="3" t="s">
        <v>66</v>
      </c>
      <c r="C1660">
        <v>6</v>
      </c>
      <c r="D1660">
        <v>0</v>
      </c>
    </row>
    <row r="1661" spans="1:4" x14ac:dyDescent="0.25">
      <c r="A1661" s="1">
        <v>43894</v>
      </c>
      <c r="B1661" s="3" t="s">
        <v>66</v>
      </c>
      <c r="C1661">
        <v>19</v>
      </c>
      <c r="D1661">
        <v>0</v>
      </c>
    </row>
    <row r="1662" spans="1:4" x14ac:dyDescent="0.25">
      <c r="A1662" s="1">
        <v>43895</v>
      </c>
      <c r="B1662" s="3" t="s">
        <v>66</v>
      </c>
      <c r="C1662">
        <v>23</v>
      </c>
      <c r="D1662">
        <v>0</v>
      </c>
    </row>
    <row r="1663" spans="1:4" x14ac:dyDescent="0.25">
      <c r="A1663" s="1">
        <v>43896</v>
      </c>
      <c r="B1663" s="3" t="s">
        <v>66</v>
      </c>
      <c r="C1663">
        <v>18</v>
      </c>
      <c r="D1663">
        <v>0</v>
      </c>
    </row>
    <row r="1664" spans="1:4" x14ac:dyDescent="0.25">
      <c r="A1664" s="1">
        <v>43897</v>
      </c>
      <c r="B1664" s="3" t="s">
        <v>66</v>
      </c>
      <c r="C1664">
        <v>34</v>
      </c>
      <c r="D1664">
        <v>0</v>
      </c>
    </row>
    <row r="1665" spans="1:4" x14ac:dyDescent="0.25">
      <c r="A1665" s="1">
        <v>43898</v>
      </c>
      <c r="B1665" s="3" t="s">
        <v>66</v>
      </c>
      <c r="C1665">
        <v>53</v>
      </c>
      <c r="D1665">
        <v>0</v>
      </c>
    </row>
    <row r="1666" spans="1:4" x14ac:dyDescent="0.25">
      <c r="A1666" s="1">
        <v>43899</v>
      </c>
      <c r="B1666" s="3" t="s">
        <v>66</v>
      </c>
      <c r="C1666">
        <v>42</v>
      </c>
      <c r="D1666">
        <v>1</v>
      </c>
    </row>
    <row r="1667" spans="1:4" x14ac:dyDescent="0.25">
      <c r="A1667" s="1">
        <v>43900</v>
      </c>
      <c r="B1667" s="3" t="s">
        <v>66</v>
      </c>
      <c r="C1667">
        <v>56</v>
      </c>
      <c r="D1667">
        <v>0</v>
      </c>
    </row>
    <row r="1668" spans="1:4" x14ac:dyDescent="0.25">
      <c r="A1668" s="1">
        <v>43901</v>
      </c>
      <c r="B1668" s="3" t="s">
        <v>66</v>
      </c>
      <c r="C1668">
        <v>56</v>
      </c>
      <c r="D1668">
        <v>0</v>
      </c>
    </row>
    <row r="1669" spans="1:4" x14ac:dyDescent="0.25">
      <c r="A1669" s="1">
        <v>43902</v>
      </c>
      <c r="B1669" s="3" t="s">
        <v>66</v>
      </c>
      <c r="C1669">
        <v>44</v>
      </c>
      <c r="D1669">
        <v>4</v>
      </c>
    </row>
    <row r="1670" spans="1:4" x14ac:dyDescent="0.25">
      <c r="A1670" s="1">
        <v>43903</v>
      </c>
      <c r="B1670" s="3" t="s">
        <v>66</v>
      </c>
      <c r="C1670">
        <v>106</v>
      </c>
      <c r="D1670">
        <v>0</v>
      </c>
    </row>
    <row r="1671" spans="1:4" x14ac:dyDescent="0.25">
      <c r="A1671" s="1">
        <v>43904</v>
      </c>
      <c r="B1671" s="3" t="s">
        <v>66</v>
      </c>
      <c r="C1671">
        <v>160</v>
      </c>
      <c r="D1671">
        <v>1</v>
      </c>
    </row>
    <row r="1672" spans="1:4" x14ac:dyDescent="0.25">
      <c r="A1672" s="1">
        <v>43905</v>
      </c>
      <c r="B1672" s="3" t="s">
        <v>66</v>
      </c>
      <c r="C1672">
        <v>151</v>
      </c>
      <c r="D1672">
        <v>2</v>
      </c>
    </row>
    <row r="1673" spans="1:4" x14ac:dyDescent="0.25">
      <c r="A1673" s="1">
        <v>43906</v>
      </c>
      <c r="B1673" s="3" t="s">
        <v>66</v>
      </c>
      <c r="C1673">
        <v>85</v>
      </c>
      <c r="D1673">
        <v>6</v>
      </c>
    </row>
    <row r="1674" spans="1:4" x14ac:dyDescent="0.25">
      <c r="A1674" s="1">
        <v>43907</v>
      </c>
      <c r="B1674" s="3" t="s">
        <v>66</v>
      </c>
      <c r="C1674">
        <v>187</v>
      </c>
      <c r="D1674">
        <v>3</v>
      </c>
    </row>
    <row r="1675" spans="1:4" x14ac:dyDescent="0.25">
      <c r="A1675" s="1">
        <v>43908</v>
      </c>
      <c r="B1675" s="3" t="s">
        <v>66</v>
      </c>
      <c r="C1675">
        <v>277</v>
      </c>
      <c r="D1675">
        <v>5</v>
      </c>
    </row>
    <row r="1676" spans="1:4" x14ac:dyDescent="0.25">
      <c r="A1676" s="1">
        <v>43909</v>
      </c>
      <c r="B1676" s="3" t="s">
        <v>66</v>
      </c>
      <c r="C1676">
        <v>152</v>
      </c>
      <c r="D1676">
        <v>16</v>
      </c>
    </row>
    <row r="1677" spans="1:4" x14ac:dyDescent="0.25">
      <c r="A1677" s="1">
        <v>43910</v>
      </c>
      <c r="B1677" s="3" t="s">
        <v>66</v>
      </c>
      <c r="C1677">
        <v>311</v>
      </c>
      <c r="D1677">
        <v>9</v>
      </c>
    </row>
    <row r="1678" spans="1:4" x14ac:dyDescent="0.25">
      <c r="A1678" s="1">
        <v>43911</v>
      </c>
      <c r="B1678" s="3" t="s">
        <v>66</v>
      </c>
      <c r="C1678">
        <v>219</v>
      </c>
      <c r="D1678">
        <v>25</v>
      </c>
    </row>
    <row r="1679" spans="1:4" x14ac:dyDescent="0.25">
      <c r="A1679" s="1">
        <v>43912</v>
      </c>
      <c r="B1679" s="3" t="s">
        <v>66</v>
      </c>
      <c r="C1679">
        <v>265</v>
      </c>
      <c r="D1679">
        <v>19</v>
      </c>
    </row>
    <row r="1680" spans="1:4" x14ac:dyDescent="0.25">
      <c r="A1680" s="1">
        <v>43913</v>
      </c>
      <c r="B1680" s="3" t="s">
        <v>66</v>
      </c>
      <c r="C1680">
        <v>184</v>
      </c>
      <c r="D1680">
        <v>18</v>
      </c>
    </row>
    <row r="1681" spans="1:4" x14ac:dyDescent="0.25">
      <c r="A1681" s="1">
        <v>43914</v>
      </c>
      <c r="B1681" s="3" t="s">
        <v>66</v>
      </c>
      <c r="C1681">
        <v>238</v>
      </c>
      <c r="D1681">
        <v>20</v>
      </c>
    </row>
    <row r="1682" spans="1:4" x14ac:dyDescent="0.25">
      <c r="A1682" s="1">
        <v>43915</v>
      </c>
      <c r="B1682" s="3" t="s">
        <v>66</v>
      </c>
      <c r="C1682">
        <v>273</v>
      </c>
      <c r="D1682">
        <v>13</v>
      </c>
    </row>
    <row r="1683" spans="1:4" x14ac:dyDescent="0.25">
      <c r="A1683" s="1">
        <v>43916</v>
      </c>
      <c r="B1683" s="3" t="s">
        <v>66</v>
      </c>
      <c r="C1683">
        <v>254</v>
      </c>
      <c r="D1683">
        <v>16</v>
      </c>
    </row>
    <row r="1684" spans="1:4" x14ac:dyDescent="0.25">
      <c r="A1684" s="1">
        <v>43917</v>
      </c>
      <c r="B1684" s="3" t="s">
        <v>66</v>
      </c>
      <c r="C1684">
        <v>224</v>
      </c>
      <c r="D1684">
        <v>19</v>
      </c>
    </row>
    <row r="1685" spans="1:4" x14ac:dyDescent="0.25">
      <c r="A1685" s="1">
        <v>43918</v>
      </c>
      <c r="B1685" s="3" t="s">
        <v>66</v>
      </c>
      <c r="C1685">
        <v>367</v>
      </c>
      <c r="D1685">
        <v>21</v>
      </c>
    </row>
    <row r="1686" spans="1:4" x14ac:dyDescent="0.25">
      <c r="A1686" s="1">
        <v>43919</v>
      </c>
      <c r="B1686" s="3" t="s">
        <v>66</v>
      </c>
      <c r="C1686">
        <v>305</v>
      </c>
      <c r="D1686">
        <v>17</v>
      </c>
    </row>
    <row r="1687" spans="1:4" x14ac:dyDescent="0.25">
      <c r="A1687" s="1">
        <v>43920</v>
      </c>
      <c r="B1687" s="3" t="s">
        <v>66</v>
      </c>
      <c r="C1687">
        <v>290</v>
      </c>
      <c r="D1687">
        <v>16</v>
      </c>
    </row>
    <row r="1688" spans="1:4" x14ac:dyDescent="0.25">
      <c r="A1688" s="1">
        <v>43921</v>
      </c>
      <c r="B1688" s="3" t="s">
        <v>66</v>
      </c>
      <c r="C1688">
        <v>196</v>
      </c>
      <c r="D1688">
        <v>13</v>
      </c>
    </row>
    <row r="1689" spans="1:4" x14ac:dyDescent="0.25">
      <c r="A1689" s="1">
        <v>43922</v>
      </c>
      <c r="B1689" s="3" t="s">
        <v>66</v>
      </c>
      <c r="C1689">
        <v>259</v>
      </c>
      <c r="D1689">
        <v>9</v>
      </c>
    </row>
    <row r="1690" spans="1:4" x14ac:dyDescent="0.25">
      <c r="A1690" s="1">
        <v>43923</v>
      </c>
      <c r="B1690" s="3" t="s">
        <v>66</v>
      </c>
      <c r="C1690">
        <v>406</v>
      </c>
      <c r="D1690">
        <v>15</v>
      </c>
    </row>
    <row r="1691" spans="1:4" x14ac:dyDescent="0.25">
      <c r="A1691" s="1">
        <v>43924</v>
      </c>
      <c r="B1691" s="3" t="s">
        <v>66</v>
      </c>
      <c r="C1691">
        <v>226</v>
      </c>
      <c r="D1691">
        <v>22</v>
      </c>
    </row>
    <row r="1692" spans="1:4" x14ac:dyDescent="0.25">
      <c r="A1692" s="1">
        <v>43925</v>
      </c>
      <c r="B1692" s="3" t="s">
        <v>66</v>
      </c>
      <c r="C1692">
        <v>172</v>
      </c>
      <c r="D1692">
        <v>17</v>
      </c>
    </row>
    <row r="1693" spans="1:4" x14ac:dyDescent="0.25">
      <c r="A1693" s="1">
        <v>43926</v>
      </c>
      <c r="B1693" s="3" t="s">
        <v>66</v>
      </c>
      <c r="C1693">
        <v>176</v>
      </c>
      <c r="D1693">
        <v>18</v>
      </c>
    </row>
    <row r="1694" spans="1:4" x14ac:dyDescent="0.25">
      <c r="A1694" s="1">
        <v>43927</v>
      </c>
      <c r="B1694" s="3" t="s">
        <v>66</v>
      </c>
      <c r="C1694">
        <v>154</v>
      </c>
      <c r="D1694">
        <v>25</v>
      </c>
    </row>
    <row r="1695" spans="1:4" x14ac:dyDescent="0.25">
      <c r="A1695" s="1">
        <v>43928</v>
      </c>
      <c r="B1695" s="3" t="s">
        <v>66</v>
      </c>
      <c r="C1695">
        <v>172</v>
      </c>
      <c r="D1695">
        <v>19</v>
      </c>
    </row>
    <row r="1696" spans="1:4" x14ac:dyDescent="0.25">
      <c r="A1696" s="1">
        <v>43929</v>
      </c>
      <c r="B1696" s="3" t="s">
        <v>66</v>
      </c>
      <c r="C1696">
        <v>206</v>
      </c>
      <c r="D1696">
        <v>23</v>
      </c>
    </row>
    <row r="1697" spans="1:4" x14ac:dyDescent="0.25">
      <c r="A1697" s="1">
        <v>43930</v>
      </c>
      <c r="B1697" s="3" t="s">
        <v>66</v>
      </c>
      <c r="C1697">
        <v>173</v>
      </c>
      <c r="D1697">
        <v>16</v>
      </c>
    </row>
    <row r="1698" spans="1:4" x14ac:dyDescent="0.25">
      <c r="A1698" s="1">
        <v>43931</v>
      </c>
      <c r="B1698" s="3" t="s">
        <v>66</v>
      </c>
      <c r="C1698">
        <v>175</v>
      </c>
      <c r="D1698">
        <v>46</v>
      </c>
    </row>
    <row r="1699" spans="1:4" x14ac:dyDescent="0.25">
      <c r="A1699" s="1">
        <v>43932</v>
      </c>
      <c r="B1699" s="3" t="s">
        <v>66</v>
      </c>
      <c r="C1699">
        <v>231</v>
      </c>
      <c r="D1699">
        <v>13</v>
      </c>
    </row>
    <row r="1700" spans="1:4" x14ac:dyDescent="0.25">
      <c r="A1700" s="1">
        <v>43933</v>
      </c>
      <c r="B1700" s="3" t="s">
        <v>66</v>
      </c>
      <c r="C1700">
        <v>277</v>
      </c>
      <c r="D1700">
        <v>28</v>
      </c>
    </row>
    <row r="1701" spans="1:4" x14ac:dyDescent="0.25">
      <c r="A1701" s="1">
        <v>43934</v>
      </c>
      <c r="B1701" s="3" t="s">
        <v>66</v>
      </c>
      <c r="C1701">
        <v>155</v>
      </c>
      <c r="D1701">
        <v>23</v>
      </c>
    </row>
    <row r="1702" spans="1:4" x14ac:dyDescent="0.25">
      <c r="A1702" s="1">
        <v>43935</v>
      </c>
      <c r="B1702" s="3" t="s">
        <v>66</v>
      </c>
      <c r="C1702">
        <v>137</v>
      </c>
      <c r="D1702">
        <v>20</v>
      </c>
    </row>
    <row r="1703" spans="1:4" x14ac:dyDescent="0.25">
      <c r="A1703" s="1">
        <v>43936</v>
      </c>
      <c r="B1703" s="3" t="s">
        <v>66</v>
      </c>
      <c r="C1703">
        <v>139</v>
      </c>
      <c r="D1703">
        <v>18</v>
      </c>
    </row>
    <row r="1704" spans="1:4" x14ac:dyDescent="0.25">
      <c r="A1704" s="1">
        <v>43937</v>
      </c>
      <c r="B1704" s="3" t="s">
        <v>66</v>
      </c>
      <c r="C1704">
        <v>277</v>
      </c>
      <c r="D1704">
        <v>29</v>
      </c>
    </row>
    <row r="1705" spans="1:4" x14ac:dyDescent="0.25">
      <c r="A1705" s="1">
        <v>43938</v>
      </c>
      <c r="B1705" s="3" t="s">
        <v>66</v>
      </c>
      <c r="C1705">
        <v>167</v>
      </c>
      <c r="D1705">
        <v>17</v>
      </c>
    </row>
    <row r="1706" spans="1:4" x14ac:dyDescent="0.25">
      <c r="A1706" s="1">
        <v>43939</v>
      </c>
      <c r="B1706" s="3" t="s">
        <v>66</v>
      </c>
      <c r="C1706">
        <v>127</v>
      </c>
      <c r="D1706">
        <v>16</v>
      </c>
    </row>
    <row r="1707" spans="1:4" x14ac:dyDescent="0.25">
      <c r="A1707" s="1">
        <v>43940</v>
      </c>
      <c r="B1707" s="3" t="s">
        <v>66</v>
      </c>
      <c r="C1707">
        <v>135</v>
      </c>
      <c r="D1707">
        <v>19</v>
      </c>
    </row>
    <row r="1708" spans="1:4" x14ac:dyDescent="0.25">
      <c r="A1708" s="1">
        <v>43941</v>
      </c>
      <c r="B1708" s="3" t="s">
        <v>66</v>
      </c>
      <c r="C1708">
        <v>135</v>
      </c>
      <c r="D1708">
        <v>30</v>
      </c>
    </row>
    <row r="1709" spans="1:4" x14ac:dyDescent="0.25">
      <c r="A1709" s="1">
        <v>43942</v>
      </c>
      <c r="B1709" s="3" t="s">
        <v>66</v>
      </c>
      <c r="C1709">
        <v>96</v>
      </c>
      <c r="D1709">
        <v>19</v>
      </c>
    </row>
    <row r="1710" spans="1:4" x14ac:dyDescent="0.25">
      <c r="A1710" s="1">
        <v>43943</v>
      </c>
      <c r="B1710" s="3" t="s">
        <v>66</v>
      </c>
      <c r="C1710">
        <v>97</v>
      </c>
      <c r="D1710">
        <v>19</v>
      </c>
    </row>
    <row r="1711" spans="1:4" x14ac:dyDescent="0.25">
      <c r="A1711" s="1">
        <v>43944</v>
      </c>
      <c r="B1711" s="3" t="s">
        <v>66</v>
      </c>
      <c r="C1711">
        <v>80</v>
      </c>
      <c r="D1711">
        <v>18</v>
      </c>
    </row>
    <row r="1712" spans="1:4" x14ac:dyDescent="0.25">
      <c r="A1712" s="1">
        <v>43945</v>
      </c>
      <c r="B1712" s="3" t="s">
        <v>66</v>
      </c>
      <c r="C1712">
        <v>97</v>
      </c>
      <c r="D1712">
        <v>19</v>
      </c>
    </row>
    <row r="1713" spans="1:4" x14ac:dyDescent="0.25">
      <c r="A1713" s="1">
        <v>43946</v>
      </c>
      <c r="B1713" s="3" t="s">
        <v>66</v>
      </c>
      <c r="C1713">
        <v>138</v>
      </c>
      <c r="D1713">
        <v>18</v>
      </c>
    </row>
    <row r="1714" spans="1:4" x14ac:dyDescent="0.25">
      <c r="A1714" s="1">
        <v>43947</v>
      </c>
      <c r="B1714" s="3" t="s">
        <v>66</v>
      </c>
      <c r="C1714">
        <v>132</v>
      </c>
      <c r="D1714">
        <v>18</v>
      </c>
    </row>
    <row r="1715" spans="1:4" x14ac:dyDescent="0.25">
      <c r="A1715" s="1">
        <v>43948</v>
      </c>
      <c r="B1715" s="3" t="s">
        <v>66</v>
      </c>
      <c r="C1715">
        <v>32</v>
      </c>
      <c r="D1715">
        <v>17</v>
      </c>
    </row>
    <row r="1716" spans="1:4" x14ac:dyDescent="0.25">
      <c r="A1716" s="1">
        <v>43949</v>
      </c>
      <c r="B1716" s="3" t="s">
        <v>66</v>
      </c>
      <c r="C1716">
        <v>52</v>
      </c>
      <c r="D1716">
        <v>16</v>
      </c>
    </row>
    <row r="1717" spans="1:4" x14ac:dyDescent="0.25">
      <c r="A1717" s="1">
        <v>43950</v>
      </c>
      <c r="B1717" s="3" t="s">
        <v>66</v>
      </c>
      <c r="C1717">
        <v>61</v>
      </c>
      <c r="D1717">
        <v>16</v>
      </c>
    </row>
    <row r="1718" spans="1:4" x14ac:dyDescent="0.25">
      <c r="A1718" s="1">
        <v>43951</v>
      </c>
      <c r="B1718" s="3" t="s">
        <v>66</v>
      </c>
      <c r="C1718">
        <v>60</v>
      </c>
      <c r="D1718">
        <v>15</v>
      </c>
    </row>
    <row r="1719" spans="1:4" x14ac:dyDescent="0.25">
      <c r="A1719" s="1">
        <v>43952</v>
      </c>
      <c r="B1719" s="3" t="s">
        <v>66</v>
      </c>
      <c r="C1719">
        <v>93</v>
      </c>
      <c r="D1719">
        <v>12</v>
      </c>
    </row>
    <row r="1720" spans="1:4" x14ac:dyDescent="0.25">
      <c r="A1720" s="1">
        <v>43953</v>
      </c>
      <c r="B1720" s="3" t="s">
        <v>66</v>
      </c>
      <c r="C1720">
        <v>80</v>
      </c>
      <c r="D1720">
        <v>9</v>
      </c>
    </row>
    <row r="1721" spans="1:4" x14ac:dyDescent="0.25">
      <c r="A1721" s="1">
        <v>43954</v>
      </c>
      <c r="B1721" s="3" t="s">
        <v>66</v>
      </c>
      <c r="C1721">
        <v>38</v>
      </c>
      <c r="D1721">
        <v>9</v>
      </c>
    </row>
    <row r="1722" spans="1:4" x14ac:dyDescent="0.25">
      <c r="A1722" s="1">
        <v>43955</v>
      </c>
      <c r="B1722" s="3" t="s">
        <v>66</v>
      </c>
      <c r="C1722">
        <v>38</v>
      </c>
      <c r="D1722">
        <v>9</v>
      </c>
    </row>
    <row r="1723" spans="1:4" x14ac:dyDescent="0.25">
      <c r="A1723" s="1">
        <v>43956</v>
      </c>
      <c r="B1723" s="3" t="s">
        <v>66</v>
      </c>
      <c r="C1723">
        <v>30</v>
      </c>
      <c r="D1723">
        <v>8</v>
      </c>
    </row>
    <row r="1724" spans="1:4" x14ac:dyDescent="0.25">
      <c r="A1724" s="1">
        <v>43957</v>
      </c>
      <c r="B1724" s="3" t="s">
        <v>66</v>
      </c>
      <c r="C1724">
        <v>26</v>
      </c>
      <c r="D1724">
        <v>10</v>
      </c>
    </row>
    <row r="1725" spans="1:4" x14ac:dyDescent="0.25">
      <c r="A1725" s="1">
        <v>43958</v>
      </c>
      <c r="B1725" s="3" t="s">
        <v>66</v>
      </c>
      <c r="C1725">
        <v>26</v>
      </c>
      <c r="D1725">
        <v>16</v>
      </c>
    </row>
    <row r="1726" spans="1:4" x14ac:dyDescent="0.25">
      <c r="A1726" s="1">
        <v>43959</v>
      </c>
      <c r="B1726" s="3" t="s">
        <v>66</v>
      </c>
      <c r="C1726">
        <v>38</v>
      </c>
      <c r="D1726">
        <v>15</v>
      </c>
    </row>
    <row r="1727" spans="1:4" x14ac:dyDescent="0.25">
      <c r="A1727" s="1">
        <v>43960</v>
      </c>
      <c r="B1727" s="3" t="s">
        <v>66</v>
      </c>
      <c r="C1727">
        <v>24</v>
      </c>
      <c r="D1727">
        <v>7</v>
      </c>
    </row>
    <row r="1728" spans="1:4" x14ac:dyDescent="0.25">
      <c r="A1728" s="1">
        <v>43961</v>
      </c>
      <c r="B1728" s="3" t="s">
        <v>66</v>
      </c>
      <c r="C1728">
        <v>29</v>
      </c>
      <c r="D1728">
        <v>5</v>
      </c>
    </row>
    <row r="1729" spans="1:4" x14ac:dyDescent="0.25">
      <c r="A1729" s="1">
        <v>43962</v>
      </c>
      <c r="B1729" s="3" t="s">
        <v>66</v>
      </c>
      <c r="C1729">
        <v>13</v>
      </c>
      <c r="D1729">
        <v>8</v>
      </c>
    </row>
    <row r="1730" spans="1:4" x14ac:dyDescent="0.25">
      <c r="A1730" s="1">
        <v>43963</v>
      </c>
      <c r="B1730" s="3" t="s">
        <v>66</v>
      </c>
      <c r="C1730">
        <v>15</v>
      </c>
      <c r="D1730">
        <v>9</v>
      </c>
    </row>
    <row r="1731" spans="1:4" x14ac:dyDescent="0.25">
      <c r="A1731" s="1">
        <v>43964</v>
      </c>
      <c r="B1731" s="3" t="s">
        <v>66</v>
      </c>
      <c r="C1731">
        <v>27</v>
      </c>
      <c r="D1731">
        <v>5</v>
      </c>
    </row>
    <row r="1732" spans="1:4" x14ac:dyDescent="0.25">
      <c r="A1732" s="1">
        <v>43965</v>
      </c>
      <c r="B1732" s="3" t="s">
        <v>66</v>
      </c>
      <c r="C1732">
        <v>30</v>
      </c>
      <c r="D1732">
        <v>9</v>
      </c>
    </row>
    <row r="1733" spans="1:4" x14ac:dyDescent="0.25">
      <c r="A1733" s="1">
        <v>43966</v>
      </c>
      <c r="B1733" s="3" t="s">
        <v>66</v>
      </c>
      <c r="C1733">
        <v>24</v>
      </c>
      <c r="D1733">
        <v>3</v>
      </c>
    </row>
    <row r="1734" spans="1:4" x14ac:dyDescent="0.25">
      <c r="A1734" s="1">
        <v>43967</v>
      </c>
      <c r="B1734" s="3" t="s">
        <v>66</v>
      </c>
      <c r="C1734">
        <v>30</v>
      </c>
      <c r="D1734">
        <v>3</v>
      </c>
    </row>
    <row r="1735" spans="1:4" x14ac:dyDescent="0.25">
      <c r="A1735" s="1">
        <v>43968</v>
      </c>
      <c r="B1735" s="3" t="s">
        <v>66</v>
      </c>
      <c r="C1735">
        <v>35</v>
      </c>
      <c r="D1735">
        <v>5</v>
      </c>
    </row>
    <row r="1736" spans="1:4" x14ac:dyDescent="0.25">
      <c r="A1736" s="1">
        <v>43969</v>
      </c>
      <c r="B1736" s="3" t="s">
        <v>66</v>
      </c>
      <c r="C1736">
        <v>13</v>
      </c>
      <c r="D1736">
        <v>5</v>
      </c>
    </row>
    <row r="1737" spans="1:4" x14ac:dyDescent="0.25">
      <c r="A1737" s="1">
        <v>43970</v>
      </c>
      <c r="B1737" s="3" t="s">
        <v>66</v>
      </c>
      <c r="C1737">
        <v>7</v>
      </c>
      <c r="D1737">
        <v>3</v>
      </c>
    </row>
    <row r="1738" spans="1:4" x14ac:dyDescent="0.25">
      <c r="A1738" s="1">
        <v>43971</v>
      </c>
      <c r="B1738" s="3" t="s">
        <v>66</v>
      </c>
      <c r="C1738">
        <v>14</v>
      </c>
      <c r="D1738">
        <v>6</v>
      </c>
    </row>
    <row r="1739" spans="1:4" x14ac:dyDescent="0.25">
      <c r="A1739" s="1">
        <v>43972</v>
      </c>
      <c r="B1739" s="3" t="s">
        <v>66</v>
      </c>
      <c r="C1739">
        <v>18</v>
      </c>
      <c r="D1739">
        <v>6</v>
      </c>
    </row>
    <row r="1740" spans="1:4" x14ac:dyDescent="0.25">
      <c r="A1740" s="1">
        <v>43973</v>
      </c>
      <c r="B1740" s="3" t="s">
        <v>66</v>
      </c>
      <c r="C1740">
        <v>35</v>
      </c>
      <c r="D1740">
        <v>5</v>
      </c>
    </row>
    <row r="1741" spans="1:4" x14ac:dyDescent="0.25">
      <c r="A1741" s="1">
        <v>43974</v>
      </c>
      <c r="B1741" s="3" t="s">
        <v>66</v>
      </c>
      <c r="C1741">
        <v>12</v>
      </c>
      <c r="D1741">
        <v>2</v>
      </c>
    </row>
    <row r="1742" spans="1:4" x14ac:dyDescent="0.25">
      <c r="A1742" s="1">
        <v>43975</v>
      </c>
      <c r="B1742" s="3" t="s">
        <v>66</v>
      </c>
      <c r="C1742">
        <v>15</v>
      </c>
      <c r="D1742">
        <v>2</v>
      </c>
    </row>
    <row r="1743" spans="1:4" x14ac:dyDescent="0.25">
      <c r="A1743" s="1">
        <v>43976</v>
      </c>
      <c r="B1743" s="3" t="s">
        <v>66</v>
      </c>
      <c r="C1743">
        <v>5</v>
      </c>
      <c r="D1743">
        <v>2</v>
      </c>
    </row>
    <row r="1744" spans="1:4" x14ac:dyDescent="0.25">
      <c r="A1744" s="1">
        <v>43861</v>
      </c>
      <c r="B1744" s="3" t="s">
        <v>67</v>
      </c>
      <c r="C1744">
        <v>0</v>
      </c>
      <c r="D1744">
        <v>0</v>
      </c>
    </row>
    <row r="1745" spans="1:4" x14ac:dyDescent="0.25">
      <c r="A1745" s="1">
        <v>43867</v>
      </c>
      <c r="B1745" s="3" t="s">
        <v>67</v>
      </c>
      <c r="C1745">
        <v>0</v>
      </c>
      <c r="D1745">
        <v>0</v>
      </c>
    </row>
    <row r="1746" spans="1:4" x14ac:dyDescent="0.25">
      <c r="A1746" s="1">
        <v>43882</v>
      </c>
      <c r="B1746" s="3" t="s">
        <v>67</v>
      </c>
      <c r="C1746">
        <v>0</v>
      </c>
      <c r="D1746">
        <v>0</v>
      </c>
    </row>
    <row r="1747" spans="1:4" x14ac:dyDescent="0.25">
      <c r="A1747" s="1">
        <v>43883</v>
      </c>
      <c r="B1747" s="3" t="s">
        <v>67</v>
      </c>
      <c r="C1747">
        <v>0</v>
      </c>
      <c r="D1747">
        <v>0</v>
      </c>
    </row>
    <row r="1748" spans="1:4" x14ac:dyDescent="0.25">
      <c r="A1748" s="1">
        <v>43884</v>
      </c>
      <c r="B1748" s="3" t="s">
        <v>67</v>
      </c>
      <c r="C1748">
        <v>0</v>
      </c>
      <c r="D1748">
        <v>0</v>
      </c>
    </row>
    <row r="1749" spans="1:4" x14ac:dyDescent="0.25">
      <c r="A1749" s="1">
        <v>43885</v>
      </c>
      <c r="B1749" s="3" t="s">
        <v>67</v>
      </c>
      <c r="C1749">
        <v>0</v>
      </c>
      <c r="D1749">
        <v>0</v>
      </c>
    </row>
    <row r="1750" spans="1:4" x14ac:dyDescent="0.25">
      <c r="A1750" s="1">
        <v>43886</v>
      </c>
      <c r="B1750" s="3" t="s">
        <v>67</v>
      </c>
      <c r="C1750">
        <v>0</v>
      </c>
      <c r="D1750">
        <v>0</v>
      </c>
    </row>
    <row r="1751" spans="1:4" x14ac:dyDescent="0.25">
      <c r="A1751" s="1">
        <v>43887</v>
      </c>
      <c r="B1751" s="3" t="s">
        <v>67</v>
      </c>
      <c r="C1751">
        <v>0</v>
      </c>
      <c r="D1751">
        <v>0</v>
      </c>
    </row>
    <row r="1752" spans="1:4" x14ac:dyDescent="0.25">
      <c r="A1752" s="1">
        <v>43888</v>
      </c>
      <c r="B1752" s="3" t="s">
        <v>67</v>
      </c>
      <c r="C1752">
        <v>0</v>
      </c>
      <c r="D1752">
        <v>0</v>
      </c>
    </row>
    <row r="1753" spans="1:4" x14ac:dyDescent="0.25">
      <c r="A1753" s="1">
        <v>43889</v>
      </c>
      <c r="B1753" s="3" t="s">
        <v>67</v>
      </c>
      <c r="C1753">
        <v>0</v>
      </c>
      <c r="D1753">
        <v>0</v>
      </c>
    </row>
    <row r="1754" spans="1:4" x14ac:dyDescent="0.25">
      <c r="A1754" s="1">
        <v>43890</v>
      </c>
      <c r="B1754" s="3" t="s">
        <v>67</v>
      </c>
      <c r="C1754">
        <v>0</v>
      </c>
      <c r="D1754">
        <v>0</v>
      </c>
    </row>
    <row r="1755" spans="1:4" x14ac:dyDescent="0.25">
      <c r="A1755" s="1">
        <v>43891</v>
      </c>
      <c r="B1755" s="3" t="s">
        <v>67</v>
      </c>
      <c r="C1755">
        <v>2</v>
      </c>
      <c r="D1755">
        <v>0</v>
      </c>
    </row>
    <row r="1756" spans="1:4" x14ac:dyDescent="0.25">
      <c r="A1756" s="1">
        <v>43892</v>
      </c>
      <c r="B1756" s="3" t="s">
        <v>67</v>
      </c>
      <c r="C1756">
        <v>0</v>
      </c>
      <c r="D1756">
        <v>0</v>
      </c>
    </row>
    <row r="1757" spans="1:4" x14ac:dyDescent="0.25">
      <c r="A1757" s="1">
        <v>43893</v>
      </c>
      <c r="B1757" s="3" t="s">
        <v>67</v>
      </c>
      <c r="C1757">
        <v>6</v>
      </c>
      <c r="D1757">
        <v>0</v>
      </c>
    </row>
    <row r="1758" spans="1:4" x14ac:dyDescent="0.25">
      <c r="A1758" s="1">
        <v>43894</v>
      </c>
      <c r="B1758" s="3" t="s">
        <v>67</v>
      </c>
      <c r="C1758">
        <v>1</v>
      </c>
      <c r="D1758">
        <v>0</v>
      </c>
    </row>
    <row r="1759" spans="1:4" x14ac:dyDescent="0.25">
      <c r="A1759" s="1">
        <v>43895</v>
      </c>
      <c r="B1759" s="3" t="s">
        <v>67</v>
      </c>
      <c r="C1759">
        <v>0</v>
      </c>
      <c r="D1759">
        <v>0</v>
      </c>
    </row>
    <row r="1760" spans="1:4" x14ac:dyDescent="0.25">
      <c r="A1760" s="1">
        <v>43896</v>
      </c>
      <c r="B1760" s="3" t="s">
        <v>67</v>
      </c>
      <c r="C1760">
        <v>7</v>
      </c>
      <c r="D1760">
        <v>0</v>
      </c>
    </row>
    <row r="1761" spans="1:4" x14ac:dyDescent="0.25">
      <c r="A1761" s="1">
        <v>43897</v>
      </c>
      <c r="B1761" s="3" t="s">
        <v>67</v>
      </c>
      <c r="C1761">
        <v>8</v>
      </c>
      <c r="D1761">
        <v>0</v>
      </c>
    </row>
    <row r="1762" spans="1:4" x14ac:dyDescent="0.25">
      <c r="A1762" s="1">
        <v>43898</v>
      </c>
      <c r="B1762" s="3" t="s">
        <v>67</v>
      </c>
      <c r="C1762">
        <v>2</v>
      </c>
      <c r="D1762">
        <v>0</v>
      </c>
    </row>
    <row r="1763" spans="1:4" x14ac:dyDescent="0.25">
      <c r="A1763" s="1">
        <v>43899</v>
      </c>
      <c r="B1763" s="3" t="s">
        <v>67</v>
      </c>
      <c r="C1763">
        <v>2</v>
      </c>
      <c r="D1763">
        <v>0</v>
      </c>
    </row>
    <row r="1764" spans="1:4" x14ac:dyDescent="0.25">
      <c r="A1764" s="1">
        <v>43900</v>
      </c>
      <c r="B1764" s="3" t="s">
        <v>67</v>
      </c>
      <c r="C1764">
        <v>9</v>
      </c>
      <c r="D1764">
        <v>0</v>
      </c>
    </row>
    <row r="1765" spans="1:4" x14ac:dyDescent="0.25">
      <c r="A1765" s="1">
        <v>43901</v>
      </c>
      <c r="B1765" s="3" t="s">
        <v>67</v>
      </c>
      <c r="C1765">
        <v>9</v>
      </c>
      <c r="D1765">
        <v>0</v>
      </c>
    </row>
    <row r="1766" spans="1:4" x14ac:dyDescent="0.25">
      <c r="A1766" s="1">
        <v>43902</v>
      </c>
      <c r="B1766" s="3" t="s">
        <v>67</v>
      </c>
      <c r="C1766">
        <v>18</v>
      </c>
      <c r="D1766">
        <v>0</v>
      </c>
    </row>
    <row r="1767" spans="1:4" x14ac:dyDescent="0.25">
      <c r="A1767" s="1">
        <v>43903</v>
      </c>
      <c r="B1767" s="3" t="s">
        <v>67</v>
      </c>
      <c r="C1767">
        <v>12</v>
      </c>
      <c r="D1767">
        <v>1</v>
      </c>
    </row>
    <row r="1768" spans="1:4" x14ac:dyDescent="0.25">
      <c r="A1768" s="1">
        <v>43904</v>
      </c>
      <c r="B1768" s="3" t="s">
        <v>67</v>
      </c>
      <c r="C1768">
        <v>31</v>
      </c>
      <c r="D1768">
        <v>0</v>
      </c>
    </row>
    <row r="1769" spans="1:4" x14ac:dyDescent="0.25">
      <c r="A1769" s="1">
        <v>43905</v>
      </c>
      <c r="B1769" s="3" t="s">
        <v>67</v>
      </c>
      <c r="C1769">
        <v>36</v>
      </c>
      <c r="D1769">
        <v>0</v>
      </c>
    </row>
    <row r="1770" spans="1:4" x14ac:dyDescent="0.25">
      <c r="A1770" s="1">
        <v>43906</v>
      </c>
      <c r="B1770" s="3" t="s">
        <v>67</v>
      </c>
      <c r="C1770">
        <v>21</v>
      </c>
      <c r="D1770">
        <v>0</v>
      </c>
    </row>
    <row r="1771" spans="1:4" x14ac:dyDescent="0.25">
      <c r="A1771" s="1">
        <v>43907</v>
      </c>
      <c r="B1771" s="3" t="s">
        <v>67</v>
      </c>
      <c r="C1771">
        <v>33</v>
      </c>
      <c r="D1771">
        <v>0</v>
      </c>
    </row>
    <row r="1772" spans="1:4" x14ac:dyDescent="0.25">
      <c r="A1772" s="1">
        <v>43908</v>
      </c>
      <c r="B1772" s="3" t="s">
        <v>67</v>
      </c>
      <c r="C1772">
        <v>50</v>
      </c>
      <c r="D1772">
        <v>1</v>
      </c>
    </row>
    <row r="1773" spans="1:4" x14ac:dyDescent="0.25">
      <c r="A1773" s="1">
        <v>43909</v>
      </c>
      <c r="B1773" s="3" t="s">
        <v>67</v>
      </c>
      <c r="C1773">
        <v>87</v>
      </c>
      <c r="D1773">
        <v>0</v>
      </c>
    </row>
    <row r="1774" spans="1:4" x14ac:dyDescent="0.25">
      <c r="A1774" s="1">
        <v>43910</v>
      </c>
      <c r="B1774" s="3" t="s">
        <v>67</v>
      </c>
      <c r="C1774">
        <v>61</v>
      </c>
      <c r="D1774">
        <v>5</v>
      </c>
    </row>
    <row r="1775" spans="1:4" x14ac:dyDescent="0.25">
      <c r="A1775" s="1">
        <v>43911</v>
      </c>
      <c r="B1775" s="3" t="s">
        <v>67</v>
      </c>
      <c r="C1775">
        <v>67</v>
      </c>
      <c r="D1775">
        <v>3</v>
      </c>
    </row>
    <row r="1776" spans="1:4" x14ac:dyDescent="0.25">
      <c r="A1776" s="1">
        <v>43912</v>
      </c>
      <c r="B1776" s="3" t="s">
        <v>67</v>
      </c>
      <c r="C1776">
        <v>59</v>
      </c>
      <c r="D1776">
        <v>6</v>
      </c>
    </row>
    <row r="1777" spans="1:4" x14ac:dyDescent="0.25">
      <c r="A1777" s="1">
        <v>43913</v>
      </c>
      <c r="B1777" s="3" t="s">
        <v>67</v>
      </c>
      <c r="C1777">
        <v>56</v>
      </c>
      <c r="D1777">
        <v>0</v>
      </c>
    </row>
    <row r="1778" spans="1:4" x14ac:dyDescent="0.25">
      <c r="A1778" s="1">
        <v>43914</v>
      </c>
      <c r="B1778" s="3" t="s">
        <v>67</v>
      </c>
      <c r="C1778">
        <v>71</v>
      </c>
      <c r="D1778">
        <v>3</v>
      </c>
    </row>
    <row r="1779" spans="1:4" x14ac:dyDescent="0.25">
      <c r="A1779" s="1">
        <v>43915</v>
      </c>
      <c r="B1779" s="3" t="s">
        <v>67</v>
      </c>
      <c r="C1779">
        <v>62</v>
      </c>
      <c r="D1779">
        <v>0</v>
      </c>
    </row>
    <row r="1780" spans="1:4" x14ac:dyDescent="0.25">
      <c r="A1780" s="1">
        <v>43916</v>
      </c>
      <c r="B1780" s="3" t="s">
        <v>67</v>
      </c>
      <c r="C1780">
        <v>92</v>
      </c>
      <c r="D1780">
        <v>1</v>
      </c>
    </row>
    <row r="1781" spans="1:4" x14ac:dyDescent="0.25">
      <c r="A1781" s="1">
        <v>43917</v>
      </c>
      <c r="B1781" s="3" t="s">
        <v>67</v>
      </c>
      <c r="C1781">
        <v>82</v>
      </c>
      <c r="D1781">
        <v>1</v>
      </c>
    </row>
    <row r="1782" spans="1:4" x14ac:dyDescent="0.25">
      <c r="A1782" s="1">
        <v>43918</v>
      </c>
      <c r="B1782" s="3" t="s">
        <v>67</v>
      </c>
      <c r="C1782">
        <v>85</v>
      </c>
      <c r="D1782">
        <v>7</v>
      </c>
    </row>
    <row r="1783" spans="1:4" x14ac:dyDescent="0.25">
      <c r="A1783" s="1">
        <v>43919</v>
      </c>
      <c r="B1783" s="3" t="s">
        <v>67</v>
      </c>
      <c r="C1783">
        <v>54</v>
      </c>
      <c r="D1783">
        <v>3</v>
      </c>
    </row>
    <row r="1784" spans="1:4" x14ac:dyDescent="0.25">
      <c r="A1784" s="1">
        <v>43920</v>
      </c>
      <c r="B1784" s="3" t="s">
        <v>67</v>
      </c>
      <c r="C1784">
        <v>28</v>
      </c>
      <c r="D1784">
        <v>2</v>
      </c>
    </row>
    <row r="1785" spans="1:4" x14ac:dyDescent="0.25">
      <c r="A1785" s="1">
        <v>43921</v>
      </c>
      <c r="B1785" s="3" t="s">
        <v>67</v>
      </c>
      <c r="C1785">
        <v>27</v>
      </c>
      <c r="D1785">
        <v>4</v>
      </c>
    </row>
    <row r="1786" spans="1:4" x14ac:dyDescent="0.25">
      <c r="A1786" s="1">
        <v>43922</v>
      </c>
      <c r="B1786" s="3" t="s">
        <v>67</v>
      </c>
      <c r="C1786">
        <v>17</v>
      </c>
      <c r="D1786">
        <v>0</v>
      </c>
    </row>
    <row r="1787" spans="1:4" x14ac:dyDescent="0.25">
      <c r="A1787" s="1">
        <v>43923</v>
      </c>
      <c r="B1787" s="3" t="s">
        <v>67</v>
      </c>
      <c r="C1787">
        <v>33</v>
      </c>
      <c r="D1787">
        <v>1</v>
      </c>
    </row>
    <row r="1788" spans="1:4" x14ac:dyDescent="0.25">
      <c r="A1788" s="1">
        <v>43924</v>
      </c>
      <c r="B1788" s="3" t="s">
        <v>67</v>
      </c>
      <c r="C1788">
        <v>51</v>
      </c>
      <c r="D1788">
        <v>1</v>
      </c>
    </row>
    <row r="1789" spans="1:4" x14ac:dyDescent="0.25">
      <c r="A1789" s="1">
        <v>43925</v>
      </c>
      <c r="B1789" s="3" t="s">
        <v>67</v>
      </c>
      <c r="C1789">
        <v>31</v>
      </c>
      <c r="D1789">
        <v>2</v>
      </c>
    </row>
    <row r="1790" spans="1:4" x14ac:dyDescent="0.25">
      <c r="A1790" s="1">
        <v>43926</v>
      </c>
      <c r="B1790" s="3" t="s">
        <v>67</v>
      </c>
      <c r="C1790">
        <v>29</v>
      </c>
      <c r="D1790">
        <v>2</v>
      </c>
    </row>
    <row r="1791" spans="1:4" x14ac:dyDescent="0.25">
      <c r="A1791" s="1">
        <v>43927</v>
      </c>
      <c r="B1791" s="3" t="s">
        <v>67</v>
      </c>
      <c r="C1791">
        <v>14</v>
      </c>
      <c r="D1791">
        <v>1</v>
      </c>
    </row>
    <row r="1792" spans="1:4" x14ac:dyDescent="0.25">
      <c r="A1792" s="1">
        <v>43928</v>
      </c>
      <c r="B1792" s="3" t="s">
        <v>67</v>
      </c>
      <c r="C1792">
        <v>10</v>
      </c>
      <c r="D1792">
        <v>5</v>
      </c>
    </row>
    <row r="1793" spans="1:4" x14ac:dyDescent="0.25">
      <c r="A1793" s="1">
        <v>43929</v>
      </c>
      <c r="B1793" s="3" t="s">
        <v>67</v>
      </c>
      <c r="C1793">
        <v>26</v>
      </c>
      <c r="D1793">
        <v>1</v>
      </c>
    </row>
    <row r="1794" spans="1:4" x14ac:dyDescent="0.25">
      <c r="A1794" s="1">
        <v>43930</v>
      </c>
      <c r="B1794" s="3" t="s">
        <v>67</v>
      </c>
      <c r="C1794">
        <v>9</v>
      </c>
      <c r="D1794">
        <v>1</v>
      </c>
    </row>
    <row r="1795" spans="1:4" x14ac:dyDescent="0.25">
      <c r="A1795" s="1">
        <v>43931</v>
      </c>
      <c r="B1795" s="3" t="s">
        <v>67</v>
      </c>
      <c r="C1795">
        <v>4</v>
      </c>
      <c r="D1795">
        <v>1</v>
      </c>
    </row>
    <row r="1796" spans="1:4" x14ac:dyDescent="0.25">
      <c r="A1796" s="1">
        <v>43932</v>
      </c>
      <c r="B1796" s="3" t="s">
        <v>67</v>
      </c>
      <c r="C1796">
        <v>7</v>
      </c>
      <c r="D1796">
        <v>0</v>
      </c>
    </row>
    <row r="1797" spans="1:4" x14ac:dyDescent="0.25">
      <c r="A1797" s="1">
        <v>43933</v>
      </c>
      <c r="B1797" s="3" t="s">
        <v>67</v>
      </c>
      <c r="C1797">
        <v>10</v>
      </c>
      <c r="D1797">
        <v>0</v>
      </c>
    </row>
    <row r="1798" spans="1:4" x14ac:dyDescent="0.25">
      <c r="A1798" s="1">
        <v>43934</v>
      </c>
      <c r="B1798" s="3" t="s">
        <v>67</v>
      </c>
      <c r="C1798">
        <v>1</v>
      </c>
      <c r="D1798">
        <v>0</v>
      </c>
    </row>
    <row r="1799" spans="1:4" x14ac:dyDescent="0.25">
      <c r="A1799" s="1">
        <v>43935</v>
      </c>
      <c r="B1799" s="3" t="s">
        <v>67</v>
      </c>
      <c r="C1799">
        <v>1</v>
      </c>
      <c r="D1799">
        <v>1</v>
      </c>
    </row>
    <row r="1800" spans="1:4" x14ac:dyDescent="0.25">
      <c r="A1800" s="1">
        <v>43936</v>
      </c>
      <c r="B1800" s="3" t="s">
        <v>67</v>
      </c>
      <c r="C1800">
        <v>1</v>
      </c>
      <c r="D1800">
        <v>1</v>
      </c>
    </row>
    <row r="1801" spans="1:4" x14ac:dyDescent="0.25">
      <c r="A1801" s="1">
        <v>43937</v>
      </c>
      <c r="B1801" s="3" t="s">
        <v>67</v>
      </c>
      <c r="C1801">
        <v>7</v>
      </c>
      <c r="D1801">
        <v>1</v>
      </c>
    </row>
    <row r="1802" spans="1:4" x14ac:dyDescent="0.25">
      <c r="A1802" s="1">
        <v>43938</v>
      </c>
      <c r="B1802" s="3" t="s">
        <v>67</v>
      </c>
      <c r="C1802">
        <v>8</v>
      </c>
      <c r="D1802">
        <v>2</v>
      </c>
    </row>
    <row r="1803" spans="1:4" x14ac:dyDescent="0.25">
      <c r="A1803" s="1">
        <v>43939</v>
      </c>
      <c r="B1803" s="3" t="s">
        <v>67</v>
      </c>
      <c r="C1803">
        <v>7</v>
      </c>
      <c r="D1803">
        <v>0</v>
      </c>
    </row>
    <row r="1804" spans="1:4" x14ac:dyDescent="0.25">
      <c r="A1804" s="1">
        <v>43940</v>
      </c>
      <c r="B1804" s="3" t="s">
        <v>67</v>
      </c>
      <c r="C1804">
        <v>4</v>
      </c>
      <c r="D1804">
        <v>1</v>
      </c>
    </row>
    <row r="1805" spans="1:4" x14ac:dyDescent="0.25">
      <c r="A1805" s="1">
        <v>43941</v>
      </c>
      <c r="B1805" s="3" t="s">
        <v>67</v>
      </c>
      <c r="C1805">
        <v>1</v>
      </c>
      <c r="D1805">
        <v>0</v>
      </c>
    </row>
    <row r="1806" spans="1:4" x14ac:dyDescent="0.25">
      <c r="A1806" s="1">
        <v>43942</v>
      </c>
      <c r="B1806" s="3" t="s">
        <v>67</v>
      </c>
      <c r="C1806">
        <v>4</v>
      </c>
      <c r="D1806">
        <v>2</v>
      </c>
    </row>
    <row r="1807" spans="1:4" x14ac:dyDescent="0.25">
      <c r="A1807" s="1">
        <v>43943</v>
      </c>
      <c r="B1807" s="3" t="s">
        <v>67</v>
      </c>
      <c r="C1807">
        <v>4</v>
      </c>
      <c r="D1807">
        <v>1</v>
      </c>
    </row>
    <row r="1808" spans="1:4" x14ac:dyDescent="0.25">
      <c r="A1808" s="1">
        <v>43944</v>
      </c>
      <c r="B1808" s="3" t="s">
        <v>67</v>
      </c>
      <c r="C1808">
        <v>5</v>
      </c>
      <c r="D1808">
        <v>0</v>
      </c>
    </row>
    <row r="1809" spans="1:4" x14ac:dyDescent="0.25">
      <c r="A1809" s="1">
        <v>43945</v>
      </c>
      <c r="B1809" s="3" t="s">
        <v>67</v>
      </c>
      <c r="C1809">
        <v>1</v>
      </c>
      <c r="D1809">
        <v>1</v>
      </c>
    </row>
    <row r="1810" spans="1:4" x14ac:dyDescent="0.25">
      <c r="A1810" s="1">
        <v>43946</v>
      </c>
      <c r="B1810" s="3" t="s">
        <v>67</v>
      </c>
      <c r="C1810">
        <v>3</v>
      </c>
      <c r="D1810">
        <v>1</v>
      </c>
    </row>
    <row r="1811" spans="1:4" x14ac:dyDescent="0.25">
      <c r="A1811" s="1">
        <v>43947</v>
      </c>
      <c r="B1811" s="3" t="s">
        <v>67</v>
      </c>
      <c r="C1811">
        <v>2</v>
      </c>
      <c r="D1811">
        <v>1</v>
      </c>
    </row>
    <row r="1812" spans="1:4" x14ac:dyDescent="0.25">
      <c r="A1812" s="1">
        <v>43948</v>
      </c>
      <c r="B1812" s="3" t="s">
        <v>67</v>
      </c>
      <c r="C1812">
        <v>2</v>
      </c>
      <c r="D1812">
        <v>1</v>
      </c>
    </row>
    <row r="1813" spans="1:4" x14ac:dyDescent="0.25">
      <c r="A1813" s="1">
        <v>43949</v>
      </c>
      <c r="B1813" s="3" t="s">
        <v>67</v>
      </c>
      <c r="C1813">
        <v>9</v>
      </c>
      <c r="D1813">
        <v>0</v>
      </c>
    </row>
    <row r="1814" spans="1:4" x14ac:dyDescent="0.25">
      <c r="A1814" s="1">
        <v>43950</v>
      </c>
      <c r="B1814" s="3" t="s">
        <v>67</v>
      </c>
      <c r="C1814">
        <v>12</v>
      </c>
      <c r="D1814">
        <v>1</v>
      </c>
    </row>
    <row r="1815" spans="1:4" x14ac:dyDescent="0.25">
      <c r="A1815" s="1">
        <v>43951</v>
      </c>
      <c r="B1815" s="3" t="s">
        <v>67</v>
      </c>
      <c r="C1815">
        <v>1</v>
      </c>
      <c r="D1815">
        <v>1</v>
      </c>
    </row>
    <row r="1816" spans="1:4" x14ac:dyDescent="0.25">
      <c r="A1816" s="1">
        <v>43952</v>
      </c>
      <c r="B1816" s="3" t="s">
        <v>67</v>
      </c>
      <c r="C1816">
        <v>1</v>
      </c>
      <c r="D1816">
        <v>1</v>
      </c>
    </row>
    <row r="1817" spans="1:4" x14ac:dyDescent="0.25">
      <c r="A1817" s="1">
        <v>43953</v>
      </c>
      <c r="B1817" s="3" t="s">
        <v>67</v>
      </c>
      <c r="C1817">
        <v>1</v>
      </c>
      <c r="D1817">
        <v>0</v>
      </c>
    </row>
    <row r="1818" spans="1:4" x14ac:dyDescent="0.25">
      <c r="A1818" s="1">
        <v>43954</v>
      </c>
      <c r="B1818" s="3" t="s">
        <v>67</v>
      </c>
      <c r="C1818">
        <v>0</v>
      </c>
      <c r="D1818">
        <v>0</v>
      </c>
    </row>
    <row r="1819" spans="1:4" x14ac:dyDescent="0.25">
      <c r="A1819" s="1">
        <v>43955</v>
      </c>
      <c r="B1819" s="3" t="s">
        <v>67</v>
      </c>
      <c r="C1819">
        <v>0</v>
      </c>
      <c r="D1819">
        <v>2</v>
      </c>
    </row>
    <row r="1820" spans="1:4" x14ac:dyDescent="0.25">
      <c r="A1820" s="1">
        <v>43956</v>
      </c>
      <c r="B1820" s="3" t="s">
        <v>67</v>
      </c>
      <c r="C1820">
        <v>6</v>
      </c>
      <c r="D1820">
        <v>0</v>
      </c>
    </row>
    <row r="1821" spans="1:4" x14ac:dyDescent="0.25">
      <c r="A1821" s="1">
        <v>43957</v>
      </c>
      <c r="B1821" s="3" t="s">
        <v>67</v>
      </c>
      <c r="C1821">
        <v>4</v>
      </c>
      <c r="D1821">
        <v>0</v>
      </c>
    </row>
    <row r="1822" spans="1:4" x14ac:dyDescent="0.25">
      <c r="A1822" s="1">
        <v>43958</v>
      </c>
      <c r="B1822" s="3" t="s">
        <v>67</v>
      </c>
      <c r="C1822">
        <v>1</v>
      </c>
      <c r="D1822">
        <v>0</v>
      </c>
    </row>
    <row r="1823" spans="1:4" x14ac:dyDescent="0.25">
      <c r="A1823" s="1">
        <v>43959</v>
      </c>
      <c r="B1823" s="3" t="s">
        <v>67</v>
      </c>
      <c r="C1823">
        <v>1</v>
      </c>
      <c r="D1823">
        <v>1</v>
      </c>
    </row>
    <row r="1824" spans="1:4" x14ac:dyDescent="0.25">
      <c r="A1824" s="1">
        <v>43960</v>
      </c>
      <c r="B1824" s="3" t="s">
        <v>67</v>
      </c>
      <c r="C1824">
        <v>1</v>
      </c>
      <c r="D1824">
        <v>0</v>
      </c>
    </row>
    <row r="1825" spans="1:4" x14ac:dyDescent="0.25">
      <c r="A1825" s="1">
        <v>43961</v>
      </c>
      <c r="B1825" s="3" t="s">
        <v>67</v>
      </c>
      <c r="C1825">
        <v>4</v>
      </c>
      <c r="D1825">
        <v>0</v>
      </c>
    </row>
    <row r="1826" spans="1:4" x14ac:dyDescent="0.25">
      <c r="A1826" s="1">
        <v>43962</v>
      </c>
      <c r="B1826" s="3" t="s">
        <v>67</v>
      </c>
      <c r="C1826">
        <v>1</v>
      </c>
      <c r="D1826">
        <v>0</v>
      </c>
    </row>
    <row r="1827" spans="1:4" x14ac:dyDescent="0.25">
      <c r="A1827" s="1">
        <v>43963</v>
      </c>
      <c r="B1827" s="3" t="s">
        <v>67</v>
      </c>
      <c r="C1827">
        <v>7</v>
      </c>
      <c r="D1827">
        <v>0</v>
      </c>
    </row>
    <row r="1828" spans="1:4" x14ac:dyDescent="0.25">
      <c r="A1828" s="1">
        <v>43964</v>
      </c>
      <c r="B1828" s="3" t="s">
        <v>67</v>
      </c>
      <c r="C1828">
        <v>0</v>
      </c>
      <c r="D1828">
        <v>1</v>
      </c>
    </row>
    <row r="1829" spans="1:4" x14ac:dyDescent="0.25">
      <c r="A1829" s="1">
        <v>43965</v>
      </c>
      <c r="B1829" s="3" t="s">
        <v>67</v>
      </c>
      <c r="C1829">
        <v>1</v>
      </c>
      <c r="D1829">
        <v>1</v>
      </c>
    </row>
    <row r="1830" spans="1:4" x14ac:dyDescent="0.25">
      <c r="A1830" s="1">
        <v>43966</v>
      </c>
      <c r="B1830" s="3" t="s">
        <v>67</v>
      </c>
      <c r="C1830">
        <v>2</v>
      </c>
      <c r="D1830">
        <v>0</v>
      </c>
    </row>
    <row r="1831" spans="1:4" x14ac:dyDescent="0.25">
      <c r="A1831" s="1">
        <v>43967</v>
      </c>
      <c r="B1831" s="3" t="s">
        <v>67</v>
      </c>
      <c r="C1831">
        <v>0</v>
      </c>
      <c r="D1831">
        <v>0</v>
      </c>
    </row>
    <row r="1832" spans="1:4" x14ac:dyDescent="0.25">
      <c r="A1832" s="1">
        <v>43968</v>
      </c>
      <c r="B1832" s="3" t="s">
        <v>67</v>
      </c>
      <c r="C1832">
        <v>2</v>
      </c>
      <c r="D1832">
        <v>0</v>
      </c>
    </row>
    <row r="1833" spans="1:4" x14ac:dyDescent="0.25">
      <c r="A1833" s="1">
        <v>43969</v>
      </c>
      <c r="B1833" s="3" t="s">
        <v>67</v>
      </c>
      <c r="C1833">
        <v>0</v>
      </c>
      <c r="D1833">
        <v>0</v>
      </c>
    </row>
    <row r="1834" spans="1:4" x14ac:dyDescent="0.25">
      <c r="A1834" s="1">
        <v>43970</v>
      </c>
      <c r="B1834" s="3" t="s">
        <v>67</v>
      </c>
      <c r="C1834">
        <v>3</v>
      </c>
      <c r="D1834">
        <v>1</v>
      </c>
    </row>
    <row r="1835" spans="1:4" x14ac:dyDescent="0.25">
      <c r="A1835" s="1">
        <v>43971</v>
      </c>
      <c r="B1835" s="3" t="s">
        <v>67</v>
      </c>
      <c r="C1835">
        <v>0</v>
      </c>
      <c r="D1835">
        <v>0</v>
      </c>
    </row>
    <row r="1836" spans="1:4" x14ac:dyDescent="0.25">
      <c r="A1836" s="1">
        <v>43972</v>
      </c>
      <c r="B1836" s="3" t="s">
        <v>67</v>
      </c>
      <c r="C1836">
        <v>2</v>
      </c>
      <c r="D1836">
        <v>0</v>
      </c>
    </row>
    <row r="1837" spans="1:4" x14ac:dyDescent="0.25">
      <c r="A1837" s="1">
        <v>43973</v>
      </c>
      <c r="B1837" s="3" t="s">
        <v>67</v>
      </c>
      <c r="C1837">
        <v>0</v>
      </c>
      <c r="D1837">
        <v>0</v>
      </c>
    </row>
    <row r="1838" spans="1:4" x14ac:dyDescent="0.25">
      <c r="A1838" s="1">
        <v>43974</v>
      </c>
      <c r="B1838" s="3" t="s">
        <v>67</v>
      </c>
      <c r="C1838">
        <v>1</v>
      </c>
      <c r="D1838">
        <v>0</v>
      </c>
    </row>
    <row r="1839" spans="1:4" x14ac:dyDescent="0.25">
      <c r="A1839" s="1">
        <v>43975</v>
      </c>
      <c r="B1839" s="3" t="s">
        <v>67</v>
      </c>
      <c r="C1839">
        <v>0</v>
      </c>
      <c r="D1839">
        <v>1</v>
      </c>
    </row>
    <row r="1840" spans="1:4" x14ac:dyDescent="0.25">
      <c r="A1840" s="1">
        <v>43976</v>
      </c>
      <c r="B1840" s="3" t="s">
        <v>67</v>
      </c>
      <c r="C1840">
        <v>0</v>
      </c>
      <c r="D1840">
        <v>0</v>
      </c>
    </row>
    <row r="1841" spans="1:4" x14ac:dyDescent="0.25">
      <c r="A1841" s="1">
        <v>43861</v>
      </c>
      <c r="B1841" s="3" t="s">
        <v>58</v>
      </c>
      <c r="C1841">
        <v>0</v>
      </c>
      <c r="D1841">
        <v>0</v>
      </c>
    </row>
    <row r="1842" spans="1:4" x14ac:dyDescent="0.25">
      <c r="A1842" s="1">
        <v>43867</v>
      </c>
      <c r="B1842" s="3" t="s">
        <v>58</v>
      </c>
      <c r="C1842">
        <v>0</v>
      </c>
      <c r="D1842">
        <v>0</v>
      </c>
    </row>
    <row r="1843" spans="1:4" x14ac:dyDescent="0.25">
      <c r="A1843" s="1">
        <v>43882</v>
      </c>
      <c r="B1843" s="3" t="s">
        <v>58</v>
      </c>
      <c r="C1843">
        <v>0</v>
      </c>
      <c r="D1843">
        <v>0</v>
      </c>
    </row>
    <row r="1844" spans="1:4" x14ac:dyDescent="0.25">
      <c r="A1844" s="1">
        <v>43883</v>
      </c>
      <c r="B1844" s="3" t="s">
        <v>58</v>
      </c>
      <c r="C1844">
        <v>0</v>
      </c>
      <c r="D1844">
        <v>0</v>
      </c>
    </row>
    <row r="1845" spans="1:4" x14ac:dyDescent="0.25">
      <c r="A1845" s="1">
        <v>43884</v>
      </c>
      <c r="B1845" s="3" t="s">
        <v>58</v>
      </c>
      <c r="C1845">
        <v>0</v>
      </c>
      <c r="D1845">
        <v>0</v>
      </c>
    </row>
    <row r="1846" spans="1:4" x14ac:dyDescent="0.25">
      <c r="A1846" s="1">
        <v>43885</v>
      </c>
      <c r="B1846" s="3" t="s">
        <v>58</v>
      </c>
      <c r="C1846">
        <v>0</v>
      </c>
      <c r="D1846">
        <v>0</v>
      </c>
    </row>
    <row r="1847" spans="1:4" x14ac:dyDescent="0.25">
      <c r="A1847" s="1">
        <v>43886</v>
      </c>
      <c r="B1847" s="3" t="s">
        <v>58</v>
      </c>
      <c r="C1847">
        <v>0</v>
      </c>
      <c r="D1847">
        <v>0</v>
      </c>
    </row>
    <row r="1848" spans="1:4" x14ac:dyDescent="0.25">
      <c r="A1848" s="1">
        <v>43887</v>
      </c>
      <c r="B1848" s="3" t="s">
        <v>58</v>
      </c>
      <c r="C1848">
        <v>0</v>
      </c>
      <c r="D1848">
        <v>0</v>
      </c>
    </row>
    <row r="1849" spans="1:4" x14ac:dyDescent="0.25">
      <c r="A1849" s="1">
        <v>43888</v>
      </c>
      <c r="B1849" s="3" t="s">
        <v>58</v>
      </c>
      <c r="C1849">
        <v>0</v>
      </c>
      <c r="D1849">
        <v>0</v>
      </c>
    </row>
    <row r="1850" spans="1:4" x14ac:dyDescent="0.25">
      <c r="A1850" s="1">
        <v>43889</v>
      </c>
      <c r="B1850" s="3" t="s">
        <v>58</v>
      </c>
      <c r="C1850">
        <v>0</v>
      </c>
      <c r="D1850">
        <v>0</v>
      </c>
    </row>
    <row r="1851" spans="1:4" x14ac:dyDescent="0.25">
      <c r="A1851" s="1">
        <v>43890</v>
      </c>
      <c r="B1851" s="3" t="s">
        <v>58</v>
      </c>
      <c r="C1851">
        <v>0</v>
      </c>
      <c r="D1851">
        <v>0</v>
      </c>
    </row>
    <row r="1852" spans="1:4" x14ac:dyDescent="0.25">
      <c r="A1852" s="1">
        <v>43891</v>
      </c>
      <c r="B1852" s="3" t="s">
        <v>58</v>
      </c>
      <c r="C1852">
        <v>0</v>
      </c>
      <c r="D1852">
        <v>0</v>
      </c>
    </row>
    <row r="1853" spans="1:4" x14ac:dyDescent="0.25">
      <c r="A1853" s="1">
        <v>43892</v>
      </c>
      <c r="B1853" s="3" t="s">
        <v>58</v>
      </c>
      <c r="C1853">
        <v>0</v>
      </c>
      <c r="D1853">
        <v>0</v>
      </c>
    </row>
    <row r="1854" spans="1:4" x14ac:dyDescent="0.25">
      <c r="A1854" s="1">
        <v>43893</v>
      </c>
      <c r="B1854" s="3" t="s">
        <v>58</v>
      </c>
      <c r="C1854">
        <v>0</v>
      </c>
      <c r="D1854">
        <v>0</v>
      </c>
    </row>
    <row r="1855" spans="1:4" x14ac:dyDescent="0.25">
      <c r="A1855" s="1">
        <v>43894</v>
      </c>
      <c r="B1855" s="3" t="s">
        <v>58</v>
      </c>
      <c r="C1855">
        <v>0</v>
      </c>
      <c r="D1855">
        <v>0</v>
      </c>
    </row>
    <row r="1856" spans="1:4" x14ac:dyDescent="0.25">
      <c r="A1856" s="1">
        <v>43895</v>
      </c>
      <c r="B1856" s="3" t="s">
        <v>58</v>
      </c>
      <c r="C1856">
        <v>2</v>
      </c>
      <c r="D1856">
        <v>0</v>
      </c>
    </row>
    <row r="1857" spans="1:4" x14ac:dyDescent="0.25">
      <c r="A1857" s="1">
        <v>43896</v>
      </c>
      <c r="B1857" s="3" t="s">
        <v>58</v>
      </c>
      <c r="C1857">
        <v>5</v>
      </c>
      <c r="D1857">
        <v>0</v>
      </c>
    </row>
    <row r="1858" spans="1:4" x14ac:dyDescent="0.25">
      <c r="A1858" s="1">
        <v>43897</v>
      </c>
      <c r="B1858" s="3" t="s">
        <v>58</v>
      </c>
      <c r="C1858">
        <v>1</v>
      </c>
      <c r="D1858">
        <v>0</v>
      </c>
    </row>
    <row r="1859" spans="1:4" x14ac:dyDescent="0.25">
      <c r="A1859" s="1">
        <v>43898</v>
      </c>
      <c r="B1859" s="3" t="s">
        <v>58</v>
      </c>
      <c r="C1859">
        <v>1</v>
      </c>
      <c r="D1859">
        <v>0</v>
      </c>
    </row>
    <row r="1860" spans="1:4" x14ac:dyDescent="0.25">
      <c r="A1860" s="1">
        <v>43899</v>
      </c>
      <c r="B1860" s="3" t="s">
        <v>58</v>
      </c>
      <c r="C1860">
        <v>6</v>
      </c>
      <c r="D1860">
        <v>0</v>
      </c>
    </row>
    <row r="1861" spans="1:4" x14ac:dyDescent="0.25">
      <c r="A1861" s="1">
        <v>43900</v>
      </c>
      <c r="B1861" s="3" t="s">
        <v>58</v>
      </c>
      <c r="C1861">
        <v>2</v>
      </c>
      <c r="D1861">
        <v>0</v>
      </c>
    </row>
    <row r="1862" spans="1:4" x14ac:dyDescent="0.25">
      <c r="A1862" s="1">
        <v>43901</v>
      </c>
      <c r="B1862" s="3" t="s">
        <v>58</v>
      </c>
      <c r="C1862">
        <v>3</v>
      </c>
      <c r="D1862">
        <v>1</v>
      </c>
    </row>
    <row r="1863" spans="1:4" x14ac:dyDescent="0.25">
      <c r="A1863" s="1">
        <v>43902</v>
      </c>
      <c r="B1863" s="3" t="s">
        <v>58</v>
      </c>
      <c r="C1863">
        <v>7</v>
      </c>
      <c r="D1863">
        <v>0</v>
      </c>
    </row>
    <row r="1864" spans="1:4" x14ac:dyDescent="0.25">
      <c r="A1864" s="1">
        <v>43903</v>
      </c>
      <c r="B1864" s="3" t="s">
        <v>58</v>
      </c>
      <c r="C1864">
        <v>1</v>
      </c>
      <c r="D1864">
        <v>0</v>
      </c>
    </row>
    <row r="1865" spans="1:4" x14ac:dyDescent="0.25">
      <c r="A1865" s="1">
        <v>43904</v>
      </c>
      <c r="B1865" s="3" t="s">
        <v>58</v>
      </c>
      <c r="C1865">
        <v>14</v>
      </c>
      <c r="D1865">
        <v>0</v>
      </c>
    </row>
    <row r="1866" spans="1:4" x14ac:dyDescent="0.25">
      <c r="A1866" s="1">
        <v>43905</v>
      </c>
      <c r="B1866" s="3" t="s">
        <v>58</v>
      </c>
      <c r="C1866">
        <v>15</v>
      </c>
      <c r="D1866">
        <v>0</v>
      </c>
    </row>
    <row r="1867" spans="1:4" x14ac:dyDescent="0.25">
      <c r="A1867" s="1">
        <v>43906</v>
      </c>
      <c r="B1867" s="3" t="s">
        <v>58</v>
      </c>
      <c r="C1867">
        <v>48</v>
      </c>
      <c r="D1867">
        <v>1</v>
      </c>
    </row>
    <row r="1868" spans="1:4" x14ac:dyDescent="0.25">
      <c r="A1868" s="1">
        <v>43907</v>
      </c>
      <c r="B1868" s="3" t="s">
        <v>58</v>
      </c>
      <c r="C1868">
        <v>31</v>
      </c>
      <c r="D1868">
        <v>0</v>
      </c>
    </row>
    <row r="1869" spans="1:4" x14ac:dyDescent="0.25">
      <c r="A1869" s="1">
        <v>43908</v>
      </c>
      <c r="B1869" s="3" t="s">
        <v>58</v>
      </c>
      <c r="C1869">
        <v>29</v>
      </c>
      <c r="D1869">
        <v>1</v>
      </c>
    </row>
    <row r="1870" spans="1:4" x14ac:dyDescent="0.25">
      <c r="A1870" s="1">
        <v>43909</v>
      </c>
      <c r="B1870" s="3" t="s">
        <v>58</v>
      </c>
      <c r="C1870">
        <v>50</v>
      </c>
      <c r="D1870">
        <v>3</v>
      </c>
    </row>
    <row r="1871" spans="1:4" x14ac:dyDescent="0.25">
      <c r="A1871" s="1">
        <v>43910</v>
      </c>
      <c r="B1871" s="3" t="s">
        <v>58</v>
      </c>
      <c r="C1871">
        <v>49</v>
      </c>
      <c r="D1871">
        <v>1</v>
      </c>
    </row>
    <row r="1872" spans="1:4" x14ac:dyDescent="0.25">
      <c r="A1872" s="1">
        <v>43911</v>
      </c>
      <c r="B1872" s="3" t="s">
        <v>58</v>
      </c>
      <c r="C1872">
        <v>49</v>
      </c>
      <c r="D1872">
        <v>1</v>
      </c>
    </row>
    <row r="1873" spans="1:4" x14ac:dyDescent="0.25">
      <c r="A1873" s="1">
        <v>43912</v>
      </c>
      <c r="B1873" s="3" t="s">
        <v>58</v>
      </c>
      <c r="C1873">
        <v>51</v>
      </c>
      <c r="D1873">
        <v>1</v>
      </c>
    </row>
    <row r="1874" spans="1:4" x14ac:dyDescent="0.25">
      <c r="A1874" s="1">
        <v>43913</v>
      </c>
      <c r="B1874" s="3" t="s">
        <v>58</v>
      </c>
      <c r="C1874">
        <v>29</v>
      </c>
      <c r="D1874">
        <v>3</v>
      </c>
    </row>
    <row r="1875" spans="1:4" x14ac:dyDescent="0.25">
      <c r="A1875" s="1">
        <v>43914</v>
      </c>
      <c r="B1875" s="3" t="s">
        <v>58</v>
      </c>
      <c r="C1875">
        <v>7</v>
      </c>
      <c r="D1875">
        <v>7</v>
      </c>
    </row>
    <row r="1876" spans="1:4" x14ac:dyDescent="0.25">
      <c r="A1876" s="1">
        <v>43915</v>
      </c>
      <c r="B1876" s="3" t="s">
        <v>58</v>
      </c>
      <c r="C1876">
        <v>1</v>
      </c>
      <c r="D1876">
        <v>5</v>
      </c>
    </row>
    <row r="1877" spans="1:4" x14ac:dyDescent="0.25">
      <c r="A1877" s="1">
        <v>43916</v>
      </c>
      <c r="B1877" s="3" t="s">
        <v>58</v>
      </c>
      <c r="C1877">
        <v>7</v>
      </c>
      <c r="D1877">
        <v>4</v>
      </c>
    </row>
    <row r="1878" spans="1:4" x14ac:dyDescent="0.25">
      <c r="A1878" s="1">
        <v>43917</v>
      </c>
      <c r="B1878" s="3" t="s">
        <v>58</v>
      </c>
      <c r="C1878">
        <v>44</v>
      </c>
      <c r="D1878">
        <v>9</v>
      </c>
    </row>
    <row r="1879" spans="1:4" x14ac:dyDescent="0.25">
      <c r="A1879" s="1">
        <v>43918</v>
      </c>
      <c r="B1879" s="3" t="s">
        <v>58</v>
      </c>
      <c r="C1879">
        <v>59</v>
      </c>
      <c r="D1879">
        <v>4</v>
      </c>
    </row>
    <row r="1880" spans="1:4" x14ac:dyDescent="0.25">
      <c r="A1880" s="1">
        <v>43919</v>
      </c>
      <c r="B1880" s="3" t="s">
        <v>58</v>
      </c>
      <c r="C1880">
        <v>73</v>
      </c>
      <c r="D1880">
        <v>2</v>
      </c>
    </row>
    <row r="1881" spans="1:4" x14ac:dyDescent="0.25">
      <c r="A1881" s="1">
        <v>43920</v>
      </c>
      <c r="B1881" s="3" t="s">
        <v>58</v>
      </c>
      <c r="C1881">
        <v>0</v>
      </c>
      <c r="D1881">
        <v>7</v>
      </c>
    </row>
    <row r="1882" spans="1:4" x14ac:dyDescent="0.25">
      <c r="A1882" s="1">
        <v>43921</v>
      </c>
      <c r="B1882" s="3" t="s">
        <v>58</v>
      </c>
      <c r="C1882">
        <v>44</v>
      </c>
      <c r="D1882">
        <v>6</v>
      </c>
    </row>
    <row r="1883" spans="1:4" x14ac:dyDescent="0.25">
      <c r="A1883" s="1">
        <v>43922</v>
      </c>
      <c r="B1883" s="3" t="s">
        <v>58</v>
      </c>
      <c r="C1883">
        <v>3</v>
      </c>
      <c r="D1883">
        <v>3</v>
      </c>
    </row>
    <row r="1884" spans="1:4" x14ac:dyDescent="0.25">
      <c r="A1884" s="1">
        <v>43923</v>
      </c>
      <c r="B1884" s="3" t="s">
        <v>58</v>
      </c>
      <c r="C1884">
        <v>37</v>
      </c>
      <c r="D1884">
        <v>4</v>
      </c>
    </row>
    <row r="1885" spans="1:4" x14ac:dyDescent="0.25">
      <c r="A1885" s="1">
        <v>43924</v>
      </c>
      <c r="B1885" s="3" t="s">
        <v>58</v>
      </c>
      <c r="C1885">
        <v>51</v>
      </c>
      <c r="D1885">
        <v>7</v>
      </c>
    </row>
    <row r="1886" spans="1:4" x14ac:dyDescent="0.25">
      <c r="A1886" s="1">
        <v>43925</v>
      </c>
      <c r="B1886" s="3" t="s">
        <v>58</v>
      </c>
      <c r="C1886">
        <v>29</v>
      </c>
      <c r="D1886">
        <v>12</v>
      </c>
    </row>
    <row r="1887" spans="1:4" x14ac:dyDescent="0.25">
      <c r="A1887" s="1">
        <v>43926</v>
      </c>
      <c r="B1887" s="3" t="s">
        <v>58</v>
      </c>
      <c r="C1887">
        <v>34</v>
      </c>
      <c r="D1887">
        <v>9</v>
      </c>
    </row>
    <row r="1888" spans="1:4" x14ac:dyDescent="0.25">
      <c r="A1888" s="1">
        <v>43927</v>
      </c>
      <c r="B1888" s="3" t="s">
        <v>58</v>
      </c>
      <c r="C1888">
        <v>23</v>
      </c>
      <c r="D1888">
        <v>5</v>
      </c>
    </row>
    <row r="1889" spans="1:4" x14ac:dyDescent="0.25">
      <c r="A1889" s="1">
        <v>43928</v>
      </c>
      <c r="B1889" s="3" t="s">
        <v>58</v>
      </c>
      <c r="C1889">
        <v>30</v>
      </c>
      <c r="D1889">
        <v>4</v>
      </c>
    </row>
    <row r="1890" spans="1:4" x14ac:dyDescent="0.25">
      <c r="A1890" s="1">
        <v>43929</v>
      </c>
      <c r="B1890" s="3" t="s">
        <v>58</v>
      </c>
      <c r="C1890">
        <v>15</v>
      </c>
      <c r="D1890">
        <v>2</v>
      </c>
    </row>
    <row r="1891" spans="1:4" x14ac:dyDescent="0.25">
      <c r="A1891" s="1">
        <v>43930</v>
      </c>
      <c r="B1891" s="3" t="s">
        <v>58</v>
      </c>
      <c r="C1891">
        <v>18</v>
      </c>
      <c r="D1891">
        <v>3</v>
      </c>
    </row>
    <row r="1892" spans="1:4" x14ac:dyDescent="0.25">
      <c r="A1892" s="1">
        <v>43931</v>
      </c>
      <c r="B1892" s="3" t="s">
        <v>58</v>
      </c>
      <c r="C1892">
        <v>11</v>
      </c>
      <c r="D1892">
        <v>2</v>
      </c>
    </row>
    <row r="1893" spans="1:4" x14ac:dyDescent="0.25">
      <c r="A1893" s="1">
        <v>43932</v>
      </c>
      <c r="B1893" s="3" t="s">
        <v>58</v>
      </c>
      <c r="C1893">
        <v>23</v>
      </c>
      <c r="D1893">
        <v>0</v>
      </c>
    </row>
    <row r="1894" spans="1:4" x14ac:dyDescent="0.25">
      <c r="A1894" s="1">
        <v>43933</v>
      </c>
      <c r="B1894" s="3" t="s">
        <v>58</v>
      </c>
      <c r="C1894">
        <v>19</v>
      </c>
      <c r="D1894">
        <v>5</v>
      </c>
    </row>
    <row r="1895" spans="1:4" x14ac:dyDescent="0.25">
      <c r="A1895" s="1">
        <v>43934</v>
      </c>
      <c r="B1895" s="3" t="s">
        <v>58</v>
      </c>
      <c r="C1895">
        <v>6</v>
      </c>
      <c r="D1895">
        <v>3</v>
      </c>
    </row>
    <row r="1896" spans="1:4" x14ac:dyDescent="0.25">
      <c r="A1896" s="1">
        <v>43935</v>
      </c>
      <c r="B1896" s="3" t="s">
        <v>58</v>
      </c>
      <c r="C1896">
        <v>20</v>
      </c>
      <c r="D1896">
        <v>3</v>
      </c>
    </row>
    <row r="1897" spans="1:4" x14ac:dyDescent="0.25">
      <c r="A1897" s="1">
        <v>43936</v>
      </c>
      <c r="B1897" s="3" t="s">
        <v>58</v>
      </c>
      <c r="C1897">
        <v>11</v>
      </c>
      <c r="D1897">
        <v>3</v>
      </c>
    </row>
    <row r="1898" spans="1:4" x14ac:dyDescent="0.25">
      <c r="A1898" s="1">
        <v>43937</v>
      </c>
      <c r="B1898" s="3" t="s">
        <v>58</v>
      </c>
      <c r="C1898">
        <v>13</v>
      </c>
      <c r="D1898">
        <v>1</v>
      </c>
    </row>
    <row r="1899" spans="1:4" x14ac:dyDescent="0.25">
      <c r="A1899" s="1">
        <v>43938</v>
      </c>
      <c r="B1899" s="3" t="s">
        <v>58</v>
      </c>
      <c r="C1899">
        <v>22</v>
      </c>
      <c r="D1899">
        <v>1</v>
      </c>
    </row>
    <row r="1900" spans="1:4" x14ac:dyDescent="0.25">
      <c r="A1900" s="1">
        <v>43939</v>
      </c>
      <c r="B1900" s="3" t="s">
        <v>58</v>
      </c>
      <c r="C1900">
        <v>80</v>
      </c>
      <c r="D1900">
        <v>1</v>
      </c>
    </row>
    <row r="1901" spans="1:4" x14ac:dyDescent="0.25">
      <c r="A1901" s="1">
        <v>43940</v>
      </c>
      <c r="B1901" s="3" t="s">
        <v>58</v>
      </c>
      <c r="C1901">
        <v>15</v>
      </c>
      <c r="D1901">
        <v>1</v>
      </c>
    </row>
    <row r="1902" spans="1:4" x14ac:dyDescent="0.25">
      <c r="A1902" s="1">
        <v>43941</v>
      </c>
      <c r="B1902" s="3" t="s">
        <v>58</v>
      </c>
      <c r="C1902">
        <v>0</v>
      </c>
      <c r="D1902">
        <v>2</v>
      </c>
    </row>
    <row r="1903" spans="1:4" x14ac:dyDescent="0.25">
      <c r="A1903" s="1">
        <v>43942</v>
      </c>
      <c r="B1903" s="3" t="s">
        <v>58</v>
      </c>
      <c r="C1903">
        <v>5</v>
      </c>
      <c r="D1903">
        <v>-1</v>
      </c>
    </row>
    <row r="1904" spans="1:4" x14ac:dyDescent="0.25">
      <c r="A1904" s="1">
        <v>43943</v>
      </c>
      <c r="B1904" s="3" t="s">
        <v>58</v>
      </c>
      <c r="C1904">
        <v>2</v>
      </c>
      <c r="D1904">
        <v>1</v>
      </c>
    </row>
    <row r="1905" spans="1:4" x14ac:dyDescent="0.25">
      <c r="A1905" s="1">
        <v>43944</v>
      </c>
      <c r="B1905" s="3" t="s">
        <v>58</v>
      </c>
      <c r="C1905">
        <v>1</v>
      </c>
      <c r="D1905">
        <v>0</v>
      </c>
    </row>
    <row r="1906" spans="1:4" x14ac:dyDescent="0.25">
      <c r="A1906" s="1">
        <v>43945</v>
      </c>
      <c r="B1906" s="3" t="s">
        <v>58</v>
      </c>
      <c r="C1906">
        <v>4</v>
      </c>
      <c r="D1906">
        <v>2</v>
      </c>
    </row>
    <row r="1907" spans="1:4" x14ac:dyDescent="0.25">
      <c r="A1907" s="1">
        <v>43946</v>
      </c>
      <c r="B1907" s="3" t="s">
        <v>58</v>
      </c>
      <c r="C1907">
        <v>0</v>
      </c>
      <c r="D1907">
        <v>1</v>
      </c>
    </row>
    <row r="1908" spans="1:4" x14ac:dyDescent="0.25">
      <c r="A1908" s="1">
        <v>43947</v>
      </c>
      <c r="B1908" s="3" t="s">
        <v>58</v>
      </c>
      <c r="C1908">
        <v>6</v>
      </c>
      <c r="D1908">
        <v>1</v>
      </c>
    </row>
    <row r="1909" spans="1:4" x14ac:dyDescent="0.25">
      <c r="A1909" s="1">
        <v>43948</v>
      </c>
      <c r="B1909" s="3" t="s">
        <v>58</v>
      </c>
      <c r="C1909">
        <v>5</v>
      </c>
      <c r="D1909">
        <v>2</v>
      </c>
    </row>
    <row r="1910" spans="1:4" x14ac:dyDescent="0.25">
      <c r="A1910" s="1">
        <v>43949</v>
      </c>
      <c r="B1910" s="3" t="s">
        <v>58</v>
      </c>
      <c r="C1910">
        <v>8</v>
      </c>
      <c r="D1910">
        <v>2</v>
      </c>
    </row>
    <row r="1911" spans="1:4" x14ac:dyDescent="0.25">
      <c r="A1911" s="1">
        <v>43950</v>
      </c>
      <c r="B1911" s="3" t="s">
        <v>58</v>
      </c>
      <c r="C1911">
        <v>5</v>
      </c>
      <c r="D1911">
        <v>2</v>
      </c>
    </row>
    <row r="1912" spans="1:4" x14ac:dyDescent="0.25">
      <c r="A1912" s="1">
        <v>43951</v>
      </c>
      <c r="B1912" s="3" t="s">
        <v>58</v>
      </c>
      <c r="C1912">
        <v>4</v>
      </c>
      <c r="D1912">
        <v>0</v>
      </c>
    </row>
    <row r="1913" spans="1:4" x14ac:dyDescent="0.25">
      <c r="A1913" s="1">
        <v>43952</v>
      </c>
      <c r="B1913" s="3" t="s">
        <v>58</v>
      </c>
      <c r="C1913">
        <v>5</v>
      </c>
      <c r="D1913">
        <v>0</v>
      </c>
    </row>
    <row r="1914" spans="1:4" x14ac:dyDescent="0.25">
      <c r="A1914" s="1">
        <v>43953</v>
      </c>
      <c r="B1914" s="3" t="s">
        <v>58</v>
      </c>
      <c r="C1914">
        <v>3</v>
      </c>
      <c r="D1914">
        <v>0</v>
      </c>
    </row>
    <row r="1915" spans="1:4" x14ac:dyDescent="0.25">
      <c r="A1915" s="1">
        <v>43954</v>
      </c>
      <c r="B1915" s="3" t="s">
        <v>58</v>
      </c>
      <c r="C1915">
        <v>6</v>
      </c>
      <c r="D1915">
        <v>1</v>
      </c>
    </row>
    <row r="1916" spans="1:4" x14ac:dyDescent="0.25">
      <c r="A1916" s="1">
        <v>43955</v>
      </c>
      <c r="B1916" s="3" t="s">
        <v>58</v>
      </c>
      <c r="C1916">
        <v>1</v>
      </c>
      <c r="D1916">
        <v>1</v>
      </c>
    </row>
    <row r="1917" spans="1:4" x14ac:dyDescent="0.25">
      <c r="A1917" s="1">
        <v>43956</v>
      </c>
      <c r="B1917" s="3" t="s">
        <v>58</v>
      </c>
      <c r="C1917">
        <v>0</v>
      </c>
      <c r="D1917">
        <v>0</v>
      </c>
    </row>
    <row r="1918" spans="1:4" x14ac:dyDescent="0.25">
      <c r="A1918" s="1">
        <v>43957</v>
      </c>
      <c r="B1918" s="3" t="s">
        <v>58</v>
      </c>
      <c r="C1918">
        <v>3</v>
      </c>
      <c r="D1918">
        <v>0</v>
      </c>
    </row>
    <row r="1919" spans="1:4" x14ac:dyDescent="0.25">
      <c r="A1919" s="1">
        <v>43958</v>
      </c>
      <c r="B1919" s="3" t="s">
        <v>58</v>
      </c>
      <c r="C1919">
        <v>4</v>
      </c>
      <c r="D1919">
        <v>0</v>
      </c>
    </row>
    <row r="1920" spans="1:4" x14ac:dyDescent="0.25">
      <c r="A1920" s="1">
        <v>43959</v>
      </c>
      <c r="B1920" s="3" t="s">
        <v>58</v>
      </c>
      <c r="C1920">
        <v>1</v>
      </c>
      <c r="D1920">
        <v>0</v>
      </c>
    </row>
    <row r="1921" spans="1:4" x14ac:dyDescent="0.25">
      <c r="A1921" s="1">
        <v>43960</v>
      </c>
      <c r="B1921" s="3" t="s">
        <v>58</v>
      </c>
      <c r="C1921">
        <v>1</v>
      </c>
      <c r="D1921">
        <v>0</v>
      </c>
    </row>
    <row r="1922" spans="1:4" x14ac:dyDescent="0.25">
      <c r="A1922" s="1">
        <v>43961</v>
      </c>
      <c r="B1922" s="3" t="s">
        <v>58</v>
      </c>
      <c r="C1922">
        <v>5</v>
      </c>
      <c r="D1922">
        <v>0</v>
      </c>
    </row>
    <row r="1923" spans="1:4" x14ac:dyDescent="0.25">
      <c r="A1923" s="1">
        <v>43962</v>
      </c>
      <c r="B1923" s="3" t="s">
        <v>58</v>
      </c>
      <c r="C1923">
        <v>1</v>
      </c>
      <c r="D1923">
        <v>0</v>
      </c>
    </row>
    <row r="1924" spans="1:4" x14ac:dyDescent="0.25">
      <c r="A1924" s="1">
        <v>43963</v>
      </c>
      <c r="B1924" s="3" t="s">
        <v>58</v>
      </c>
      <c r="C1924">
        <v>2</v>
      </c>
      <c r="D1924">
        <v>1</v>
      </c>
    </row>
    <row r="1925" spans="1:4" x14ac:dyDescent="0.25">
      <c r="A1925" s="1">
        <v>43964</v>
      </c>
      <c r="B1925" s="3" t="s">
        <v>58</v>
      </c>
      <c r="C1925">
        <v>3</v>
      </c>
      <c r="D1925">
        <v>1</v>
      </c>
    </row>
    <row r="1926" spans="1:4" x14ac:dyDescent="0.25">
      <c r="A1926" s="1">
        <v>43965</v>
      </c>
      <c r="B1926" s="3" t="s">
        <v>58</v>
      </c>
      <c r="C1926">
        <v>3</v>
      </c>
      <c r="D1926">
        <v>0</v>
      </c>
    </row>
    <row r="1927" spans="1:4" x14ac:dyDescent="0.25">
      <c r="A1927" s="1">
        <v>43966</v>
      </c>
      <c r="B1927" s="3" t="s">
        <v>58</v>
      </c>
      <c r="C1927">
        <v>6</v>
      </c>
      <c r="D1927">
        <v>1</v>
      </c>
    </row>
    <row r="1928" spans="1:4" x14ac:dyDescent="0.25">
      <c r="A1928" s="1">
        <v>43967</v>
      </c>
      <c r="B1928" s="3" t="s">
        <v>58</v>
      </c>
      <c r="C1928">
        <v>1</v>
      </c>
      <c r="D1928">
        <v>0</v>
      </c>
    </row>
    <row r="1929" spans="1:4" x14ac:dyDescent="0.25">
      <c r="A1929" s="1">
        <v>43968</v>
      </c>
      <c r="B1929" s="3" t="s">
        <v>58</v>
      </c>
      <c r="C1929">
        <v>0</v>
      </c>
      <c r="D1929">
        <v>1</v>
      </c>
    </row>
    <row r="1930" spans="1:4" x14ac:dyDescent="0.25">
      <c r="A1930" s="1">
        <v>43969</v>
      </c>
      <c r="B1930" s="3" t="s">
        <v>58</v>
      </c>
      <c r="C1930">
        <v>1</v>
      </c>
      <c r="D1930">
        <v>0</v>
      </c>
    </row>
    <row r="1931" spans="1:4" x14ac:dyDescent="0.25">
      <c r="A1931" s="1">
        <v>43970</v>
      </c>
      <c r="B1931" s="3" t="s">
        <v>58</v>
      </c>
      <c r="C1931">
        <v>1</v>
      </c>
      <c r="D1931">
        <v>0</v>
      </c>
    </row>
    <row r="1932" spans="1:4" x14ac:dyDescent="0.25">
      <c r="A1932" s="1">
        <v>43971</v>
      </c>
      <c r="B1932" s="3" t="s">
        <v>58</v>
      </c>
      <c r="C1932">
        <v>0</v>
      </c>
      <c r="D1932">
        <v>0</v>
      </c>
    </row>
    <row r="1933" spans="1:4" x14ac:dyDescent="0.25">
      <c r="A1933" s="1">
        <v>43972</v>
      </c>
      <c r="B1933" s="3" t="s">
        <v>58</v>
      </c>
      <c r="C1933">
        <v>1</v>
      </c>
      <c r="D1933">
        <v>0</v>
      </c>
    </row>
    <row r="1934" spans="1:4" x14ac:dyDescent="0.25">
      <c r="A1934" s="1">
        <v>43973</v>
      </c>
      <c r="B1934" s="3" t="s">
        <v>58</v>
      </c>
      <c r="C1934">
        <v>1</v>
      </c>
      <c r="D1934">
        <v>0</v>
      </c>
    </row>
    <row r="1935" spans="1:4" x14ac:dyDescent="0.25">
      <c r="A1935" s="1">
        <v>43974</v>
      </c>
      <c r="B1935" s="3" t="s">
        <v>58</v>
      </c>
      <c r="C1935">
        <v>0</v>
      </c>
      <c r="D1935">
        <v>0</v>
      </c>
    </row>
    <row r="1936" spans="1:4" x14ac:dyDescent="0.25">
      <c r="A1936" s="1">
        <v>43975</v>
      </c>
      <c r="B1936" s="3" t="s">
        <v>58</v>
      </c>
      <c r="C1936">
        <v>1</v>
      </c>
      <c r="D1936">
        <v>0</v>
      </c>
    </row>
    <row r="1937" spans="1:4" x14ac:dyDescent="0.25">
      <c r="A1937" s="1">
        <v>43976</v>
      </c>
      <c r="B1937" s="3" t="s">
        <v>58</v>
      </c>
      <c r="C1937">
        <v>1</v>
      </c>
      <c r="D1937">
        <v>0</v>
      </c>
    </row>
    <row r="1938" spans="1:4" x14ac:dyDescent="0.25">
      <c r="A1938" s="1">
        <v>43861</v>
      </c>
      <c r="B1938" s="3" t="s">
        <v>57</v>
      </c>
      <c r="C1938">
        <v>0</v>
      </c>
      <c r="D1938">
        <v>0</v>
      </c>
    </row>
    <row r="1939" spans="1:4" x14ac:dyDescent="0.25">
      <c r="A1939" s="1">
        <v>43867</v>
      </c>
      <c r="B1939" s="3" t="s">
        <v>57</v>
      </c>
      <c r="C1939">
        <v>0</v>
      </c>
      <c r="D1939">
        <v>0</v>
      </c>
    </row>
    <row r="1940" spans="1:4" x14ac:dyDescent="0.25">
      <c r="A1940" s="1">
        <v>43882</v>
      </c>
      <c r="B1940" s="3" t="s">
        <v>57</v>
      </c>
      <c r="C1940">
        <v>2</v>
      </c>
      <c r="D1940">
        <v>1</v>
      </c>
    </row>
    <row r="1941" spans="1:4" x14ac:dyDescent="0.25">
      <c r="A1941" s="1">
        <v>43883</v>
      </c>
      <c r="B1941" s="3" t="s">
        <v>57</v>
      </c>
      <c r="C1941">
        <v>16</v>
      </c>
      <c r="D1941">
        <v>0</v>
      </c>
    </row>
    <row r="1942" spans="1:4" x14ac:dyDescent="0.25">
      <c r="A1942" s="1">
        <v>43884</v>
      </c>
      <c r="B1942" s="3" t="s">
        <v>57</v>
      </c>
      <c r="C1942">
        <v>7</v>
      </c>
      <c r="D1942">
        <v>0</v>
      </c>
    </row>
    <row r="1943" spans="1:4" x14ac:dyDescent="0.25">
      <c r="A1943" s="1">
        <v>43885</v>
      </c>
      <c r="B1943" s="3" t="s">
        <v>57</v>
      </c>
      <c r="C1943">
        <v>7</v>
      </c>
      <c r="D1943">
        <v>0</v>
      </c>
    </row>
    <row r="1944" spans="1:4" x14ac:dyDescent="0.25">
      <c r="A1944" s="1">
        <v>43886</v>
      </c>
      <c r="B1944" s="3" t="s">
        <v>57</v>
      </c>
      <c r="C1944">
        <v>11</v>
      </c>
      <c r="D1944">
        <v>1</v>
      </c>
    </row>
    <row r="1945" spans="1:4" x14ac:dyDescent="0.25">
      <c r="A1945" s="1">
        <v>43887</v>
      </c>
      <c r="B1945" s="3" t="s">
        <v>57</v>
      </c>
      <c r="C1945">
        <v>28</v>
      </c>
      <c r="D1945">
        <v>0</v>
      </c>
    </row>
    <row r="1946" spans="1:4" x14ac:dyDescent="0.25">
      <c r="A1946" s="1">
        <v>43888</v>
      </c>
      <c r="B1946" s="3" t="s">
        <v>57</v>
      </c>
      <c r="C1946">
        <v>40</v>
      </c>
      <c r="D1946">
        <v>0</v>
      </c>
    </row>
    <row r="1947" spans="1:4" x14ac:dyDescent="0.25">
      <c r="A1947" s="1">
        <v>43889</v>
      </c>
      <c r="B1947" s="3" t="s">
        <v>57</v>
      </c>
      <c r="C1947">
        <v>40</v>
      </c>
      <c r="D1947">
        <v>0</v>
      </c>
    </row>
    <row r="1948" spans="1:4" x14ac:dyDescent="0.25">
      <c r="A1948" s="1">
        <v>43890</v>
      </c>
      <c r="B1948" s="3" t="s">
        <v>57</v>
      </c>
      <c r="C1948">
        <v>40</v>
      </c>
      <c r="D1948">
        <v>0</v>
      </c>
    </row>
    <row r="1949" spans="1:4" x14ac:dyDescent="0.25">
      <c r="A1949" s="1">
        <v>43891</v>
      </c>
      <c r="B1949" s="3" t="s">
        <v>57</v>
      </c>
      <c r="C1949">
        <v>72</v>
      </c>
      <c r="D1949">
        <v>0</v>
      </c>
    </row>
    <row r="1950" spans="1:4" x14ac:dyDescent="0.25">
      <c r="A1950" s="1">
        <v>43892</v>
      </c>
      <c r="B1950" s="3" t="s">
        <v>57</v>
      </c>
      <c r="C1950">
        <v>10</v>
      </c>
      <c r="D1950">
        <v>0</v>
      </c>
    </row>
    <row r="1951" spans="1:4" x14ac:dyDescent="0.25">
      <c r="A1951" s="1">
        <v>43893</v>
      </c>
      <c r="B1951" s="3" t="s">
        <v>57</v>
      </c>
      <c r="C1951">
        <v>34</v>
      </c>
      <c r="D1951">
        <v>1</v>
      </c>
    </row>
    <row r="1952" spans="1:4" x14ac:dyDescent="0.25">
      <c r="A1952" s="1">
        <v>43894</v>
      </c>
      <c r="B1952" s="3" t="s">
        <v>57</v>
      </c>
      <c r="C1952">
        <v>53</v>
      </c>
      <c r="D1952">
        <v>3</v>
      </c>
    </row>
    <row r="1953" spans="1:4" x14ac:dyDescent="0.25">
      <c r="A1953" s="1">
        <v>43895</v>
      </c>
      <c r="B1953" s="3" t="s">
        <v>57</v>
      </c>
      <c r="C1953">
        <v>47</v>
      </c>
      <c r="D1953">
        <v>4</v>
      </c>
    </row>
    <row r="1954" spans="1:4" x14ac:dyDescent="0.25">
      <c r="A1954" s="1">
        <v>43896</v>
      </c>
      <c r="B1954" s="3" t="s">
        <v>57</v>
      </c>
      <c r="C1954">
        <v>81</v>
      </c>
      <c r="D1954">
        <v>2</v>
      </c>
    </row>
    <row r="1955" spans="1:4" x14ac:dyDescent="0.25">
      <c r="A1955" s="1">
        <v>43897</v>
      </c>
      <c r="B1955" s="3" t="s">
        <v>57</v>
      </c>
      <c r="C1955">
        <v>55</v>
      </c>
      <c r="D1955">
        <v>1</v>
      </c>
    </row>
    <row r="1956" spans="1:4" x14ac:dyDescent="0.25">
      <c r="A1956" s="1">
        <v>43898</v>
      </c>
      <c r="B1956" s="3" t="s">
        <v>57</v>
      </c>
      <c r="C1956">
        <v>127</v>
      </c>
      <c r="D1956">
        <v>5</v>
      </c>
    </row>
    <row r="1957" spans="1:4" x14ac:dyDescent="0.25">
      <c r="A1957" s="1">
        <v>43899</v>
      </c>
      <c r="B1957" s="3" t="s">
        <v>57</v>
      </c>
      <c r="C1957">
        <v>74</v>
      </c>
      <c r="D1957">
        <v>2</v>
      </c>
    </row>
    <row r="1958" spans="1:4" x14ac:dyDescent="0.25">
      <c r="A1958" s="1">
        <v>43900</v>
      </c>
      <c r="B1958" s="3" t="s">
        <v>57</v>
      </c>
      <c r="C1958">
        <v>112</v>
      </c>
      <c r="D1958">
        <v>6</v>
      </c>
    </row>
    <row r="1959" spans="1:4" x14ac:dyDescent="0.25">
      <c r="A1959" s="1">
        <v>43901</v>
      </c>
      <c r="B1959" s="3" t="s">
        <v>57</v>
      </c>
      <c r="C1959">
        <v>167</v>
      </c>
      <c r="D1959">
        <v>3</v>
      </c>
    </row>
    <row r="1960" spans="1:4" x14ac:dyDescent="0.25">
      <c r="A1960" s="1">
        <v>43902</v>
      </c>
      <c r="B1960" s="3" t="s">
        <v>57</v>
      </c>
      <c r="C1960">
        <v>361</v>
      </c>
      <c r="D1960">
        <v>3</v>
      </c>
    </row>
    <row r="1961" spans="1:4" x14ac:dyDescent="0.25">
      <c r="A1961" s="1">
        <v>43903</v>
      </c>
      <c r="B1961" s="3" t="s">
        <v>57</v>
      </c>
      <c r="C1961">
        <v>211</v>
      </c>
      <c r="D1961">
        <v>10</v>
      </c>
    </row>
    <row r="1962" spans="1:4" x14ac:dyDescent="0.25">
      <c r="A1962" s="1">
        <v>43904</v>
      </c>
      <c r="B1962" s="3" t="s">
        <v>57</v>
      </c>
      <c r="C1962">
        <v>342</v>
      </c>
      <c r="D1962">
        <v>13</v>
      </c>
    </row>
    <row r="1963" spans="1:4" x14ac:dyDescent="0.25">
      <c r="A1963" s="1">
        <v>43905</v>
      </c>
      <c r="B1963" s="3" t="s">
        <v>57</v>
      </c>
      <c r="C1963">
        <v>235</v>
      </c>
      <c r="D1963">
        <v>8</v>
      </c>
    </row>
    <row r="1964" spans="1:4" x14ac:dyDescent="0.25">
      <c r="A1964" s="1">
        <v>43906</v>
      </c>
      <c r="B1964" s="3" t="s">
        <v>57</v>
      </c>
      <c r="C1964">
        <v>301</v>
      </c>
      <c r="D1964">
        <v>6</v>
      </c>
    </row>
    <row r="1965" spans="1:4" x14ac:dyDescent="0.25">
      <c r="A1965" s="1">
        <v>43907</v>
      </c>
      <c r="B1965" s="3" t="s">
        <v>57</v>
      </c>
      <c r="C1965">
        <v>231</v>
      </c>
      <c r="D1965">
        <v>11</v>
      </c>
    </row>
    <row r="1966" spans="1:4" x14ac:dyDescent="0.25">
      <c r="A1966" s="1">
        <v>43908</v>
      </c>
      <c r="B1966" s="3" t="s">
        <v>57</v>
      </c>
      <c r="C1966">
        <v>510</v>
      </c>
      <c r="D1966">
        <v>14</v>
      </c>
    </row>
    <row r="1967" spans="1:4" x14ac:dyDescent="0.25">
      <c r="A1967" s="1">
        <v>43909</v>
      </c>
      <c r="B1967" s="3" t="s">
        <v>57</v>
      </c>
      <c r="C1967">
        <v>270</v>
      </c>
      <c r="D1967">
        <v>21</v>
      </c>
    </row>
    <row r="1968" spans="1:4" x14ac:dyDescent="0.25">
      <c r="A1968" s="1">
        <v>43910</v>
      </c>
      <c r="B1968" s="3" t="s">
        <v>57</v>
      </c>
      <c r="C1968">
        <v>547</v>
      </c>
      <c r="D1968">
        <v>16</v>
      </c>
    </row>
    <row r="1969" spans="1:4" x14ac:dyDescent="0.25">
      <c r="A1969" s="1">
        <v>43911</v>
      </c>
      <c r="B1969" s="3" t="s">
        <v>57</v>
      </c>
      <c r="C1969">
        <v>586</v>
      </c>
      <c r="D1969">
        <v>15</v>
      </c>
    </row>
    <row r="1970" spans="1:4" x14ac:dyDescent="0.25">
      <c r="A1970" s="1">
        <v>43912</v>
      </c>
      <c r="B1970" s="3" t="s">
        <v>57</v>
      </c>
      <c r="C1970">
        <v>505</v>
      </c>
      <c r="D1970">
        <v>23</v>
      </c>
    </row>
    <row r="1971" spans="1:4" x14ac:dyDescent="0.25">
      <c r="A1971" s="1">
        <v>43913</v>
      </c>
      <c r="B1971" s="3" t="s">
        <v>57</v>
      </c>
      <c r="C1971">
        <v>383</v>
      </c>
      <c r="D1971">
        <v>23</v>
      </c>
    </row>
    <row r="1972" spans="1:4" x14ac:dyDescent="0.25">
      <c r="A1972" s="1">
        <v>43914</v>
      </c>
      <c r="B1972" s="3" t="s">
        <v>57</v>
      </c>
      <c r="C1972">
        <v>443</v>
      </c>
      <c r="D1972">
        <v>24</v>
      </c>
    </row>
    <row r="1973" spans="1:4" x14ac:dyDescent="0.25">
      <c r="A1973" s="1">
        <v>43915</v>
      </c>
      <c r="B1973" s="3" t="s">
        <v>57</v>
      </c>
      <c r="C1973">
        <v>494</v>
      </c>
      <c r="D1973">
        <v>42</v>
      </c>
    </row>
    <row r="1974" spans="1:4" x14ac:dyDescent="0.25">
      <c r="A1974" s="1">
        <v>43916</v>
      </c>
      <c r="B1974" s="3" t="s">
        <v>57</v>
      </c>
      <c r="C1974">
        <v>493</v>
      </c>
      <c r="D1974">
        <v>29</v>
      </c>
    </row>
    <row r="1975" spans="1:4" x14ac:dyDescent="0.25">
      <c r="A1975" s="1">
        <v>43917</v>
      </c>
      <c r="B1975" s="3" t="s">
        <v>57</v>
      </c>
      <c r="C1975">
        <v>562</v>
      </c>
      <c r="D1975">
        <v>26</v>
      </c>
    </row>
    <row r="1976" spans="1:4" x14ac:dyDescent="0.25">
      <c r="A1976" s="1">
        <v>43918</v>
      </c>
      <c r="B1976" s="3" t="s">
        <v>57</v>
      </c>
      <c r="C1976">
        <v>433</v>
      </c>
      <c r="D1976">
        <v>49</v>
      </c>
    </row>
    <row r="1977" spans="1:4" x14ac:dyDescent="0.25">
      <c r="A1977" s="1">
        <v>43919</v>
      </c>
      <c r="B1977" s="3" t="s">
        <v>57</v>
      </c>
      <c r="C1977">
        <v>428</v>
      </c>
      <c r="D1977">
        <v>30</v>
      </c>
    </row>
    <row r="1978" spans="1:4" x14ac:dyDescent="0.25">
      <c r="A1978" s="1">
        <v>43920</v>
      </c>
      <c r="B1978" s="3" t="s">
        <v>57</v>
      </c>
      <c r="C1978">
        <v>366</v>
      </c>
      <c r="D1978">
        <v>21</v>
      </c>
    </row>
    <row r="1979" spans="1:4" x14ac:dyDescent="0.25">
      <c r="A1979" s="1">
        <v>43921</v>
      </c>
      <c r="B1979" s="3" t="s">
        <v>57</v>
      </c>
      <c r="C1979">
        <v>431</v>
      </c>
      <c r="D1979">
        <v>64</v>
      </c>
    </row>
    <row r="1980" spans="1:4" x14ac:dyDescent="0.25">
      <c r="A1980" s="1">
        <v>43922</v>
      </c>
      <c r="B1980" s="3" t="s">
        <v>57</v>
      </c>
      <c r="C1980">
        <v>470</v>
      </c>
      <c r="D1980">
        <v>22</v>
      </c>
    </row>
    <row r="1981" spans="1:4" x14ac:dyDescent="0.25">
      <c r="A1981" s="1">
        <v>43923</v>
      </c>
      <c r="B1981" s="3" t="s">
        <v>57</v>
      </c>
      <c r="C1981">
        <v>486</v>
      </c>
      <c r="D1981">
        <v>33</v>
      </c>
    </row>
    <row r="1982" spans="1:4" x14ac:dyDescent="0.25">
      <c r="A1982" s="1">
        <v>43924</v>
      </c>
      <c r="B1982" s="3" t="s">
        <v>57</v>
      </c>
      <c r="C1982">
        <v>353</v>
      </c>
      <c r="D1982">
        <v>40</v>
      </c>
    </row>
    <row r="1983" spans="1:4" x14ac:dyDescent="0.25">
      <c r="A1983" s="1">
        <v>43925</v>
      </c>
      <c r="B1983" s="3" t="s">
        <v>57</v>
      </c>
      <c r="C1983">
        <v>360</v>
      </c>
      <c r="D1983">
        <v>35</v>
      </c>
    </row>
    <row r="1984" spans="1:4" x14ac:dyDescent="0.25">
      <c r="A1984" s="1">
        <v>43926</v>
      </c>
      <c r="B1984" s="3" t="s">
        <v>57</v>
      </c>
      <c r="C1984">
        <v>402</v>
      </c>
      <c r="D1984">
        <v>24</v>
      </c>
    </row>
    <row r="1985" spans="1:4" x14ac:dyDescent="0.25">
      <c r="A1985" s="1">
        <v>43927</v>
      </c>
      <c r="B1985" s="3" t="s">
        <v>57</v>
      </c>
      <c r="C1985">
        <v>362</v>
      </c>
      <c r="D1985">
        <v>31</v>
      </c>
    </row>
    <row r="1986" spans="1:4" x14ac:dyDescent="0.25">
      <c r="A1986" s="1">
        <v>43928</v>
      </c>
      <c r="B1986" s="3" t="s">
        <v>57</v>
      </c>
      <c r="C1986">
        <v>337</v>
      </c>
      <c r="D1986">
        <v>33</v>
      </c>
    </row>
    <row r="1987" spans="1:4" x14ac:dyDescent="0.25">
      <c r="A1987" s="1">
        <v>43929</v>
      </c>
      <c r="B1987" s="3" t="s">
        <v>57</v>
      </c>
      <c r="C1987">
        <v>485</v>
      </c>
      <c r="D1987">
        <v>41</v>
      </c>
    </row>
    <row r="1988" spans="1:4" x14ac:dyDescent="0.25">
      <c r="A1988" s="1">
        <v>43930</v>
      </c>
      <c r="B1988" s="3" t="s">
        <v>57</v>
      </c>
      <c r="C1988">
        <v>523</v>
      </c>
      <c r="D1988">
        <v>20</v>
      </c>
    </row>
    <row r="1989" spans="1:4" x14ac:dyDescent="0.25">
      <c r="A1989" s="1">
        <v>43931</v>
      </c>
      <c r="B1989" s="3" t="s">
        <v>57</v>
      </c>
      <c r="C1989">
        <v>488</v>
      </c>
      <c r="D1989">
        <v>37</v>
      </c>
    </row>
    <row r="1990" spans="1:4" x14ac:dyDescent="0.25">
      <c r="A1990" s="1">
        <v>43932</v>
      </c>
      <c r="B1990" s="3" t="s">
        <v>57</v>
      </c>
      <c r="C1990">
        <v>347</v>
      </c>
      <c r="D1990">
        <v>38</v>
      </c>
    </row>
    <row r="1991" spans="1:4" x14ac:dyDescent="0.25">
      <c r="A1991" s="1">
        <v>43933</v>
      </c>
      <c r="B1991" s="3" t="s">
        <v>57</v>
      </c>
      <c r="C1991">
        <v>309</v>
      </c>
      <c r="D1991">
        <v>25</v>
      </c>
    </row>
    <row r="1992" spans="1:4" x14ac:dyDescent="0.25">
      <c r="A1992" s="1">
        <v>43934</v>
      </c>
      <c r="B1992" s="3" t="s">
        <v>57</v>
      </c>
      <c r="C1992">
        <v>174</v>
      </c>
      <c r="D1992">
        <v>26</v>
      </c>
    </row>
    <row r="1993" spans="1:4" x14ac:dyDescent="0.25">
      <c r="A1993" s="1">
        <v>43935</v>
      </c>
      <c r="B1993" s="3" t="s">
        <v>57</v>
      </c>
      <c r="C1993">
        <v>181</v>
      </c>
      <c r="D1993">
        <v>24</v>
      </c>
    </row>
    <row r="1994" spans="1:4" x14ac:dyDescent="0.25">
      <c r="A1994" s="1">
        <v>43936</v>
      </c>
      <c r="B1994" s="3" t="s">
        <v>57</v>
      </c>
      <c r="C1994">
        <v>192</v>
      </c>
      <c r="D1994">
        <v>34</v>
      </c>
    </row>
    <row r="1995" spans="1:4" x14ac:dyDescent="0.25">
      <c r="A1995" s="1">
        <v>43937</v>
      </c>
      <c r="B1995" s="3" t="s">
        <v>57</v>
      </c>
      <c r="C1995">
        <v>366</v>
      </c>
      <c r="D1995">
        <v>41</v>
      </c>
    </row>
    <row r="1996" spans="1:4" x14ac:dyDescent="0.25">
      <c r="A1996" s="1">
        <v>43938</v>
      </c>
      <c r="B1996" s="3" t="s">
        <v>57</v>
      </c>
      <c r="C1996">
        <v>384</v>
      </c>
      <c r="D1996">
        <v>45</v>
      </c>
    </row>
    <row r="1997" spans="1:4" x14ac:dyDescent="0.25">
      <c r="A1997" s="1">
        <v>43939</v>
      </c>
      <c r="B1997" s="3" t="s">
        <v>57</v>
      </c>
      <c r="C1997">
        <v>318</v>
      </c>
      <c r="D1997">
        <v>33</v>
      </c>
    </row>
    <row r="1998" spans="1:4" x14ac:dyDescent="0.25">
      <c r="A1998" s="1">
        <v>43940</v>
      </c>
      <c r="B1998" s="3" t="s">
        <v>57</v>
      </c>
      <c r="C1998">
        <v>243</v>
      </c>
      <c r="D1998">
        <v>28</v>
      </c>
    </row>
    <row r="1999" spans="1:4" x14ac:dyDescent="0.25">
      <c r="A1999" s="1">
        <v>43941</v>
      </c>
      <c r="B1999" s="3" t="s">
        <v>57</v>
      </c>
      <c r="C1999">
        <v>192</v>
      </c>
      <c r="D1999">
        <v>25</v>
      </c>
    </row>
    <row r="2000" spans="1:4" x14ac:dyDescent="0.25">
      <c r="A2000" s="1">
        <v>43942</v>
      </c>
      <c r="B2000" s="3" t="s">
        <v>57</v>
      </c>
      <c r="C2000">
        <v>277</v>
      </c>
      <c r="D2000">
        <v>42</v>
      </c>
    </row>
    <row r="2001" spans="1:4" x14ac:dyDescent="0.25">
      <c r="A2001" s="1">
        <v>43943</v>
      </c>
      <c r="B2001" s="3" t="s">
        <v>57</v>
      </c>
      <c r="C2001">
        <v>334</v>
      </c>
      <c r="D2001">
        <v>27</v>
      </c>
    </row>
    <row r="2002" spans="1:4" x14ac:dyDescent="0.25">
      <c r="A2002" s="1">
        <v>43944</v>
      </c>
      <c r="B2002" s="3" t="s">
        <v>57</v>
      </c>
      <c r="C2002">
        <v>143</v>
      </c>
      <c r="D2002">
        <v>25</v>
      </c>
    </row>
    <row r="2003" spans="1:4" x14ac:dyDescent="0.25">
      <c r="A2003" s="1">
        <v>43945</v>
      </c>
      <c r="B2003" s="3" t="s">
        <v>57</v>
      </c>
      <c r="C2003">
        <v>348</v>
      </c>
      <c r="D2003">
        <v>38</v>
      </c>
    </row>
    <row r="2004" spans="1:4" x14ac:dyDescent="0.25">
      <c r="A2004" s="1">
        <v>43946</v>
      </c>
      <c r="B2004" s="3" t="s">
        <v>57</v>
      </c>
      <c r="C2004">
        <v>162</v>
      </c>
      <c r="D2004">
        <v>44</v>
      </c>
    </row>
    <row r="2005" spans="1:4" x14ac:dyDescent="0.25">
      <c r="A2005" s="1">
        <v>43947</v>
      </c>
      <c r="B2005" s="3" t="s">
        <v>57</v>
      </c>
      <c r="C2005">
        <v>80</v>
      </c>
      <c r="D2005">
        <v>27</v>
      </c>
    </row>
    <row r="2006" spans="1:4" x14ac:dyDescent="0.25">
      <c r="A2006" s="1">
        <v>43948</v>
      </c>
      <c r="B2006" s="3" t="s">
        <v>57</v>
      </c>
      <c r="C2006">
        <v>108</v>
      </c>
      <c r="D2006">
        <v>29</v>
      </c>
    </row>
    <row r="2007" spans="1:4" x14ac:dyDescent="0.25">
      <c r="A2007" s="1">
        <v>43949</v>
      </c>
      <c r="B2007" s="3" t="s">
        <v>57</v>
      </c>
      <c r="C2007">
        <v>129</v>
      </c>
      <c r="D2007">
        <v>64</v>
      </c>
    </row>
    <row r="2008" spans="1:4" x14ac:dyDescent="0.25">
      <c r="A2008" s="1">
        <v>43950</v>
      </c>
      <c r="B2008" s="3" t="s">
        <v>57</v>
      </c>
      <c r="C2008">
        <v>117</v>
      </c>
      <c r="D2008">
        <v>29</v>
      </c>
    </row>
    <row r="2009" spans="1:4" x14ac:dyDescent="0.25">
      <c r="A2009" s="1">
        <v>43951</v>
      </c>
      <c r="B2009" s="3" t="s">
        <v>57</v>
      </c>
      <c r="C2009">
        <v>135</v>
      </c>
      <c r="D2009">
        <v>22</v>
      </c>
    </row>
    <row r="2010" spans="1:4" x14ac:dyDescent="0.25">
      <c r="A2010" s="1">
        <v>43952</v>
      </c>
      <c r="B2010" s="3" t="s">
        <v>57</v>
      </c>
      <c r="C2010">
        <v>138</v>
      </c>
      <c r="D2010">
        <v>20</v>
      </c>
    </row>
    <row r="2011" spans="1:4" x14ac:dyDescent="0.25">
      <c r="A2011" s="1">
        <v>43953</v>
      </c>
      <c r="B2011" s="3" t="s">
        <v>57</v>
      </c>
      <c r="C2011">
        <v>126</v>
      </c>
      <c r="D2011">
        <v>23</v>
      </c>
    </row>
    <row r="2012" spans="1:4" x14ac:dyDescent="0.25">
      <c r="A2012" s="1">
        <v>43954</v>
      </c>
      <c r="B2012" s="3" t="s">
        <v>57</v>
      </c>
      <c r="C2012">
        <v>94</v>
      </c>
      <c r="D2012">
        <v>14</v>
      </c>
    </row>
    <row r="2013" spans="1:4" x14ac:dyDescent="0.25">
      <c r="A2013" s="1">
        <v>43955</v>
      </c>
      <c r="B2013" s="3" t="s">
        <v>57</v>
      </c>
      <c r="C2013">
        <v>55</v>
      </c>
      <c r="D2013">
        <v>12</v>
      </c>
    </row>
    <row r="2014" spans="1:4" x14ac:dyDescent="0.25">
      <c r="A2014" s="1">
        <v>43956</v>
      </c>
      <c r="B2014" s="3" t="s">
        <v>57</v>
      </c>
      <c r="C2014">
        <v>29</v>
      </c>
      <c r="D2014">
        <v>17</v>
      </c>
    </row>
    <row r="2015" spans="1:4" x14ac:dyDescent="0.25">
      <c r="A2015" s="1">
        <v>43957</v>
      </c>
      <c r="B2015" s="3" t="s">
        <v>57</v>
      </c>
      <c r="C2015">
        <v>77</v>
      </c>
      <c r="D2015">
        <v>23</v>
      </c>
    </row>
    <row r="2016" spans="1:4" x14ac:dyDescent="0.25">
      <c r="A2016" s="1">
        <v>43958</v>
      </c>
      <c r="B2016" s="3" t="s">
        <v>57</v>
      </c>
      <c r="C2016">
        <v>74</v>
      </c>
      <c r="D2016">
        <v>21</v>
      </c>
    </row>
    <row r="2017" spans="1:4" x14ac:dyDescent="0.25">
      <c r="A2017" s="1">
        <v>43959</v>
      </c>
      <c r="B2017" s="3" t="s">
        <v>57</v>
      </c>
      <c r="C2017">
        <v>65</v>
      </c>
      <c r="D2017">
        <v>28</v>
      </c>
    </row>
    <row r="2018" spans="1:4" x14ac:dyDescent="0.25">
      <c r="A2018" s="1">
        <v>43960</v>
      </c>
      <c r="B2018" s="3" t="s">
        <v>57</v>
      </c>
      <c r="C2018">
        <v>53</v>
      </c>
      <c r="D2018">
        <v>16</v>
      </c>
    </row>
    <row r="2019" spans="1:4" x14ac:dyDescent="0.25">
      <c r="A2019" s="1">
        <v>43961</v>
      </c>
      <c r="B2019" s="3" t="s">
        <v>57</v>
      </c>
      <c r="C2019">
        <v>51</v>
      </c>
      <c r="D2019">
        <v>14</v>
      </c>
    </row>
    <row r="2020" spans="1:4" x14ac:dyDescent="0.25">
      <c r="A2020" s="1">
        <v>43962</v>
      </c>
      <c r="B2020" s="3" t="s">
        <v>57</v>
      </c>
      <c r="C2020">
        <v>19</v>
      </c>
      <c r="D2020">
        <v>9</v>
      </c>
    </row>
    <row r="2021" spans="1:4" x14ac:dyDescent="0.25">
      <c r="A2021" s="1">
        <v>43963</v>
      </c>
      <c r="B2021" s="3" t="s">
        <v>57</v>
      </c>
      <c r="C2021">
        <v>41</v>
      </c>
      <c r="D2021">
        <v>20</v>
      </c>
    </row>
    <row r="2022" spans="1:4" x14ac:dyDescent="0.25">
      <c r="A2022" s="1">
        <v>43964</v>
      </c>
      <c r="B2022" s="3" t="s">
        <v>57</v>
      </c>
      <c r="C2022">
        <v>31</v>
      </c>
      <c r="D2022">
        <v>26</v>
      </c>
    </row>
    <row r="2023" spans="1:4" x14ac:dyDescent="0.25">
      <c r="A2023" s="1">
        <v>43965</v>
      </c>
      <c r="B2023" s="3" t="s">
        <v>57</v>
      </c>
      <c r="C2023">
        <v>32</v>
      </c>
      <c r="D2023">
        <v>31</v>
      </c>
    </row>
    <row r="2024" spans="1:4" x14ac:dyDescent="0.25">
      <c r="A2024" s="1">
        <v>43966</v>
      </c>
      <c r="B2024" s="3" t="s">
        <v>57</v>
      </c>
      <c r="C2024">
        <v>44</v>
      </c>
      <c r="D2024">
        <v>19</v>
      </c>
    </row>
    <row r="2025" spans="1:4" x14ac:dyDescent="0.25">
      <c r="A2025" s="1">
        <v>43967</v>
      </c>
      <c r="B2025" s="3" t="s">
        <v>57</v>
      </c>
      <c r="C2025">
        <v>39</v>
      </c>
      <c r="D2025">
        <v>21</v>
      </c>
    </row>
    <row r="2026" spans="1:4" x14ac:dyDescent="0.25">
      <c r="A2026" s="1">
        <v>43968</v>
      </c>
      <c r="B2026" s="3" t="s">
        <v>57</v>
      </c>
      <c r="C2026">
        <v>13</v>
      </c>
      <c r="D2026">
        <v>11</v>
      </c>
    </row>
    <row r="2027" spans="1:4" x14ac:dyDescent="0.25">
      <c r="A2027" s="1">
        <v>43969</v>
      </c>
      <c r="B2027" s="3" t="s">
        <v>57</v>
      </c>
      <c r="C2027">
        <v>9</v>
      </c>
      <c r="D2027">
        <v>9</v>
      </c>
    </row>
    <row r="2028" spans="1:4" x14ac:dyDescent="0.25">
      <c r="A2028" s="1">
        <v>43970</v>
      </c>
      <c r="B2028" s="3" t="s">
        <v>57</v>
      </c>
      <c r="C2028">
        <v>47</v>
      </c>
      <c r="D2028">
        <v>17</v>
      </c>
    </row>
    <row r="2029" spans="1:4" x14ac:dyDescent="0.25">
      <c r="A2029" s="1">
        <v>43971</v>
      </c>
      <c r="B2029" s="3" t="s">
        <v>57</v>
      </c>
      <c r="C2029">
        <v>33</v>
      </c>
      <c r="D2029">
        <v>12</v>
      </c>
    </row>
    <row r="2030" spans="1:4" x14ac:dyDescent="0.25">
      <c r="A2030" s="1">
        <v>43972</v>
      </c>
      <c r="B2030" s="3" t="s">
        <v>57</v>
      </c>
      <c r="C2030">
        <v>8</v>
      </c>
      <c r="D2030">
        <v>9</v>
      </c>
    </row>
    <row r="2031" spans="1:4" x14ac:dyDescent="0.25">
      <c r="A2031" s="1">
        <v>43973</v>
      </c>
      <c r="B2031" s="3" t="s">
        <v>57</v>
      </c>
      <c r="C2031">
        <v>21</v>
      </c>
      <c r="D2031">
        <v>13</v>
      </c>
    </row>
    <row r="2032" spans="1:4" x14ac:dyDescent="0.25">
      <c r="A2032" s="1">
        <v>43974</v>
      </c>
      <c r="B2032" s="3" t="s">
        <v>57</v>
      </c>
      <c r="C2032">
        <v>10</v>
      </c>
      <c r="D2032">
        <v>11</v>
      </c>
    </row>
    <row r="2033" spans="1:4" x14ac:dyDescent="0.25">
      <c r="A2033" s="1">
        <v>43975</v>
      </c>
      <c r="B2033" s="3" t="s">
        <v>57</v>
      </c>
      <c r="C2033">
        <v>17</v>
      </c>
      <c r="D2033">
        <v>4</v>
      </c>
    </row>
    <row r="2034" spans="1:4" x14ac:dyDescent="0.25">
      <c r="A2034" s="1">
        <v>43976</v>
      </c>
      <c r="B2034" s="3" t="s">
        <v>57</v>
      </c>
      <c r="C2034">
        <v>11</v>
      </c>
      <c r="D2034">
        <v>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K115"/>
  <sheetViews>
    <sheetView workbookViewId="0">
      <pane xSplit="1" ySplit="1" topLeftCell="B81" activePane="bottomRight" state="frozen"/>
      <selection pane="topRight" activeCell="B1" sqref="B1"/>
      <selection pane="bottomLeft" activeCell="A2" sqref="A2"/>
      <selection pane="bottomRight" activeCell="D111" sqref="D111"/>
    </sheetView>
  </sheetViews>
  <sheetFormatPr defaultRowHeight="15" x14ac:dyDescent="0.25"/>
  <cols>
    <col min="1" max="1" width="10.5703125" style="1" bestFit="1" customWidth="1"/>
    <col min="13" max="13" width="9" customWidth="1"/>
    <col min="52" max="53" width="8.85546875" customWidth="1"/>
  </cols>
  <sheetData>
    <row r="1" spans="1:85" x14ac:dyDescent="0.25">
      <c r="A1" t="s">
        <v>50</v>
      </c>
      <c r="B1" t="s">
        <v>135</v>
      </c>
      <c r="C1" t="s">
        <v>136</v>
      </c>
      <c r="D1" t="s">
        <v>200</v>
      </c>
      <c r="E1" t="s">
        <v>137</v>
      </c>
      <c r="F1" t="s">
        <v>138</v>
      </c>
      <c r="G1" t="s">
        <v>139</v>
      </c>
      <c r="H1" t="s">
        <v>201</v>
      </c>
      <c r="I1" t="s">
        <v>140</v>
      </c>
      <c r="J1" t="s">
        <v>141</v>
      </c>
      <c r="K1" t="s">
        <v>142</v>
      </c>
      <c r="L1" t="s">
        <v>202</v>
      </c>
      <c r="M1" t="s">
        <v>143</v>
      </c>
      <c r="N1" t="s">
        <v>144</v>
      </c>
      <c r="O1" t="s">
        <v>145</v>
      </c>
      <c r="P1" t="s">
        <v>203</v>
      </c>
      <c r="Q1" t="s">
        <v>146</v>
      </c>
      <c r="R1" t="s">
        <v>147</v>
      </c>
      <c r="S1" t="s">
        <v>148</v>
      </c>
      <c r="T1" t="s">
        <v>204</v>
      </c>
      <c r="U1" t="s">
        <v>149</v>
      </c>
      <c r="V1" t="s">
        <v>150</v>
      </c>
      <c r="W1" t="s">
        <v>151</v>
      </c>
      <c r="X1" t="s">
        <v>205</v>
      </c>
      <c r="Y1" t="s">
        <v>152</v>
      </c>
      <c r="Z1" t="s">
        <v>153</v>
      </c>
      <c r="AA1" t="s">
        <v>154</v>
      </c>
      <c r="AB1" t="s">
        <v>206</v>
      </c>
      <c r="AC1" t="s">
        <v>155</v>
      </c>
      <c r="AD1" t="s">
        <v>156</v>
      </c>
      <c r="AE1" t="s">
        <v>157</v>
      </c>
      <c r="AF1" t="s">
        <v>207</v>
      </c>
      <c r="AG1" t="s">
        <v>158</v>
      </c>
      <c r="AH1" t="s">
        <v>159</v>
      </c>
      <c r="AI1" t="s">
        <v>160</v>
      </c>
      <c r="AJ1" t="s">
        <v>208</v>
      </c>
      <c r="AK1" t="s">
        <v>161</v>
      </c>
      <c r="AL1" t="s">
        <v>162</v>
      </c>
      <c r="AM1" t="s">
        <v>163</v>
      </c>
      <c r="AN1" t="s">
        <v>209</v>
      </c>
      <c r="AO1" t="s">
        <v>164</v>
      </c>
      <c r="AP1" t="s">
        <v>165</v>
      </c>
      <c r="AQ1" t="s">
        <v>166</v>
      </c>
      <c r="AR1" t="s">
        <v>210</v>
      </c>
      <c r="AS1" t="s">
        <v>167</v>
      </c>
      <c r="AT1" t="s">
        <v>168</v>
      </c>
      <c r="AU1" t="s">
        <v>169</v>
      </c>
      <c r="AV1" t="s">
        <v>211</v>
      </c>
      <c r="AW1" t="s">
        <v>170</v>
      </c>
      <c r="AX1" t="s">
        <v>171</v>
      </c>
      <c r="AY1" t="s">
        <v>172</v>
      </c>
      <c r="AZ1" t="s">
        <v>212</v>
      </c>
      <c r="BA1" t="s">
        <v>173</v>
      </c>
      <c r="BB1" t="s">
        <v>174</v>
      </c>
      <c r="BC1" t="s">
        <v>175</v>
      </c>
      <c r="BD1" t="s">
        <v>213</v>
      </c>
      <c r="BE1" t="s">
        <v>176</v>
      </c>
      <c r="BF1" t="s">
        <v>177</v>
      </c>
      <c r="BG1" t="s">
        <v>178</v>
      </c>
      <c r="BH1" t="s">
        <v>214</v>
      </c>
      <c r="BI1" t="s">
        <v>179</v>
      </c>
      <c r="BJ1" t="s">
        <v>180</v>
      </c>
      <c r="BK1" t="s">
        <v>181</v>
      </c>
      <c r="BL1" t="s">
        <v>215</v>
      </c>
      <c r="BM1" t="s">
        <v>182</v>
      </c>
      <c r="BN1" t="s">
        <v>183</v>
      </c>
      <c r="BO1" t="s">
        <v>184</v>
      </c>
      <c r="BP1" t="s">
        <v>216</v>
      </c>
      <c r="BQ1" t="s">
        <v>185</v>
      </c>
      <c r="BR1" t="s">
        <v>186</v>
      </c>
      <c r="BS1" t="s">
        <v>187</v>
      </c>
      <c r="BT1" t="s">
        <v>217</v>
      </c>
      <c r="BU1" t="s">
        <v>188</v>
      </c>
      <c r="BV1" t="s">
        <v>189</v>
      </c>
      <c r="BW1" t="s">
        <v>190</v>
      </c>
      <c r="BX1" t="s">
        <v>218</v>
      </c>
      <c r="BY1" t="s">
        <v>191</v>
      </c>
      <c r="BZ1" t="s">
        <v>192</v>
      </c>
      <c r="CA1" t="s">
        <v>193</v>
      </c>
      <c r="CB1" t="s">
        <v>219</v>
      </c>
      <c r="CC1" t="s">
        <v>194</v>
      </c>
      <c r="CD1" t="s">
        <v>195</v>
      </c>
      <c r="CE1" t="s">
        <v>196</v>
      </c>
      <c r="CF1" t="s">
        <v>220</v>
      </c>
      <c r="CG1" t="s">
        <v>197</v>
      </c>
    </row>
    <row r="2" spans="1:85" x14ac:dyDescent="0.25">
      <c r="A2" s="1">
        <v>43861</v>
      </c>
    </row>
    <row r="3" spans="1:85" x14ac:dyDescent="0.25">
      <c r="A3" s="1">
        <v>43867</v>
      </c>
    </row>
    <row r="4" spans="1:85" x14ac:dyDescent="0.25">
      <c r="A4" s="1">
        <v>43882</v>
      </c>
    </row>
    <row r="5" spans="1:85" x14ac:dyDescent="0.25">
      <c r="A5" s="1">
        <v>43883</v>
      </c>
    </row>
    <row r="6" spans="1:85" x14ac:dyDescent="0.25">
      <c r="A6" s="1">
        <v>43884</v>
      </c>
    </row>
    <row r="7" spans="1:85" x14ac:dyDescent="0.25">
      <c r="A7" s="1">
        <v>43885</v>
      </c>
    </row>
    <row r="8" spans="1:85" x14ac:dyDescent="0.25">
      <c r="A8" s="1">
        <v>43886</v>
      </c>
    </row>
    <row r="9" spans="1:85" x14ac:dyDescent="0.25">
      <c r="A9" s="1">
        <v>43887</v>
      </c>
    </row>
    <row r="10" spans="1:85" x14ac:dyDescent="0.25">
      <c r="A10" s="1">
        <v>43888</v>
      </c>
    </row>
    <row r="11" spans="1:85" x14ac:dyDescent="0.25">
      <c r="A11" s="1">
        <v>43889</v>
      </c>
    </row>
    <row r="12" spans="1:85" x14ac:dyDescent="0.25">
      <c r="A12" s="1">
        <v>43890</v>
      </c>
    </row>
    <row r="13" spans="1:85" x14ac:dyDescent="0.25">
      <c r="A13" s="1">
        <v>43891</v>
      </c>
    </row>
    <row r="14" spans="1:85" x14ac:dyDescent="0.25">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25">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25">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25">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25">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25">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25">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25">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25">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25">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25">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25">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25">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25">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25">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25">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25">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25">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25">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25">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25">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25">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25">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25">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25">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25">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25">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25">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25">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25">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25">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25">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25">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25">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25">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25">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25">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25">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25">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25">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25">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25">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25">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25">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25">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25">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25">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25">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25">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25">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row r="64" spans="1:85" x14ac:dyDescent="0.25">
      <c r="A64" s="1">
        <v>43942</v>
      </c>
      <c r="B64">
        <v>35</v>
      </c>
      <c r="C64">
        <v>329</v>
      </c>
      <c r="D64">
        <v>2667</v>
      </c>
      <c r="E64">
        <v>29906</v>
      </c>
      <c r="F64">
        <v>7</v>
      </c>
      <c r="G64">
        <v>81</v>
      </c>
      <c r="H64">
        <v>350</v>
      </c>
      <c r="I64">
        <v>7470</v>
      </c>
      <c r="J64">
        <v>7</v>
      </c>
      <c r="K64">
        <v>152</v>
      </c>
      <c r="L64">
        <v>1047</v>
      </c>
      <c r="M64">
        <v>25440</v>
      </c>
      <c r="N64">
        <v>58</v>
      </c>
      <c r="O64">
        <v>872</v>
      </c>
      <c r="P64">
        <v>4135</v>
      </c>
      <c r="Q64">
        <v>53548</v>
      </c>
      <c r="R64">
        <v>282</v>
      </c>
      <c r="S64">
        <v>6701</v>
      </c>
      <c r="T64">
        <v>23092</v>
      </c>
      <c r="U64">
        <v>134878</v>
      </c>
      <c r="V64">
        <v>21</v>
      </c>
      <c r="W64">
        <v>1229</v>
      </c>
      <c r="X64">
        <v>2792</v>
      </c>
      <c r="Y64">
        <v>48500</v>
      </c>
      <c r="Z64">
        <v>184</v>
      </c>
      <c r="AA64">
        <v>1130</v>
      </c>
      <c r="AB64">
        <v>5895</v>
      </c>
      <c r="AC64">
        <v>100031</v>
      </c>
      <c r="AD64">
        <v>94</v>
      </c>
      <c r="AE64">
        <v>2311</v>
      </c>
      <c r="AF64">
        <v>6764</v>
      </c>
      <c r="AG64">
        <v>34186</v>
      </c>
      <c r="AH64">
        <v>851</v>
      </c>
      <c r="AI64">
        <v>21374</v>
      </c>
      <c r="AJ64">
        <v>67931</v>
      </c>
      <c r="AK64">
        <v>277197</v>
      </c>
      <c r="AL64">
        <v>78</v>
      </c>
      <c r="AM64">
        <v>1825</v>
      </c>
      <c r="AN64">
        <v>5877</v>
      </c>
      <c r="AO64">
        <v>44332</v>
      </c>
      <c r="AP64">
        <v>2</v>
      </c>
      <c r="AQ64">
        <v>51</v>
      </c>
      <c r="AR64">
        <v>282</v>
      </c>
      <c r="AS64">
        <v>4124</v>
      </c>
      <c r="AT64">
        <v>293</v>
      </c>
      <c r="AU64">
        <v>4659</v>
      </c>
      <c r="AV64">
        <v>21955</v>
      </c>
      <c r="AW64">
        <v>105434</v>
      </c>
      <c r="AX64">
        <v>20</v>
      </c>
      <c r="AY64">
        <v>623</v>
      </c>
      <c r="AZ64">
        <v>2410</v>
      </c>
      <c r="BA64">
        <v>31987</v>
      </c>
      <c r="BB64">
        <v>38</v>
      </c>
      <c r="BC64">
        <v>1329</v>
      </c>
      <c r="BD64">
        <v>3614</v>
      </c>
      <c r="BE64">
        <v>26610</v>
      </c>
      <c r="BF64">
        <v>65</v>
      </c>
      <c r="BG64">
        <v>459</v>
      </c>
      <c r="BH64">
        <v>3622</v>
      </c>
      <c r="BI64">
        <v>45984</v>
      </c>
      <c r="BJ64">
        <v>21</v>
      </c>
      <c r="BK64">
        <v>306</v>
      </c>
      <c r="BL64">
        <v>1236</v>
      </c>
      <c r="BM64">
        <v>15886</v>
      </c>
      <c r="BN64">
        <v>37</v>
      </c>
      <c r="BO64">
        <v>370</v>
      </c>
      <c r="BP64">
        <v>2835</v>
      </c>
      <c r="BQ64">
        <v>55093</v>
      </c>
      <c r="BR64">
        <v>171</v>
      </c>
      <c r="BS64">
        <v>1295</v>
      </c>
      <c r="BT64">
        <v>8603</v>
      </c>
      <c r="BU64">
        <v>109925</v>
      </c>
      <c r="BV64">
        <v>22</v>
      </c>
      <c r="BW64">
        <v>886</v>
      </c>
      <c r="BX64">
        <v>1353</v>
      </c>
      <c r="BY64">
        <v>26639</v>
      </c>
      <c r="BZ64">
        <v>8</v>
      </c>
      <c r="CA64">
        <v>445</v>
      </c>
      <c r="CB64">
        <v>1093</v>
      </c>
      <c r="CC64">
        <v>4911</v>
      </c>
      <c r="CD64">
        <v>177</v>
      </c>
      <c r="CE64">
        <v>5173</v>
      </c>
      <c r="CF64">
        <v>16404</v>
      </c>
      <c r="CG64">
        <v>268069</v>
      </c>
    </row>
    <row r="65" spans="1:85" x14ac:dyDescent="0.25">
      <c r="A65" s="1">
        <v>43943</v>
      </c>
      <c r="B65">
        <v>35</v>
      </c>
      <c r="C65">
        <v>349</v>
      </c>
      <c r="D65">
        <v>2733</v>
      </c>
      <c r="E65">
        <v>30348</v>
      </c>
      <c r="F65">
        <v>7</v>
      </c>
      <c r="G65">
        <v>98</v>
      </c>
      <c r="H65">
        <v>354</v>
      </c>
      <c r="I65">
        <v>8040</v>
      </c>
      <c r="J65">
        <v>7</v>
      </c>
      <c r="K65">
        <v>163</v>
      </c>
      <c r="L65">
        <v>1060</v>
      </c>
      <c r="M65">
        <v>26560</v>
      </c>
      <c r="N65">
        <v>53</v>
      </c>
      <c r="O65">
        <v>860</v>
      </c>
      <c r="P65">
        <v>4185</v>
      </c>
      <c r="Q65">
        <v>55701</v>
      </c>
      <c r="R65">
        <v>282</v>
      </c>
      <c r="S65">
        <v>7146</v>
      </c>
      <c r="T65">
        <v>23434</v>
      </c>
      <c r="U65">
        <v>140874</v>
      </c>
      <c r="V65">
        <v>20</v>
      </c>
      <c r="W65">
        <v>1263</v>
      </c>
      <c r="X65">
        <v>2817</v>
      </c>
      <c r="Y65">
        <v>50869</v>
      </c>
      <c r="Z65">
        <v>187</v>
      </c>
      <c r="AA65">
        <v>1142</v>
      </c>
      <c r="AB65">
        <v>5975</v>
      </c>
      <c r="AC65">
        <v>104062</v>
      </c>
      <c r="AD65">
        <v>92</v>
      </c>
      <c r="AE65">
        <v>2420</v>
      </c>
      <c r="AF65">
        <v>6918</v>
      </c>
      <c r="AG65">
        <v>35990</v>
      </c>
      <c r="AH65">
        <v>817</v>
      </c>
      <c r="AI65">
        <v>22110</v>
      </c>
      <c r="AJ65">
        <v>69092</v>
      </c>
      <c r="AK65">
        <v>290699</v>
      </c>
      <c r="AL65">
        <v>76</v>
      </c>
      <c r="AM65">
        <v>1849</v>
      </c>
      <c r="AN65">
        <v>5924</v>
      </c>
      <c r="AO65">
        <v>46492</v>
      </c>
      <c r="AP65">
        <v>2</v>
      </c>
      <c r="AQ65">
        <v>60</v>
      </c>
      <c r="AR65">
        <v>284</v>
      </c>
      <c r="AS65">
        <v>4425</v>
      </c>
      <c r="AT65">
        <v>273</v>
      </c>
      <c r="AU65">
        <v>5058</v>
      </c>
      <c r="AV65">
        <v>22739</v>
      </c>
      <c r="AW65">
        <v>111513</v>
      </c>
      <c r="AX65">
        <v>19</v>
      </c>
      <c r="AY65">
        <v>648</v>
      </c>
      <c r="AZ65">
        <v>2416</v>
      </c>
      <c r="BA65">
        <v>32722</v>
      </c>
      <c r="BB65">
        <v>34</v>
      </c>
      <c r="BC65">
        <v>1391</v>
      </c>
      <c r="BD65">
        <v>3646</v>
      </c>
      <c r="BE65">
        <v>26674</v>
      </c>
      <c r="BF65">
        <v>60</v>
      </c>
      <c r="BG65">
        <v>494</v>
      </c>
      <c r="BH65">
        <v>3730</v>
      </c>
      <c r="BI65">
        <v>48342</v>
      </c>
      <c r="BJ65">
        <v>20</v>
      </c>
      <c r="BK65">
        <v>318</v>
      </c>
      <c r="BL65">
        <v>1247</v>
      </c>
      <c r="BM65">
        <v>16886</v>
      </c>
      <c r="BN65">
        <v>35</v>
      </c>
      <c r="BO65">
        <v>388</v>
      </c>
      <c r="BP65">
        <v>2883</v>
      </c>
      <c r="BQ65">
        <v>58732</v>
      </c>
      <c r="BR65">
        <v>174</v>
      </c>
      <c r="BS65">
        <v>1828</v>
      </c>
      <c r="BT65">
        <v>8700</v>
      </c>
      <c r="BU65">
        <v>114100</v>
      </c>
      <c r="BV65">
        <v>20</v>
      </c>
      <c r="BW65">
        <v>925</v>
      </c>
      <c r="BX65">
        <v>1357</v>
      </c>
      <c r="BY65">
        <v>27655</v>
      </c>
      <c r="BZ65">
        <v>8</v>
      </c>
      <c r="CA65">
        <v>467</v>
      </c>
      <c r="CB65">
        <v>1095</v>
      </c>
      <c r="CC65">
        <v>5024</v>
      </c>
      <c r="CD65">
        <v>163</v>
      </c>
      <c r="CE65">
        <v>5566</v>
      </c>
      <c r="CF65">
        <v>16738</v>
      </c>
      <c r="CG65">
        <v>277543</v>
      </c>
    </row>
    <row r="66" spans="1:85" x14ac:dyDescent="0.25">
      <c r="A66" s="1">
        <v>43944</v>
      </c>
      <c r="B66">
        <v>31</v>
      </c>
      <c r="C66">
        <v>405</v>
      </c>
      <c r="D66">
        <v>2785</v>
      </c>
      <c r="E66">
        <v>31187</v>
      </c>
      <c r="F66">
        <v>7</v>
      </c>
      <c r="G66">
        <v>103</v>
      </c>
      <c r="H66">
        <v>356</v>
      </c>
      <c r="I66">
        <v>8511</v>
      </c>
      <c r="J66">
        <v>7</v>
      </c>
      <c r="K66">
        <v>170</v>
      </c>
      <c r="L66">
        <v>1069</v>
      </c>
      <c r="M66">
        <v>27869</v>
      </c>
      <c r="N66">
        <v>47</v>
      </c>
      <c r="O66">
        <v>928</v>
      </c>
      <c r="P66">
        <v>4238</v>
      </c>
      <c r="Q66">
        <v>58324</v>
      </c>
      <c r="R66">
        <v>266</v>
      </c>
      <c r="S66">
        <v>7609</v>
      </c>
      <c r="T66">
        <v>23723</v>
      </c>
      <c r="U66">
        <v>146146</v>
      </c>
      <c r="V66">
        <v>18</v>
      </c>
      <c r="W66">
        <v>1467</v>
      </c>
      <c r="X66">
        <v>2858</v>
      </c>
      <c r="Y66">
        <v>52918</v>
      </c>
      <c r="Z66">
        <v>186</v>
      </c>
      <c r="AA66">
        <v>1193</v>
      </c>
      <c r="AB66">
        <v>6054</v>
      </c>
      <c r="AC66">
        <v>111079</v>
      </c>
      <c r="AD66">
        <v>91</v>
      </c>
      <c r="AE66">
        <v>2536</v>
      </c>
      <c r="AF66">
        <v>7049</v>
      </c>
      <c r="AG66">
        <v>37842</v>
      </c>
      <c r="AH66">
        <v>790</v>
      </c>
      <c r="AI66">
        <v>23352</v>
      </c>
      <c r="AJ66">
        <v>70165</v>
      </c>
      <c r="AK66">
        <v>302715</v>
      </c>
      <c r="AL66">
        <v>71</v>
      </c>
      <c r="AM66">
        <v>1865</v>
      </c>
      <c r="AN66">
        <v>5952</v>
      </c>
      <c r="AO66">
        <v>47662</v>
      </c>
      <c r="AP66">
        <v>1</v>
      </c>
      <c r="AQ66">
        <v>66</v>
      </c>
      <c r="AR66">
        <v>284</v>
      </c>
      <c r="AS66">
        <v>4564</v>
      </c>
      <c r="AT66">
        <v>261</v>
      </c>
      <c r="AU66">
        <v>5358</v>
      </c>
      <c r="AV66">
        <v>23140</v>
      </c>
      <c r="AW66">
        <v>117970</v>
      </c>
      <c r="AX66">
        <v>17</v>
      </c>
      <c r="AY66">
        <v>680</v>
      </c>
      <c r="AZ66">
        <v>2435</v>
      </c>
      <c r="BA66">
        <v>33994</v>
      </c>
      <c r="BB66">
        <v>29</v>
      </c>
      <c r="BC66">
        <v>1474</v>
      </c>
      <c r="BD66">
        <v>3727</v>
      </c>
      <c r="BE66">
        <v>28240</v>
      </c>
      <c r="BF66">
        <v>55</v>
      </c>
      <c r="BG66">
        <v>531</v>
      </c>
      <c r="BH66">
        <v>3839</v>
      </c>
      <c r="BI66">
        <v>50410</v>
      </c>
      <c r="BJ66">
        <v>20</v>
      </c>
      <c r="BK66">
        <v>339</v>
      </c>
      <c r="BL66">
        <v>1254</v>
      </c>
      <c r="BM66">
        <v>17844</v>
      </c>
      <c r="BN66">
        <v>34</v>
      </c>
      <c r="BO66">
        <v>412</v>
      </c>
      <c r="BP66">
        <v>2926</v>
      </c>
      <c r="BQ66">
        <v>62150</v>
      </c>
      <c r="BR66">
        <v>168</v>
      </c>
      <c r="BS66">
        <v>1886</v>
      </c>
      <c r="BT66">
        <v>8780</v>
      </c>
      <c r="BU66">
        <v>118177</v>
      </c>
      <c r="BV66">
        <v>19</v>
      </c>
      <c r="BW66">
        <v>946</v>
      </c>
      <c r="BX66">
        <v>1362</v>
      </c>
      <c r="BY66">
        <v>29011</v>
      </c>
      <c r="BZ66">
        <v>9</v>
      </c>
      <c r="CA66">
        <v>506</v>
      </c>
      <c r="CB66">
        <v>1096</v>
      </c>
      <c r="CC66">
        <v>5227</v>
      </c>
      <c r="CD66">
        <v>140</v>
      </c>
      <c r="CE66">
        <v>5750</v>
      </c>
      <c r="CF66">
        <v>16881</v>
      </c>
      <c r="CG66">
        <v>288075</v>
      </c>
    </row>
    <row r="67" spans="1:85" x14ac:dyDescent="0.25">
      <c r="A67" s="1">
        <v>43945</v>
      </c>
      <c r="B67">
        <v>28</v>
      </c>
      <c r="C67">
        <v>438</v>
      </c>
      <c r="D67">
        <v>2803</v>
      </c>
      <c r="E67">
        <v>32397</v>
      </c>
      <c r="F67">
        <v>7</v>
      </c>
      <c r="G67">
        <v>107</v>
      </c>
      <c r="H67">
        <v>360</v>
      </c>
      <c r="I67">
        <v>9026</v>
      </c>
      <c r="J67">
        <v>7</v>
      </c>
      <c r="K67">
        <v>178</v>
      </c>
      <c r="L67">
        <v>1079</v>
      </c>
      <c r="M67">
        <v>28764</v>
      </c>
      <c r="N67">
        <v>44</v>
      </c>
      <c r="O67">
        <v>1003</v>
      </c>
      <c r="P67">
        <v>4282</v>
      </c>
      <c r="Q67">
        <v>61331</v>
      </c>
      <c r="R67">
        <v>264</v>
      </c>
      <c r="S67">
        <v>8158</v>
      </c>
      <c r="T67">
        <v>23970</v>
      </c>
      <c r="U67">
        <v>151505</v>
      </c>
      <c r="V67">
        <v>16</v>
      </c>
      <c r="W67">
        <v>1304</v>
      </c>
      <c r="X67">
        <v>2882</v>
      </c>
      <c r="Y67">
        <v>55502</v>
      </c>
      <c r="Z67">
        <v>184</v>
      </c>
      <c r="AA67">
        <v>1256</v>
      </c>
      <c r="AB67">
        <v>6132</v>
      </c>
      <c r="AC67">
        <v>114317</v>
      </c>
      <c r="AD67">
        <v>87</v>
      </c>
      <c r="AE67">
        <v>2660</v>
      </c>
      <c r="AF67">
        <v>7173</v>
      </c>
      <c r="AG67">
        <v>39563</v>
      </c>
      <c r="AH67">
        <v>756</v>
      </c>
      <c r="AI67">
        <v>23782</v>
      </c>
      <c r="AJ67">
        <v>71256</v>
      </c>
      <c r="AK67">
        <v>314298</v>
      </c>
      <c r="AL67">
        <v>61</v>
      </c>
      <c r="AM67">
        <v>1890</v>
      </c>
      <c r="AN67">
        <v>6028</v>
      </c>
      <c r="AO67">
        <v>49163</v>
      </c>
      <c r="AP67">
        <v>1</v>
      </c>
      <c r="AQ67">
        <v>67</v>
      </c>
      <c r="AR67">
        <v>287</v>
      </c>
      <c r="AS67">
        <v>4805</v>
      </c>
      <c r="AT67">
        <v>257</v>
      </c>
      <c r="AU67">
        <v>5732</v>
      </c>
      <c r="AV67">
        <v>23822</v>
      </c>
      <c r="AW67">
        <v>125300</v>
      </c>
      <c r="AX67">
        <v>16</v>
      </c>
      <c r="AY67">
        <v>1100</v>
      </c>
      <c r="AZ67">
        <v>2456</v>
      </c>
      <c r="BA67">
        <v>35062</v>
      </c>
      <c r="BB67">
        <v>28</v>
      </c>
      <c r="BC67">
        <v>1560</v>
      </c>
      <c r="BD67">
        <v>3776</v>
      </c>
      <c r="BE67">
        <v>29779</v>
      </c>
      <c r="BF67">
        <v>51</v>
      </c>
      <c r="BG67">
        <v>565</v>
      </c>
      <c r="BH67">
        <v>3881</v>
      </c>
      <c r="BI67">
        <v>52472</v>
      </c>
      <c r="BJ67">
        <v>19</v>
      </c>
      <c r="BK67">
        <v>351</v>
      </c>
      <c r="BL67">
        <v>1257</v>
      </c>
      <c r="BM67">
        <v>19889</v>
      </c>
      <c r="BN67">
        <v>32</v>
      </c>
      <c r="BO67">
        <v>443</v>
      </c>
      <c r="BP67">
        <v>2981</v>
      </c>
      <c r="BQ67">
        <v>65165</v>
      </c>
      <c r="BR67">
        <v>159</v>
      </c>
      <c r="BS67">
        <v>2002</v>
      </c>
      <c r="BT67">
        <v>8877</v>
      </c>
      <c r="BU67">
        <v>121336</v>
      </c>
      <c r="BV67">
        <v>19</v>
      </c>
      <c r="BW67">
        <v>979</v>
      </c>
      <c r="BX67">
        <v>1363</v>
      </c>
      <c r="BY67">
        <v>30524</v>
      </c>
      <c r="BZ67">
        <v>7</v>
      </c>
      <c r="CA67">
        <v>617</v>
      </c>
      <c r="CB67">
        <v>1100</v>
      </c>
      <c r="CC67">
        <v>5262</v>
      </c>
      <c r="CD67">
        <v>130</v>
      </c>
      <c r="CE67">
        <v>6306</v>
      </c>
      <c r="CF67">
        <v>17229</v>
      </c>
      <c r="CG67">
        <v>296896</v>
      </c>
    </row>
    <row r="68" spans="1:85" x14ac:dyDescent="0.25">
      <c r="A68" s="1">
        <v>43946</v>
      </c>
      <c r="B68">
        <v>26</v>
      </c>
      <c r="C68">
        <v>478</v>
      </c>
      <c r="D68">
        <v>2832</v>
      </c>
      <c r="E68">
        <v>33624</v>
      </c>
      <c r="F68">
        <v>7</v>
      </c>
      <c r="G68">
        <v>118</v>
      </c>
      <c r="H68">
        <v>361</v>
      </c>
      <c r="I68">
        <v>9792</v>
      </c>
      <c r="J68">
        <v>7</v>
      </c>
      <c r="K68">
        <v>197</v>
      </c>
      <c r="L68">
        <v>1088</v>
      </c>
      <c r="M68">
        <v>29959</v>
      </c>
      <c r="N68">
        <v>55</v>
      </c>
      <c r="O68">
        <v>1023</v>
      </c>
      <c r="P68">
        <v>4299</v>
      </c>
      <c r="Q68">
        <v>64521</v>
      </c>
      <c r="R68">
        <v>246</v>
      </c>
      <c r="S68">
        <v>8515</v>
      </c>
      <c r="T68">
        <v>24209</v>
      </c>
      <c r="U68">
        <v>156883</v>
      </c>
      <c r="V68">
        <v>15</v>
      </c>
      <c r="W68">
        <v>1556</v>
      </c>
      <c r="X68">
        <v>2903</v>
      </c>
      <c r="Y68">
        <v>58375</v>
      </c>
      <c r="Z68">
        <v>183</v>
      </c>
      <c r="AA68">
        <v>1276</v>
      </c>
      <c r="AB68">
        <v>6224</v>
      </c>
      <c r="AC68">
        <v>118354</v>
      </c>
      <c r="AD68">
        <v>83</v>
      </c>
      <c r="AE68">
        <v>2775</v>
      </c>
      <c r="AF68">
        <v>7301</v>
      </c>
      <c r="AG68">
        <v>41125</v>
      </c>
      <c r="AH68">
        <v>724</v>
      </c>
      <c r="AI68">
        <v>24227</v>
      </c>
      <c r="AJ68">
        <v>71969</v>
      </c>
      <c r="AK68">
        <v>326940</v>
      </c>
      <c r="AL68">
        <v>58</v>
      </c>
      <c r="AM68">
        <v>1912</v>
      </c>
      <c r="AN68">
        <v>6058</v>
      </c>
      <c r="AO68">
        <v>50996</v>
      </c>
      <c r="AP68">
        <v>1</v>
      </c>
      <c r="AQ68">
        <v>73</v>
      </c>
      <c r="AR68">
        <v>292</v>
      </c>
      <c r="AS68">
        <v>5191</v>
      </c>
      <c r="AT68">
        <v>238</v>
      </c>
      <c r="AU68">
        <v>6157</v>
      </c>
      <c r="AV68">
        <v>24426</v>
      </c>
      <c r="AW68">
        <v>131107</v>
      </c>
      <c r="AX68">
        <v>14</v>
      </c>
      <c r="AY68">
        <v>1176</v>
      </c>
      <c r="AZ68">
        <v>2476</v>
      </c>
      <c r="BA68">
        <v>36608</v>
      </c>
      <c r="BB68">
        <v>27</v>
      </c>
      <c r="BC68">
        <v>1694</v>
      </c>
      <c r="BD68">
        <v>3838</v>
      </c>
      <c r="BE68">
        <v>30661</v>
      </c>
      <c r="BF68">
        <v>48</v>
      </c>
      <c r="BG68">
        <v>602</v>
      </c>
      <c r="BH68">
        <v>3912</v>
      </c>
      <c r="BI68">
        <v>54628</v>
      </c>
      <c r="BJ68">
        <v>18</v>
      </c>
      <c r="BK68">
        <v>374</v>
      </c>
      <c r="BL68">
        <v>1271</v>
      </c>
      <c r="BM68">
        <v>20351</v>
      </c>
      <c r="BN68">
        <v>33</v>
      </c>
      <c r="BO68">
        <v>524</v>
      </c>
      <c r="BP68">
        <v>3020</v>
      </c>
      <c r="BQ68">
        <v>68251</v>
      </c>
      <c r="BR68">
        <v>166</v>
      </c>
      <c r="BS68">
        <v>2109</v>
      </c>
      <c r="BT68">
        <v>9015</v>
      </c>
      <c r="BU68">
        <v>125495</v>
      </c>
      <c r="BV68">
        <v>18</v>
      </c>
      <c r="BW68">
        <v>1006</v>
      </c>
      <c r="BX68">
        <v>1366</v>
      </c>
      <c r="BY68">
        <v>31939</v>
      </c>
      <c r="BZ68">
        <v>6</v>
      </c>
      <c r="CA68">
        <v>657</v>
      </c>
      <c r="CB68">
        <v>1100</v>
      </c>
      <c r="CC68">
        <v>5966</v>
      </c>
      <c r="CD68">
        <v>129</v>
      </c>
      <c r="CE68">
        <v>6671</v>
      </c>
      <c r="CF68">
        <v>17391</v>
      </c>
      <c r="CG68">
        <v>306977</v>
      </c>
    </row>
    <row r="69" spans="1:85" x14ac:dyDescent="0.25">
      <c r="A69" s="1">
        <v>43947</v>
      </c>
      <c r="B69">
        <v>24</v>
      </c>
      <c r="C69">
        <v>496</v>
      </c>
      <c r="D69">
        <v>2859</v>
      </c>
      <c r="E69">
        <v>33820</v>
      </c>
      <c r="F69">
        <v>7</v>
      </c>
      <c r="G69">
        <v>122</v>
      </c>
      <c r="H69">
        <v>366</v>
      </c>
      <c r="I69">
        <v>10077</v>
      </c>
      <c r="J69">
        <v>8</v>
      </c>
      <c r="K69">
        <v>212</v>
      </c>
      <c r="L69">
        <v>1089</v>
      </c>
      <c r="M69">
        <v>30853</v>
      </c>
      <c r="N69">
        <v>45</v>
      </c>
      <c r="O69">
        <v>1062</v>
      </c>
      <c r="P69">
        <v>4331</v>
      </c>
      <c r="Q69">
        <v>67218</v>
      </c>
      <c r="R69">
        <v>245</v>
      </c>
      <c r="S69">
        <v>8723</v>
      </c>
      <c r="T69">
        <v>24450</v>
      </c>
      <c r="U69">
        <v>161928</v>
      </c>
      <c r="V69">
        <v>13</v>
      </c>
      <c r="W69">
        <v>1405</v>
      </c>
      <c r="X69">
        <v>2917</v>
      </c>
      <c r="Y69">
        <v>59681</v>
      </c>
      <c r="Z69">
        <v>161</v>
      </c>
      <c r="AA69">
        <v>1347</v>
      </c>
      <c r="AB69">
        <v>6309</v>
      </c>
      <c r="AC69">
        <v>121677</v>
      </c>
      <c r="AD69">
        <v>82</v>
      </c>
      <c r="AE69">
        <v>2894</v>
      </c>
      <c r="AF69">
        <v>7488</v>
      </c>
      <c r="AG69">
        <v>42607</v>
      </c>
      <c r="AH69">
        <v>706</v>
      </c>
      <c r="AI69">
        <v>24398</v>
      </c>
      <c r="AJ69">
        <v>72889</v>
      </c>
      <c r="AK69">
        <v>337797</v>
      </c>
      <c r="AL69">
        <v>58</v>
      </c>
      <c r="AM69">
        <v>1924</v>
      </c>
      <c r="AN69">
        <v>6111</v>
      </c>
      <c r="AO69">
        <v>52063</v>
      </c>
      <c r="AP69">
        <v>1</v>
      </c>
      <c r="AQ69">
        <v>75</v>
      </c>
      <c r="AR69">
        <v>296</v>
      </c>
      <c r="AS69">
        <v>5567</v>
      </c>
      <c r="AT69">
        <v>214</v>
      </c>
      <c r="AU69">
        <v>6478</v>
      </c>
      <c r="AV69">
        <v>24820</v>
      </c>
      <c r="AW69">
        <v>135142</v>
      </c>
      <c r="AX69">
        <v>14</v>
      </c>
      <c r="AY69">
        <v>1218</v>
      </c>
      <c r="AZ69">
        <v>2481</v>
      </c>
      <c r="BA69">
        <v>37431</v>
      </c>
      <c r="BB69">
        <v>24</v>
      </c>
      <c r="BC69">
        <v>1807</v>
      </c>
      <c r="BD69">
        <v>3894</v>
      </c>
      <c r="BE69">
        <v>32142</v>
      </c>
      <c r="BF69">
        <v>48</v>
      </c>
      <c r="BG69">
        <v>612</v>
      </c>
      <c r="BH69">
        <v>3948</v>
      </c>
      <c r="BI69">
        <v>55992</v>
      </c>
      <c r="BJ69">
        <v>20</v>
      </c>
      <c r="BK69">
        <v>388</v>
      </c>
      <c r="BL69">
        <v>1280</v>
      </c>
      <c r="BM69">
        <v>21101</v>
      </c>
      <c r="BN69">
        <v>33</v>
      </c>
      <c r="BO69">
        <v>720</v>
      </c>
      <c r="BP69">
        <v>3055</v>
      </c>
      <c r="BQ69">
        <v>70104</v>
      </c>
      <c r="BR69">
        <v>158</v>
      </c>
      <c r="BS69">
        <v>2300</v>
      </c>
      <c r="BT69">
        <v>9147</v>
      </c>
      <c r="BU69">
        <v>127394</v>
      </c>
      <c r="BV69">
        <v>17</v>
      </c>
      <c r="BW69">
        <v>1008</v>
      </c>
      <c r="BX69">
        <v>1368</v>
      </c>
      <c r="BY69">
        <v>32569</v>
      </c>
      <c r="BZ69">
        <v>7</v>
      </c>
      <c r="CA69">
        <v>721</v>
      </c>
      <c r="CB69">
        <v>1106</v>
      </c>
      <c r="CC69">
        <v>6135</v>
      </c>
      <c r="CD69">
        <v>124</v>
      </c>
      <c r="CE69">
        <v>7018</v>
      </c>
      <c r="CF69">
        <v>17471</v>
      </c>
      <c r="CG69">
        <v>316361</v>
      </c>
    </row>
    <row r="70" spans="1:85" x14ac:dyDescent="0.25">
      <c r="A70" s="1">
        <v>43948</v>
      </c>
      <c r="B70">
        <v>23</v>
      </c>
      <c r="C70">
        <v>545</v>
      </c>
      <c r="D70">
        <v>2874</v>
      </c>
      <c r="E70">
        <v>34176</v>
      </c>
      <c r="F70">
        <v>7</v>
      </c>
      <c r="G70">
        <v>124</v>
      </c>
      <c r="H70">
        <v>366</v>
      </c>
      <c r="I70">
        <v>10364</v>
      </c>
      <c r="J70">
        <v>6</v>
      </c>
      <c r="K70">
        <v>231</v>
      </c>
      <c r="L70">
        <v>1096</v>
      </c>
      <c r="M70">
        <v>31787</v>
      </c>
      <c r="N70">
        <v>37</v>
      </c>
      <c r="O70">
        <v>1120</v>
      </c>
      <c r="P70">
        <v>4349</v>
      </c>
      <c r="Q70">
        <v>68727</v>
      </c>
      <c r="R70">
        <v>247</v>
      </c>
      <c r="S70">
        <v>9006</v>
      </c>
      <c r="T70">
        <v>24662</v>
      </c>
      <c r="U70">
        <v>164979</v>
      </c>
      <c r="V70">
        <v>13</v>
      </c>
      <c r="W70">
        <v>1448</v>
      </c>
      <c r="X70">
        <v>2977</v>
      </c>
      <c r="Y70">
        <v>60940</v>
      </c>
      <c r="Z70">
        <v>143</v>
      </c>
      <c r="AA70">
        <v>1433</v>
      </c>
      <c r="AB70">
        <v>6392</v>
      </c>
      <c r="AC70">
        <v>124769</v>
      </c>
      <c r="AD70">
        <v>83</v>
      </c>
      <c r="AE70">
        <v>2934</v>
      </c>
      <c r="AF70">
        <v>7642</v>
      </c>
      <c r="AG70">
        <v>44039</v>
      </c>
      <c r="AH70">
        <v>680</v>
      </c>
      <c r="AI70">
        <v>24589</v>
      </c>
      <c r="AJ70">
        <v>73479</v>
      </c>
      <c r="AK70">
        <v>342850</v>
      </c>
      <c r="AL70">
        <v>58</v>
      </c>
      <c r="AM70">
        <v>1933</v>
      </c>
      <c r="AN70">
        <v>6127</v>
      </c>
      <c r="AO70">
        <v>52765</v>
      </c>
      <c r="AP70">
        <v>1</v>
      </c>
      <c r="AQ70">
        <v>75</v>
      </c>
      <c r="AR70">
        <v>296</v>
      </c>
      <c r="AS70">
        <v>5656</v>
      </c>
      <c r="AT70">
        <v>214</v>
      </c>
      <c r="AU70">
        <v>6712</v>
      </c>
      <c r="AV70">
        <v>25098</v>
      </c>
      <c r="AW70">
        <v>139348</v>
      </c>
      <c r="AX70">
        <v>16</v>
      </c>
      <c r="AY70">
        <v>1286</v>
      </c>
      <c r="AZ70">
        <v>2496</v>
      </c>
      <c r="BA70">
        <v>38640</v>
      </c>
      <c r="BB70">
        <v>23</v>
      </c>
      <c r="BC70">
        <v>1881</v>
      </c>
      <c r="BD70">
        <v>3995</v>
      </c>
      <c r="BE70">
        <v>33152</v>
      </c>
      <c r="BF70">
        <v>51</v>
      </c>
      <c r="BG70">
        <v>641</v>
      </c>
      <c r="BH70">
        <v>3958</v>
      </c>
      <c r="BI70">
        <v>56976</v>
      </c>
      <c r="BJ70">
        <v>19</v>
      </c>
      <c r="BK70">
        <v>398</v>
      </c>
      <c r="BL70">
        <v>1283</v>
      </c>
      <c r="BM70">
        <v>21395</v>
      </c>
      <c r="BN70">
        <v>35</v>
      </c>
      <c r="BO70">
        <v>731</v>
      </c>
      <c r="BP70">
        <v>3085</v>
      </c>
      <c r="BQ70">
        <v>70650</v>
      </c>
      <c r="BR70">
        <v>154</v>
      </c>
      <c r="BS70">
        <v>2401</v>
      </c>
      <c r="BT70">
        <v>9179</v>
      </c>
      <c r="BU70">
        <v>129048</v>
      </c>
      <c r="BV70">
        <v>16</v>
      </c>
      <c r="BW70">
        <v>1018</v>
      </c>
      <c r="BX70">
        <v>1370</v>
      </c>
      <c r="BY70">
        <v>32823</v>
      </c>
      <c r="BZ70">
        <v>7</v>
      </c>
      <c r="CA70">
        <v>743</v>
      </c>
      <c r="CB70">
        <v>1111</v>
      </c>
      <c r="CC70">
        <v>6551</v>
      </c>
      <c r="CD70">
        <v>123</v>
      </c>
      <c r="CE70">
        <v>7375</v>
      </c>
      <c r="CF70">
        <v>17579</v>
      </c>
      <c r="CG70">
        <v>320027</v>
      </c>
    </row>
    <row r="71" spans="1:85" x14ac:dyDescent="0.25">
      <c r="A71" s="1">
        <v>43949</v>
      </c>
      <c r="B71">
        <v>21</v>
      </c>
      <c r="C71">
        <v>599</v>
      </c>
      <c r="D71">
        <v>2899</v>
      </c>
      <c r="E71">
        <v>35356</v>
      </c>
      <c r="F71">
        <v>7</v>
      </c>
      <c r="G71">
        <v>136</v>
      </c>
      <c r="H71">
        <v>366</v>
      </c>
      <c r="I71">
        <v>10889</v>
      </c>
      <c r="J71">
        <v>6</v>
      </c>
      <c r="K71">
        <v>248</v>
      </c>
      <c r="L71">
        <v>1097</v>
      </c>
      <c r="M71">
        <v>33755</v>
      </c>
      <c r="N71">
        <v>33</v>
      </c>
      <c r="O71">
        <v>1220</v>
      </c>
      <c r="P71">
        <v>4380</v>
      </c>
      <c r="Q71">
        <v>70566</v>
      </c>
      <c r="R71">
        <v>228</v>
      </c>
      <c r="S71">
        <v>9439</v>
      </c>
      <c r="T71">
        <v>24914</v>
      </c>
      <c r="U71">
        <v>172589</v>
      </c>
      <c r="V71">
        <v>13</v>
      </c>
      <c r="W71">
        <v>1478</v>
      </c>
      <c r="X71">
        <v>2995</v>
      </c>
      <c r="Y71">
        <v>64151</v>
      </c>
      <c r="Z71">
        <v>132</v>
      </c>
      <c r="AA71">
        <v>1491</v>
      </c>
      <c r="AB71">
        <v>6467</v>
      </c>
      <c r="AC71">
        <v>128664</v>
      </c>
      <c r="AD71">
        <v>81</v>
      </c>
      <c r="AE71">
        <v>3060</v>
      </c>
      <c r="AF71">
        <v>7772</v>
      </c>
      <c r="AG71">
        <v>45719</v>
      </c>
      <c r="AH71">
        <v>655</v>
      </c>
      <c r="AI71">
        <v>25029</v>
      </c>
      <c r="AJ71">
        <v>74348</v>
      </c>
      <c r="AK71">
        <v>351423</v>
      </c>
      <c r="AL71">
        <v>58</v>
      </c>
      <c r="AM71">
        <v>1948</v>
      </c>
      <c r="AN71">
        <v>6175</v>
      </c>
      <c r="AO71">
        <v>54313</v>
      </c>
      <c r="AP71">
        <v>1</v>
      </c>
      <c r="AQ71">
        <v>81</v>
      </c>
      <c r="AR71">
        <v>297</v>
      </c>
      <c r="AS71">
        <v>5776</v>
      </c>
      <c r="AT71">
        <v>202</v>
      </c>
      <c r="AU71">
        <v>7008</v>
      </c>
      <c r="AV71">
        <v>25450</v>
      </c>
      <c r="AW71">
        <v>144531</v>
      </c>
      <c r="AX71">
        <v>15</v>
      </c>
      <c r="AY71">
        <v>1316</v>
      </c>
      <c r="AZ71">
        <v>2498</v>
      </c>
      <c r="BA71">
        <v>39130</v>
      </c>
      <c r="BB71">
        <v>22</v>
      </c>
      <c r="BC71">
        <v>2048</v>
      </c>
      <c r="BD71">
        <v>4025</v>
      </c>
      <c r="BE71">
        <v>33839</v>
      </c>
      <c r="BF71">
        <v>51</v>
      </c>
      <c r="BG71">
        <v>654</v>
      </c>
      <c r="BH71">
        <v>3980</v>
      </c>
      <c r="BI71">
        <v>58496</v>
      </c>
      <c r="BJ71">
        <v>18</v>
      </c>
      <c r="BK71">
        <v>404</v>
      </c>
      <c r="BL71">
        <v>1285</v>
      </c>
      <c r="BM71">
        <v>22116</v>
      </c>
      <c r="BN71">
        <v>34</v>
      </c>
      <c r="BO71">
        <v>745</v>
      </c>
      <c r="BP71">
        <v>3120</v>
      </c>
      <c r="BQ71">
        <v>73008</v>
      </c>
      <c r="BR71">
        <v>144</v>
      </c>
      <c r="BS71">
        <v>2524</v>
      </c>
      <c r="BT71">
        <v>9231</v>
      </c>
      <c r="BU71">
        <v>133617</v>
      </c>
      <c r="BV71">
        <v>17</v>
      </c>
      <c r="BW71">
        <v>1039</v>
      </c>
      <c r="BX71">
        <v>1379</v>
      </c>
      <c r="BY71">
        <v>33881</v>
      </c>
      <c r="BZ71">
        <v>5</v>
      </c>
      <c r="CA71">
        <v>775</v>
      </c>
      <c r="CB71">
        <v>1119</v>
      </c>
      <c r="CC71">
        <v>6897</v>
      </c>
      <c r="CD71">
        <v>120</v>
      </c>
      <c r="CE71">
        <v>7699</v>
      </c>
      <c r="CF71">
        <v>17708</v>
      </c>
      <c r="CG71">
        <v>328218</v>
      </c>
    </row>
    <row r="72" spans="1:85" x14ac:dyDescent="0.25">
      <c r="A72" s="1">
        <v>43950</v>
      </c>
      <c r="B72">
        <v>19</v>
      </c>
      <c r="C72">
        <v>632</v>
      </c>
      <c r="D72">
        <v>2923</v>
      </c>
      <c r="E72">
        <v>36614</v>
      </c>
      <c r="F72">
        <v>4</v>
      </c>
      <c r="G72">
        <v>147</v>
      </c>
      <c r="H72">
        <v>366</v>
      </c>
      <c r="I72">
        <v>11331</v>
      </c>
      <c r="J72">
        <v>6</v>
      </c>
      <c r="K72">
        <v>263</v>
      </c>
      <c r="L72">
        <v>1102</v>
      </c>
      <c r="M72">
        <v>34914</v>
      </c>
      <c r="N72">
        <v>31</v>
      </c>
      <c r="O72">
        <v>1269</v>
      </c>
      <c r="P72">
        <v>4410</v>
      </c>
      <c r="Q72">
        <v>73094</v>
      </c>
      <c r="R72">
        <v>226</v>
      </c>
      <c r="S72">
        <v>9803</v>
      </c>
      <c r="T72">
        <v>25177</v>
      </c>
      <c r="U72">
        <v>176865</v>
      </c>
      <c r="V72">
        <v>12</v>
      </c>
      <c r="W72">
        <v>1498</v>
      </c>
      <c r="X72">
        <v>3010</v>
      </c>
      <c r="Y72">
        <v>66769</v>
      </c>
      <c r="Z72">
        <v>130</v>
      </c>
      <c r="AA72">
        <v>1579</v>
      </c>
      <c r="AB72">
        <v>6545</v>
      </c>
      <c r="AC72">
        <v>133503</v>
      </c>
      <c r="AD72">
        <v>70</v>
      </c>
      <c r="AE72">
        <v>3161</v>
      </c>
      <c r="AF72">
        <v>7889</v>
      </c>
      <c r="AG72">
        <v>47220</v>
      </c>
      <c r="AH72">
        <v>634</v>
      </c>
      <c r="AI72">
        <v>25333</v>
      </c>
      <c r="AJ72">
        <v>75134</v>
      </c>
      <c r="AK72">
        <v>365895</v>
      </c>
      <c r="AL72">
        <v>52</v>
      </c>
      <c r="AM72">
        <v>1964</v>
      </c>
      <c r="AN72">
        <v>6210</v>
      </c>
      <c r="AO72">
        <v>55905</v>
      </c>
      <c r="AP72">
        <v>1</v>
      </c>
      <c r="AQ72">
        <v>83</v>
      </c>
      <c r="AR72">
        <v>297</v>
      </c>
      <c r="AS72">
        <v>5910</v>
      </c>
      <c r="AT72">
        <v>202</v>
      </c>
      <c r="AU72">
        <v>7337</v>
      </c>
      <c r="AV72">
        <v>25861</v>
      </c>
      <c r="AW72">
        <v>151266</v>
      </c>
      <c r="AX72">
        <v>14</v>
      </c>
      <c r="AY72">
        <v>1388</v>
      </c>
      <c r="AZ72">
        <v>2507</v>
      </c>
      <c r="BA72">
        <v>40218</v>
      </c>
      <c r="BB72">
        <v>22</v>
      </c>
      <c r="BC72">
        <v>2190</v>
      </c>
      <c r="BD72">
        <v>4069</v>
      </c>
      <c r="BE72">
        <v>35008</v>
      </c>
      <c r="BF72">
        <v>47</v>
      </c>
      <c r="BG72">
        <v>692</v>
      </c>
      <c r="BH72">
        <v>4029</v>
      </c>
      <c r="BI72">
        <v>60334</v>
      </c>
      <c r="BJ72">
        <v>17</v>
      </c>
      <c r="BK72">
        <v>413</v>
      </c>
      <c r="BL72">
        <v>1290</v>
      </c>
      <c r="BM72">
        <v>23299</v>
      </c>
      <c r="BN72">
        <v>34</v>
      </c>
      <c r="BO72">
        <v>763</v>
      </c>
      <c r="BP72">
        <v>3140</v>
      </c>
      <c r="BQ72">
        <v>75360</v>
      </c>
      <c r="BR72">
        <v>139</v>
      </c>
      <c r="BS72">
        <v>2802</v>
      </c>
      <c r="BT72">
        <v>9292</v>
      </c>
      <c r="BU72">
        <v>137482</v>
      </c>
      <c r="BV72">
        <v>16</v>
      </c>
      <c r="BW72">
        <v>1064</v>
      </c>
      <c r="BX72">
        <v>1391</v>
      </c>
      <c r="BY72">
        <v>34937</v>
      </c>
      <c r="BZ72">
        <v>5</v>
      </c>
      <c r="CA72">
        <v>852</v>
      </c>
      <c r="CB72">
        <v>1124</v>
      </c>
      <c r="CC72">
        <v>7181</v>
      </c>
      <c r="CD72">
        <v>114</v>
      </c>
      <c r="CE72">
        <v>8019</v>
      </c>
      <c r="CF72">
        <v>17825</v>
      </c>
      <c r="CG72">
        <v>337656</v>
      </c>
    </row>
    <row r="73" spans="1:85" x14ac:dyDescent="0.25">
      <c r="A73" s="1">
        <v>43951</v>
      </c>
      <c r="B73">
        <v>16</v>
      </c>
      <c r="C73">
        <v>695</v>
      </c>
      <c r="D73">
        <v>2930</v>
      </c>
      <c r="E73">
        <v>37996</v>
      </c>
      <c r="F73">
        <v>4</v>
      </c>
      <c r="G73">
        <v>150</v>
      </c>
      <c r="H73">
        <v>367</v>
      </c>
      <c r="I73">
        <v>12774</v>
      </c>
      <c r="J73">
        <v>6</v>
      </c>
      <c r="K73">
        <v>282</v>
      </c>
      <c r="L73">
        <v>1108</v>
      </c>
      <c r="M73">
        <v>35903</v>
      </c>
      <c r="N73">
        <v>29</v>
      </c>
      <c r="O73">
        <v>1291</v>
      </c>
      <c r="P73">
        <v>4423</v>
      </c>
      <c r="Q73">
        <v>76108</v>
      </c>
      <c r="R73">
        <v>206</v>
      </c>
      <c r="S73">
        <v>12322</v>
      </c>
      <c r="T73">
        <v>25436</v>
      </c>
      <c r="U73">
        <v>182857</v>
      </c>
      <c r="V73">
        <v>11</v>
      </c>
      <c r="W73">
        <v>1566</v>
      </c>
      <c r="X73">
        <v>3025</v>
      </c>
      <c r="Y73">
        <v>67930</v>
      </c>
      <c r="Z73">
        <v>115</v>
      </c>
      <c r="AA73">
        <v>1707</v>
      </c>
      <c r="AB73">
        <v>6616</v>
      </c>
      <c r="AC73">
        <v>137596</v>
      </c>
      <c r="AD73">
        <v>69</v>
      </c>
      <c r="AE73">
        <v>3275</v>
      </c>
      <c r="AF73">
        <v>7993</v>
      </c>
      <c r="AG73">
        <v>48762</v>
      </c>
      <c r="AH73">
        <v>605</v>
      </c>
      <c r="AI73">
        <v>25749</v>
      </c>
      <c r="AJ73">
        <v>75732</v>
      </c>
      <c r="AK73">
        <v>376943</v>
      </c>
      <c r="AL73">
        <v>48</v>
      </c>
      <c r="AM73">
        <v>2131</v>
      </c>
      <c r="AN73">
        <v>6247</v>
      </c>
      <c r="AO73">
        <v>59488</v>
      </c>
      <c r="AP73">
        <v>1</v>
      </c>
      <c r="AQ73">
        <v>87</v>
      </c>
      <c r="AR73">
        <v>298</v>
      </c>
      <c r="AS73">
        <v>6446</v>
      </c>
      <c r="AT73">
        <v>199</v>
      </c>
      <c r="AU73">
        <v>7730</v>
      </c>
      <c r="AV73">
        <v>26289</v>
      </c>
      <c r="AW73">
        <v>156534</v>
      </c>
      <c r="AX73">
        <v>13</v>
      </c>
      <c r="AY73">
        <v>1441</v>
      </c>
      <c r="AZ73">
        <v>2518</v>
      </c>
      <c r="BA73">
        <v>41297</v>
      </c>
      <c r="BB73">
        <v>21</v>
      </c>
      <c r="BC73">
        <v>2328</v>
      </c>
      <c r="BD73">
        <v>4116</v>
      </c>
      <c r="BE73">
        <v>36534</v>
      </c>
      <c r="BF73">
        <v>42</v>
      </c>
      <c r="BG73">
        <v>708</v>
      </c>
      <c r="BH73">
        <v>4072</v>
      </c>
      <c r="BI73">
        <v>62460</v>
      </c>
      <c r="BJ73">
        <v>16</v>
      </c>
      <c r="BK73">
        <v>435</v>
      </c>
      <c r="BL73">
        <v>1295</v>
      </c>
      <c r="BM73">
        <v>24754</v>
      </c>
      <c r="BN73">
        <v>33</v>
      </c>
      <c r="BO73">
        <v>774</v>
      </c>
      <c r="BP73">
        <v>3166</v>
      </c>
      <c r="BQ73">
        <v>79669</v>
      </c>
      <c r="BR73">
        <v>126</v>
      </c>
      <c r="BS73">
        <v>2926</v>
      </c>
      <c r="BT73">
        <v>9352</v>
      </c>
      <c r="BU73">
        <v>141849</v>
      </c>
      <c r="BV73">
        <v>16</v>
      </c>
      <c r="BW73">
        <v>1092</v>
      </c>
      <c r="BX73">
        <v>1392</v>
      </c>
      <c r="BY73">
        <v>36459</v>
      </c>
      <c r="BZ73">
        <v>4</v>
      </c>
      <c r="CA73">
        <v>902</v>
      </c>
      <c r="CB73">
        <v>1128</v>
      </c>
      <c r="CC73">
        <v>7631</v>
      </c>
      <c r="CD73">
        <v>114</v>
      </c>
      <c r="CE73">
        <v>8354</v>
      </c>
      <c r="CF73">
        <v>17960</v>
      </c>
      <c r="CG73">
        <v>349227</v>
      </c>
    </row>
    <row r="74" spans="1:85" x14ac:dyDescent="0.25">
      <c r="A74" s="1">
        <v>43952</v>
      </c>
      <c r="B74">
        <v>16</v>
      </c>
      <c r="C74">
        <v>713</v>
      </c>
      <c r="D74">
        <v>2948</v>
      </c>
      <c r="E74">
        <v>39385</v>
      </c>
      <c r="F74">
        <v>4</v>
      </c>
      <c r="G74">
        <v>160</v>
      </c>
      <c r="H74">
        <v>378</v>
      </c>
      <c r="I74">
        <v>13269</v>
      </c>
      <c r="J74">
        <v>3</v>
      </c>
      <c r="K74">
        <v>299</v>
      </c>
      <c r="L74">
        <v>1112</v>
      </c>
      <c r="M74">
        <v>37054</v>
      </c>
      <c r="N74">
        <v>29</v>
      </c>
      <c r="O74">
        <v>1332</v>
      </c>
      <c r="P74">
        <v>4444</v>
      </c>
      <c r="Q74">
        <v>79940</v>
      </c>
      <c r="R74">
        <v>197</v>
      </c>
      <c r="S74">
        <v>12581</v>
      </c>
      <c r="T74">
        <v>25644</v>
      </c>
      <c r="U74">
        <v>188264</v>
      </c>
      <c r="V74">
        <v>6</v>
      </c>
      <c r="W74">
        <v>1632</v>
      </c>
      <c r="X74">
        <v>3041</v>
      </c>
      <c r="Y74">
        <v>71013</v>
      </c>
      <c r="Z74">
        <v>105</v>
      </c>
      <c r="AA74">
        <v>1744</v>
      </c>
      <c r="AB74">
        <v>6672</v>
      </c>
      <c r="AC74">
        <v>143804</v>
      </c>
      <c r="AD74">
        <v>68</v>
      </c>
      <c r="AE74">
        <v>3424</v>
      </c>
      <c r="AF74">
        <v>8126</v>
      </c>
      <c r="AG74">
        <v>51199</v>
      </c>
      <c r="AH74">
        <v>563</v>
      </c>
      <c r="AI74">
        <v>26136</v>
      </c>
      <c r="AJ74">
        <v>76469</v>
      </c>
      <c r="AK74">
        <v>390644</v>
      </c>
      <c r="AL74">
        <v>44</v>
      </c>
      <c r="AM74">
        <v>2153</v>
      </c>
      <c r="AN74">
        <v>6275</v>
      </c>
      <c r="AO74">
        <v>61241</v>
      </c>
      <c r="AP74">
        <v>1</v>
      </c>
      <c r="AQ74">
        <v>89</v>
      </c>
      <c r="AR74">
        <v>300</v>
      </c>
      <c r="AS74">
        <v>6463</v>
      </c>
      <c r="AT74">
        <v>181</v>
      </c>
      <c r="AU74">
        <v>8025</v>
      </c>
      <c r="AV74">
        <v>26684</v>
      </c>
      <c r="AW74">
        <v>162568</v>
      </c>
      <c r="AX74">
        <v>11</v>
      </c>
      <c r="AY74">
        <v>1493</v>
      </c>
      <c r="AZ74">
        <v>2528</v>
      </c>
      <c r="BA74">
        <v>42903</v>
      </c>
      <c r="BB74">
        <v>19</v>
      </c>
      <c r="BC74">
        <v>2416</v>
      </c>
      <c r="BD74">
        <v>4132</v>
      </c>
      <c r="BE74">
        <v>37838</v>
      </c>
      <c r="BF74">
        <v>39</v>
      </c>
      <c r="BG74">
        <v>731</v>
      </c>
      <c r="BH74">
        <v>4099</v>
      </c>
      <c r="BI74">
        <v>64292</v>
      </c>
      <c r="BJ74">
        <v>12</v>
      </c>
      <c r="BK74">
        <v>452</v>
      </c>
      <c r="BL74">
        <v>1313</v>
      </c>
      <c r="BM74">
        <v>26242</v>
      </c>
      <c r="BN74">
        <v>30</v>
      </c>
      <c r="BO74">
        <v>786</v>
      </c>
      <c r="BP74">
        <v>3194</v>
      </c>
      <c r="BQ74">
        <v>82860</v>
      </c>
      <c r="BR74">
        <v>124</v>
      </c>
      <c r="BS74">
        <v>3218</v>
      </c>
      <c r="BT74">
        <v>9445</v>
      </c>
      <c r="BU74">
        <v>146456</v>
      </c>
      <c r="BV74">
        <v>13</v>
      </c>
      <c r="BW74">
        <v>1121</v>
      </c>
      <c r="BX74">
        <v>1393</v>
      </c>
      <c r="BY74">
        <v>37762</v>
      </c>
      <c r="BZ74">
        <v>3</v>
      </c>
      <c r="CA74">
        <v>904</v>
      </c>
      <c r="CB74">
        <v>1133</v>
      </c>
      <c r="CC74">
        <v>7769</v>
      </c>
      <c r="CD74">
        <v>110</v>
      </c>
      <c r="CE74">
        <v>8840</v>
      </c>
      <c r="CF74">
        <v>180098</v>
      </c>
      <c r="CG74">
        <v>362459</v>
      </c>
    </row>
    <row r="75" spans="1:85" x14ac:dyDescent="0.25">
      <c r="A75" s="1">
        <v>43953</v>
      </c>
      <c r="B75">
        <v>16</v>
      </c>
      <c r="C75">
        <v>758</v>
      </c>
      <c r="D75">
        <v>2964</v>
      </c>
      <c r="E75">
        <v>39916</v>
      </c>
      <c r="F75">
        <v>4</v>
      </c>
      <c r="G75">
        <v>164</v>
      </c>
      <c r="H75">
        <v>380</v>
      </c>
      <c r="I75">
        <v>13722</v>
      </c>
      <c r="J75">
        <v>4</v>
      </c>
      <c r="K75">
        <v>311</v>
      </c>
      <c r="L75">
        <v>1112</v>
      </c>
      <c r="M75">
        <v>37928</v>
      </c>
      <c r="N75">
        <v>27</v>
      </c>
      <c r="O75">
        <v>1376</v>
      </c>
      <c r="P75">
        <v>4459</v>
      </c>
      <c r="Q75">
        <v>83592</v>
      </c>
      <c r="R75">
        <v>196</v>
      </c>
      <c r="S75">
        <v>12913</v>
      </c>
      <c r="T75">
        <v>25850</v>
      </c>
      <c r="U75">
        <v>192135</v>
      </c>
      <c r="V75">
        <v>5</v>
      </c>
      <c r="W75">
        <v>1655</v>
      </c>
      <c r="X75">
        <v>3059</v>
      </c>
      <c r="Y75">
        <v>73855</v>
      </c>
      <c r="Z75">
        <v>96</v>
      </c>
      <c r="AA75">
        <v>1807</v>
      </c>
      <c r="AB75">
        <v>6756</v>
      </c>
      <c r="AC75">
        <v>147078</v>
      </c>
      <c r="AD75">
        <v>68</v>
      </c>
      <c r="AE75">
        <v>3519</v>
      </c>
      <c r="AF75">
        <v>8312</v>
      </c>
      <c r="AG75">
        <v>53202</v>
      </c>
      <c r="AH75">
        <v>545</v>
      </c>
      <c r="AI75">
        <v>26146</v>
      </c>
      <c r="AJ75">
        <v>77002</v>
      </c>
      <c r="AK75">
        <v>403702</v>
      </c>
      <c r="AL75">
        <v>46</v>
      </c>
      <c r="AM75">
        <v>2177</v>
      </c>
      <c r="AN75">
        <v>6298</v>
      </c>
      <c r="AO75">
        <v>62834</v>
      </c>
      <c r="AP75">
        <v>1</v>
      </c>
      <c r="AQ75">
        <v>98</v>
      </c>
      <c r="AR75">
        <v>301</v>
      </c>
      <c r="AS75">
        <v>7075</v>
      </c>
      <c r="AT75">
        <v>178</v>
      </c>
      <c r="AU75">
        <v>8334</v>
      </c>
      <c r="AV75">
        <v>27179</v>
      </c>
      <c r="AW75">
        <v>168479</v>
      </c>
      <c r="AX75">
        <v>10</v>
      </c>
      <c r="AY75">
        <v>1553</v>
      </c>
      <c r="AZ75">
        <v>2535</v>
      </c>
      <c r="BA75">
        <v>43804</v>
      </c>
      <c r="BB75">
        <v>19</v>
      </c>
      <c r="BC75">
        <v>2474</v>
      </c>
      <c r="BD75">
        <v>4181</v>
      </c>
      <c r="BE75">
        <v>39579</v>
      </c>
      <c r="BF75">
        <v>39</v>
      </c>
      <c r="BG75">
        <v>757</v>
      </c>
      <c r="BH75">
        <v>4133</v>
      </c>
      <c r="BI75">
        <v>65370</v>
      </c>
      <c r="BJ75">
        <v>13</v>
      </c>
      <c r="BK75">
        <v>466</v>
      </c>
      <c r="BL75">
        <v>1315</v>
      </c>
      <c r="BM75">
        <v>26990</v>
      </c>
      <c r="BN75">
        <v>30</v>
      </c>
      <c r="BO75">
        <v>787</v>
      </c>
      <c r="BP75">
        <v>3213</v>
      </c>
      <c r="BQ75">
        <v>84352</v>
      </c>
      <c r="BR75">
        <v>118</v>
      </c>
      <c r="BS75">
        <v>3297</v>
      </c>
      <c r="BT75">
        <v>9525</v>
      </c>
      <c r="BU75">
        <v>148223</v>
      </c>
      <c r="BV75">
        <v>13</v>
      </c>
      <c r="BW75">
        <v>1130</v>
      </c>
      <c r="BX75">
        <v>1394</v>
      </c>
      <c r="BY75">
        <v>38072</v>
      </c>
      <c r="BZ75">
        <v>3</v>
      </c>
      <c r="CA75">
        <v>901</v>
      </c>
      <c r="CB75">
        <v>1136</v>
      </c>
      <c r="CC75">
        <v>7951</v>
      </c>
      <c r="CD75">
        <v>108</v>
      </c>
      <c r="CE75">
        <v>9291</v>
      </c>
      <c r="CF75">
        <v>18224</v>
      </c>
      <c r="CG75">
        <v>370978</v>
      </c>
    </row>
    <row r="76" spans="1:85" x14ac:dyDescent="0.25">
      <c r="A76" s="1">
        <v>43954</v>
      </c>
      <c r="B76">
        <v>16</v>
      </c>
      <c r="C76">
        <v>798</v>
      </c>
      <c r="D76">
        <v>2996</v>
      </c>
      <c r="E76">
        <v>40699</v>
      </c>
      <c r="F76">
        <v>3</v>
      </c>
      <c r="G76">
        <v>167</v>
      </c>
      <c r="H76">
        <v>386</v>
      </c>
      <c r="I76">
        <v>14210</v>
      </c>
      <c r="J76">
        <v>4</v>
      </c>
      <c r="K76">
        <v>324</v>
      </c>
      <c r="L76">
        <v>1114</v>
      </c>
      <c r="M76">
        <v>38835</v>
      </c>
      <c r="N76">
        <v>30</v>
      </c>
      <c r="O76">
        <v>1394</v>
      </c>
      <c r="P76">
        <v>4484</v>
      </c>
      <c r="Q76">
        <v>86498</v>
      </c>
      <c r="R76">
        <v>197</v>
      </c>
      <c r="S76">
        <v>13329</v>
      </c>
      <c r="T76">
        <v>26016</v>
      </c>
      <c r="U76">
        <v>197075</v>
      </c>
      <c r="V76">
        <v>6</v>
      </c>
      <c r="W76">
        <v>1688</v>
      </c>
      <c r="X76">
        <v>3072</v>
      </c>
      <c r="Y76">
        <v>74990</v>
      </c>
      <c r="Z76">
        <v>95</v>
      </c>
      <c r="AA76">
        <v>1916</v>
      </c>
      <c r="AB76">
        <v>6809</v>
      </c>
      <c r="AC76">
        <v>150912</v>
      </c>
      <c r="AD76">
        <v>68</v>
      </c>
      <c r="AE76">
        <v>3599</v>
      </c>
      <c r="AF76">
        <v>8359</v>
      </c>
      <c r="AG76">
        <v>54492</v>
      </c>
      <c r="AH76">
        <v>532</v>
      </c>
      <c r="AI76">
        <v>26371</v>
      </c>
      <c r="AJ76">
        <v>77528</v>
      </c>
      <c r="AK76">
        <v>410857</v>
      </c>
      <c r="AL76">
        <v>43</v>
      </c>
      <c r="AM76">
        <v>2194</v>
      </c>
      <c r="AN76">
        <v>6319</v>
      </c>
      <c r="AO76">
        <v>64412</v>
      </c>
      <c r="AP76">
        <v>1</v>
      </c>
      <c r="AQ76">
        <v>98</v>
      </c>
      <c r="AR76">
        <v>301</v>
      </c>
      <c r="AS76">
        <v>7075</v>
      </c>
      <c r="AT76">
        <v>169</v>
      </c>
      <c r="AU76">
        <v>8640</v>
      </c>
      <c r="AV76">
        <v>27430</v>
      </c>
      <c r="AW76">
        <v>172208</v>
      </c>
      <c r="AX76">
        <v>11</v>
      </c>
      <c r="AY76">
        <v>1590</v>
      </c>
      <c r="AZ76">
        <v>2536</v>
      </c>
      <c r="BA76">
        <v>44240</v>
      </c>
      <c r="BB76">
        <v>17</v>
      </c>
      <c r="BC76">
        <v>2571</v>
      </c>
      <c r="BD76">
        <v>4247</v>
      </c>
      <c r="BE76">
        <v>41095</v>
      </c>
      <c r="BF76">
        <v>40</v>
      </c>
      <c r="BG76">
        <v>765</v>
      </c>
      <c r="BH76">
        <v>4144</v>
      </c>
      <c r="BI76">
        <v>66443</v>
      </c>
      <c r="BJ76">
        <v>10</v>
      </c>
      <c r="BK76">
        <v>511</v>
      </c>
      <c r="BL76">
        <v>1319</v>
      </c>
      <c r="BM76">
        <v>27737</v>
      </c>
      <c r="BN76">
        <v>29</v>
      </c>
      <c r="BO76">
        <v>795</v>
      </c>
      <c r="BP76">
        <v>3240</v>
      </c>
      <c r="BQ76">
        <v>85955</v>
      </c>
      <c r="BR76">
        <v>112</v>
      </c>
      <c r="BS76">
        <v>3363</v>
      </c>
      <c r="BT76">
        <v>9563</v>
      </c>
      <c r="BU76">
        <v>150914</v>
      </c>
      <c r="BV76">
        <v>13</v>
      </c>
      <c r="BW76">
        <v>1143</v>
      </c>
      <c r="BX76">
        <v>1394</v>
      </c>
      <c r="BY76">
        <v>38823</v>
      </c>
      <c r="BZ76">
        <v>2</v>
      </c>
      <c r="CA76">
        <v>895</v>
      </c>
      <c r="CB76">
        <v>1142</v>
      </c>
      <c r="CC76">
        <v>8100</v>
      </c>
      <c r="CD76">
        <v>103</v>
      </c>
      <c r="CE76">
        <v>9503</v>
      </c>
      <c r="CF76">
        <v>18318</v>
      </c>
      <c r="CG76">
        <v>378202</v>
      </c>
    </row>
    <row r="77" spans="1:85" x14ac:dyDescent="0.25">
      <c r="A77" s="1">
        <v>43955</v>
      </c>
      <c r="B77">
        <v>15</v>
      </c>
      <c r="C77">
        <v>831</v>
      </c>
      <c r="D77">
        <v>3000</v>
      </c>
      <c r="E77">
        <v>41108</v>
      </c>
      <c r="F77">
        <v>3</v>
      </c>
      <c r="G77">
        <v>188</v>
      </c>
      <c r="H77">
        <v>386</v>
      </c>
      <c r="I77">
        <v>14901</v>
      </c>
      <c r="J77">
        <v>4</v>
      </c>
      <c r="K77">
        <v>356</v>
      </c>
      <c r="L77">
        <v>1118</v>
      </c>
      <c r="M77">
        <v>39438</v>
      </c>
      <c r="N77">
        <v>24</v>
      </c>
      <c r="O77">
        <v>1421</v>
      </c>
      <c r="P77">
        <v>4498</v>
      </c>
      <c r="Q77">
        <v>90543</v>
      </c>
      <c r="R77">
        <v>199</v>
      </c>
      <c r="S77">
        <v>13525</v>
      </c>
      <c r="T77">
        <v>26175</v>
      </c>
      <c r="U77">
        <v>200427</v>
      </c>
      <c r="V77">
        <v>4</v>
      </c>
      <c r="W77">
        <v>1727</v>
      </c>
      <c r="X77">
        <v>3076</v>
      </c>
      <c r="Y77">
        <v>75421</v>
      </c>
      <c r="Z77">
        <v>95</v>
      </c>
      <c r="AA77">
        <v>1938</v>
      </c>
      <c r="AB77">
        <v>6847</v>
      </c>
      <c r="AC77">
        <v>153293</v>
      </c>
      <c r="AD77">
        <v>72</v>
      </c>
      <c r="AE77">
        <v>3683</v>
      </c>
      <c r="AF77">
        <v>8412</v>
      </c>
      <c r="AG77">
        <v>56092</v>
      </c>
      <c r="AH77">
        <v>532</v>
      </c>
      <c r="AI77">
        <v>26504</v>
      </c>
      <c r="AJ77">
        <v>78105</v>
      </c>
      <c r="AK77">
        <v>418835</v>
      </c>
      <c r="AL77">
        <v>44</v>
      </c>
      <c r="AM77">
        <v>2225</v>
      </c>
      <c r="AN77">
        <v>6363</v>
      </c>
      <c r="AO77">
        <v>65398</v>
      </c>
      <c r="AP77">
        <v>1</v>
      </c>
      <c r="AQ77">
        <v>101</v>
      </c>
      <c r="AR77">
        <v>301</v>
      </c>
      <c r="AS77">
        <v>7328</v>
      </c>
      <c r="AT77">
        <v>161</v>
      </c>
      <c r="AU77">
        <v>8874</v>
      </c>
      <c r="AV77">
        <v>27622</v>
      </c>
      <c r="AW77">
        <v>176078</v>
      </c>
      <c r="AX77">
        <v>10</v>
      </c>
      <c r="AY77">
        <v>1621</v>
      </c>
      <c r="AZ77">
        <v>2541</v>
      </c>
      <c r="BA77">
        <v>44673</v>
      </c>
      <c r="BB77">
        <v>17</v>
      </c>
      <c r="BC77">
        <v>2663</v>
      </c>
      <c r="BD77">
        <v>4258</v>
      </c>
      <c r="BE77">
        <v>42061</v>
      </c>
      <c r="BF77">
        <v>39</v>
      </c>
      <c r="BG77">
        <v>779</v>
      </c>
      <c r="BH77">
        <v>4153</v>
      </c>
      <c r="BI77">
        <v>67167</v>
      </c>
      <c r="BJ77">
        <v>9</v>
      </c>
      <c r="BK77">
        <v>545</v>
      </c>
      <c r="BL77">
        <v>1317</v>
      </c>
      <c r="BM77">
        <v>28052</v>
      </c>
      <c r="BN77">
        <v>27</v>
      </c>
      <c r="BO77">
        <v>809</v>
      </c>
      <c r="BP77">
        <v>3255</v>
      </c>
      <c r="BQ77">
        <v>87166</v>
      </c>
      <c r="BR77">
        <v>107</v>
      </c>
      <c r="BS77">
        <v>3441</v>
      </c>
      <c r="BT77">
        <v>9601</v>
      </c>
      <c r="BU77">
        <v>152447</v>
      </c>
      <c r="BV77">
        <v>13</v>
      </c>
      <c r="BW77">
        <v>1143</v>
      </c>
      <c r="BX77">
        <v>1394</v>
      </c>
      <c r="BY77">
        <v>39044</v>
      </c>
      <c r="BZ77">
        <v>2</v>
      </c>
      <c r="CA77">
        <v>894</v>
      </c>
      <c r="CB77">
        <v>1143</v>
      </c>
      <c r="CC77">
        <v>8271</v>
      </c>
      <c r="CD77">
        <v>101</v>
      </c>
      <c r="CE77">
        <v>9611</v>
      </c>
      <c r="CF77">
        <v>18373</v>
      </c>
      <c r="CG77">
        <v>383660</v>
      </c>
    </row>
    <row r="78" spans="1:85" x14ac:dyDescent="0.25">
      <c r="A78" s="1">
        <v>43956</v>
      </c>
      <c r="B78">
        <v>11</v>
      </c>
      <c r="C78">
        <v>881</v>
      </c>
      <c r="D78">
        <v>3025</v>
      </c>
      <c r="E78">
        <v>42489</v>
      </c>
      <c r="F78">
        <v>3</v>
      </c>
      <c r="G78">
        <v>194</v>
      </c>
      <c r="H78">
        <v>396</v>
      </c>
      <c r="I78">
        <v>15476</v>
      </c>
      <c r="J78">
        <v>4</v>
      </c>
      <c r="K78">
        <v>381</v>
      </c>
      <c r="L78">
        <v>1119</v>
      </c>
      <c r="M78">
        <v>40509</v>
      </c>
      <c r="N78">
        <v>25</v>
      </c>
      <c r="O78">
        <v>1619</v>
      </c>
      <c r="P78">
        <v>4518</v>
      </c>
      <c r="Q78">
        <v>93068</v>
      </c>
      <c r="R78">
        <v>191</v>
      </c>
      <c r="S78">
        <v>13889</v>
      </c>
      <c r="T78">
        <v>26275</v>
      </c>
      <c r="U78">
        <v>206166</v>
      </c>
      <c r="V78">
        <v>4</v>
      </c>
      <c r="W78">
        <v>1798</v>
      </c>
      <c r="X78">
        <v>3085</v>
      </c>
      <c r="Y78">
        <v>78510</v>
      </c>
      <c r="Z78">
        <v>91</v>
      </c>
      <c r="AA78">
        <v>2010</v>
      </c>
      <c r="AB78">
        <v>6914</v>
      </c>
      <c r="AC78">
        <v>157307</v>
      </c>
      <c r="AD78">
        <v>68</v>
      </c>
      <c r="AE78">
        <v>3816</v>
      </c>
      <c r="AF78">
        <v>8475</v>
      </c>
      <c r="AG78">
        <v>57622</v>
      </c>
      <c r="AH78">
        <v>509</v>
      </c>
      <c r="AI78">
        <v>27124</v>
      </c>
      <c r="AJ78">
        <v>78605</v>
      </c>
      <c r="AK78">
        <v>425290</v>
      </c>
      <c r="AL78">
        <v>42</v>
      </c>
      <c r="AM78">
        <v>2237</v>
      </c>
      <c r="AN78">
        <v>6392</v>
      </c>
      <c r="AO78">
        <v>67256</v>
      </c>
      <c r="AP78">
        <v>1</v>
      </c>
      <c r="AQ78">
        <v>102</v>
      </c>
      <c r="AR78">
        <v>301</v>
      </c>
      <c r="AS78">
        <v>7528</v>
      </c>
      <c r="AT78">
        <v>155</v>
      </c>
      <c r="AU78">
        <v>9235</v>
      </c>
      <c r="AV78">
        <v>27774</v>
      </c>
      <c r="AW78">
        <v>181316</v>
      </c>
      <c r="AX78">
        <v>11</v>
      </c>
      <c r="AY78">
        <v>1644</v>
      </c>
      <c r="AZ78">
        <v>2542</v>
      </c>
      <c r="BA78">
        <v>45264</v>
      </c>
      <c r="BB78">
        <v>15</v>
      </c>
      <c r="BC78">
        <v>2787</v>
      </c>
      <c r="BD78">
        <v>4261</v>
      </c>
      <c r="BE78">
        <v>42870</v>
      </c>
      <c r="BF78">
        <v>39</v>
      </c>
      <c r="BG78">
        <v>798</v>
      </c>
      <c r="BH78">
        <v>4170</v>
      </c>
      <c r="BI78">
        <v>69128</v>
      </c>
      <c r="BJ78">
        <v>9</v>
      </c>
      <c r="BK78">
        <v>557</v>
      </c>
      <c r="BL78">
        <v>1318</v>
      </c>
      <c r="BM78">
        <v>28867</v>
      </c>
      <c r="BN78">
        <v>26</v>
      </c>
      <c r="BO78">
        <v>818</v>
      </c>
      <c r="BP78">
        <v>3267</v>
      </c>
      <c r="BQ78">
        <v>91306</v>
      </c>
      <c r="BR78">
        <v>111</v>
      </c>
      <c r="BS78">
        <v>3552</v>
      </c>
      <c r="BT78">
        <v>9631</v>
      </c>
      <c r="BU78">
        <v>157260</v>
      </c>
      <c r="BV78">
        <v>11</v>
      </c>
      <c r="BW78">
        <v>1154</v>
      </c>
      <c r="BX78">
        <v>1400</v>
      </c>
      <c r="BY78">
        <v>39998</v>
      </c>
      <c r="BZ78">
        <v>3</v>
      </c>
      <c r="CA78">
        <v>894</v>
      </c>
      <c r="CB78">
        <v>1143</v>
      </c>
      <c r="CC78">
        <v>8484</v>
      </c>
      <c r="CD78">
        <v>98</v>
      </c>
      <c r="CE78">
        <v>9741</v>
      </c>
      <c r="CF78">
        <v>18402</v>
      </c>
      <c r="CG78">
        <v>390952</v>
      </c>
    </row>
    <row r="79" spans="1:85" x14ac:dyDescent="0.25">
      <c r="A79" s="1">
        <v>43957</v>
      </c>
      <c r="B79">
        <v>11</v>
      </c>
      <c r="C79">
        <v>915</v>
      </c>
      <c r="D79">
        <v>3047</v>
      </c>
      <c r="E79">
        <v>43803</v>
      </c>
      <c r="F79">
        <v>3</v>
      </c>
      <c r="G79">
        <v>202</v>
      </c>
      <c r="H79">
        <v>399</v>
      </c>
      <c r="I79">
        <v>16103</v>
      </c>
      <c r="J79">
        <v>3</v>
      </c>
      <c r="K79">
        <v>389</v>
      </c>
      <c r="L79">
        <v>1122</v>
      </c>
      <c r="M79">
        <v>41828</v>
      </c>
      <c r="N79">
        <v>25</v>
      </c>
      <c r="O79">
        <v>1816</v>
      </c>
      <c r="P79">
        <v>4532</v>
      </c>
      <c r="Q79">
        <v>96548</v>
      </c>
      <c r="R79">
        <v>176</v>
      </c>
      <c r="S79">
        <v>14251</v>
      </c>
      <c r="T79">
        <v>26379</v>
      </c>
      <c r="U79">
        <v>211652</v>
      </c>
      <c r="V79">
        <v>3</v>
      </c>
      <c r="W79">
        <v>1826</v>
      </c>
      <c r="X79">
        <v>3094</v>
      </c>
      <c r="Y79">
        <v>79429</v>
      </c>
      <c r="Z79">
        <v>91</v>
      </c>
      <c r="AA79">
        <v>2024</v>
      </c>
      <c r="AB79">
        <v>6995</v>
      </c>
      <c r="AC79">
        <v>160894</v>
      </c>
      <c r="AD79">
        <v>59</v>
      </c>
      <c r="AE79">
        <v>4002</v>
      </c>
      <c r="AF79">
        <v>8551</v>
      </c>
      <c r="AG79">
        <v>59693</v>
      </c>
      <c r="AH79">
        <v>480</v>
      </c>
      <c r="AI79">
        <v>33005</v>
      </c>
      <c r="AJ79">
        <v>79369</v>
      </c>
      <c r="AK79">
        <v>439806</v>
      </c>
      <c r="AL79">
        <v>42</v>
      </c>
      <c r="AM79">
        <v>2242</v>
      </c>
      <c r="AN79">
        <v>6421</v>
      </c>
      <c r="AO79">
        <v>69037</v>
      </c>
      <c r="AP79">
        <v>0</v>
      </c>
      <c r="AQ79">
        <v>103</v>
      </c>
      <c r="AR79">
        <v>304</v>
      </c>
      <c r="AS79">
        <v>7896</v>
      </c>
      <c r="AT79">
        <v>150</v>
      </c>
      <c r="AU79">
        <v>9834</v>
      </c>
      <c r="AV79">
        <v>27939</v>
      </c>
      <c r="AW79">
        <v>188057</v>
      </c>
      <c r="AX79">
        <v>11</v>
      </c>
      <c r="AY79">
        <v>1678</v>
      </c>
      <c r="AZ79">
        <v>2543</v>
      </c>
      <c r="BA79">
        <v>46228</v>
      </c>
      <c r="BB79">
        <v>13</v>
      </c>
      <c r="BC79">
        <v>2861</v>
      </c>
      <c r="BD79">
        <v>4280</v>
      </c>
      <c r="BE79">
        <v>44719</v>
      </c>
      <c r="BF79">
        <v>36</v>
      </c>
      <c r="BG79">
        <v>855</v>
      </c>
      <c r="BH79">
        <v>4196</v>
      </c>
      <c r="BI79">
        <v>70944</v>
      </c>
      <c r="BJ79">
        <v>11</v>
      </c>
      <c r="BK79">
        <v>577</v>
      </c>
      <c r="BL79">
        <v>1319</v>
      </c>
      <c r="BM79">
        <v>29966</v>
      </c>
      <c r="BN79">
        <v>25</v>
      </c>
      <c r="BO79">
        <v>830</v>
      </c>
      <c r="BP79">
        <v>3281</v>
      </c>
      <c r="BQ79">
        <v>92999</v>
      </c>
      <c r="BR79">
        <v>92</v>
      </c>
      <c r="BS79">
        <v>3670</v>
      </c>
      <c r="BT79">
        <v>9657</v>
      </c>
      <c r="BU79">
        <v>161553</v>
      </c>
      <c r="BV79">
        <v>9</v>
      </c>
      <c r="BW79">
        <v>1163</v>
      </c>
      <c r="BX79">
        <v>1404</v>
      </c>
      <c r="BY79">
        <v>41328</v>
      </c>
      <c r="BZ79">
        <v>3</v>
      </c>
      <c r="CA79">
        <v>880</v>
      </c>
      <c r="CB79">
        <v>1146</v>
      </c>
      <c r="CC79">
        <v>8640</v>
      </c>
      <c r="CD79">
        <v>90</v>
      </c>
      <c r="CE79">
        <v>10122</v>
      </c>
      <c r="CF79">
        <v>18479</v>
      </c>
      <c r="CG79">
        <v>399806</v>
      </c>
    </row>
    <row r="80" spans="1:85" x14ac:dyDescent="0.25">
      <c r="A80" s="1">
        <v>43958</v>
      </c>
      <c r="B80">
        <v>12</v>
      </c>
      <c r="C80">
        <v>954</v>
      </c>
      <c r="D80">
        <v>3072</v>
      </c>
      <c r="E80">
        <v>45021</v>
      </c>
      <c r="F80">
        <v>2</v>
      </c>
      <c r="G80">
        <v>202</v>
      </c>
      <c r="H80">
        <v>383</v>
      </c>
      <c r="I80">
        <v>16272</v>
      </c>
      <c r="J80">
        <v>2</v>
      </c>
      <c r="K80">
        <v>403</v>
      </c>
      <c r="L80">
        <v>1125</v>
      </c>
      <c r="M80">
        <v>42854</v>
      </c>
      <c r="N80">
        <v>27</v>
      </c>
      <c r="O80">
        <v>2023</v>
      </c>
      <c r="P80">
        <v>4541</v>
      </c>
      <c r="Q80">
        <v>101025</v>
      </c>
      <c r="R80">
        <v>173</v>
      </c>
      <c r="S80">
        <v>14710</v>
      </c>
      <c r="T80">
        <v>26487</v>
      </c>
      <c r="U80">
        <v>217039</v>
      </c>
      <c r="V80">
        <v>2</v>
      </c>
      <c r="W80">
        <v>1872</v>
      </c>
      <c r="X80">
        <v>3107</v>
      </c>
      <c r="Y80">
        <v>82012</v>
      </c>
      <c r="Z80">
        <v>89</v>
      </c>
      <c r="AA80">
        <v>2143</v>
      </c>
      <c r="AB80">
        <v>7034</v>
      </c>
      <c r="AC80">
        <v>165340</v>
      </c>
      <c r="AD80">
        <v>57</v>
      </c>
      <c r="AE80">
        <v>4143</v>
      </c>
      <c r="AF80">
        <v>8645</v>
      </c>
      <c r="AG80">
        <v>61446</v>
      </c>
      <c r="AH80">
        <v>480</v>
      </c>
      <c r="AI80">
        <v>33329</v>
      </c>
      <c r="AJ80">
        <v>80089</v>
      </c>
      <c r="AK80">
        <v>455294</v>
      </c>
      <c r="AL80">
        <v>41</v>
      </c>
      <c r="AM80">
        <v>2257</v>
      </c>
      <c r="AN80">
        <v>6452</v>
      </c>
      <c r="AO80">
        <v>71017</v>
      </c>
      <c r="AP80">
        <v>0</v>
      </c>
      <c r="AQ80">
        <v>113</v>
      </c>
      <c r="AR80">
        <v>305</v>
      </c>
      <c r="AS80">
        <v>8237</v>
      </c>
      <c r="AT80">
        <v>150</v>
      </c>
      <c r="AU80">
        <v>10384</v>
      </c>
      <c r="AV80">
        <v>28135</v>
      </c>
      <c r="AW80">
        <v>194584</v>
      </c>
      <c r="AX80">
        <v>11</v>
      </c>
      <c r="AY80">
        <v>1715</v>
      </c>
      <c r="AZ80">
        <v>2552</v>
      </c>
      <c r="BA80">
        <v>47091</v>
      </c>
      <c r="BB80">
        <v>11</v>
      </c>
      <c r="BC80">
        <v>2935</v>
      </c>
      <c r="BD80">
        <v>4283</v>
      </c>
      <c r="BE80">
        <v>46500</v>
      </c>
      <c r="BF80">
        <v>35</v>
      </c>
      <c r="BG80">
        <v>1004</v>
      </c>
      <c r="BH80">
        <v>4245</v>
      </c>
      <c r="BI80">
        <v>72796</v>
      </c>
      <c r="BJ80">
        <v>9</v>
      </c>
      <c r="BK80">
        <v>622</v>
      </c>
      <c r="BL80">
        <v>1324</v>
      </c>
      <c r="BM80">
        <v>31064</v>
      </c>
      <c r="BN80">
        <v>21</v>
      </c>
      <c r="BO80">
        <v>910</v>
      </c>
      <c r="BP80">
        <v>3288</v>
      </c>
      <c r="BQ80">
        <v>95695</v>
      </c>
      <c r="BR80">
        <v>91</v>
      </c>
      <c r="BS80">
        <v>4052</v>
      </c>
      <c r="BT80">
        <v>9683</v>
      </c>
      <c r="BU80">
        <v>166062</v>
      </c>
      <c r="BV80">
        <v>9</v>
      </c>
      <c r="BW80">
        <v>1194</v>
      </c>
      <c r="BX80">
        <v>1405</v>
      </c>
      <c r="BY80">
        <v>42788</v>
      </c>
      <c r="BZ80">
        <v>2</v>
      </c>
      <c r="CA80">
        <v>881</v>
      </c>
      <c r="CB80">
        <v>1150</v>
      </c>
      <c r="CC80">
        <v>8939</v>
      </c>
      <c r="CD80">
        <v>87</v>
      </c>
      <c r="CE80">
        <v>10430</v>
      </c>
      <c r="CF80">
        <v>18553</v>
      </c>
      <c r="CG80">
        <v>410212</v>
      </c>
    </row>
    <row r="81" spans="1:141" x14ac:dyDescent="0.25">
      <c r="A81" s="1">
        <v>43959</v>
      </c>
      <c r="B81">
        <v>10</v>
      </c>
      <c r="C81">
        <v>1014</v>
      </c>
      <c r="D81">
        <v>3078</v>
      </c>
      <c r="E81">
        <v>46103</v>
      </c>
      <c r="F81">
        <v>2</v>
      </c>
      <c r="G81">
        <v>204</v>
      </c>
      <c r="H81">
        <v>382</v>
      </c>
      <c r="I81">
        <v>16777</v>
      </c>
      <c r="J81">
        <v>2</v>
      </c>
      <c r="K81">
        <v>417</v>
      </c>
      <c r="L81">
        <v>1126</v>
      </c>
      <c r="M81">
        <v>43980</v>
      </c>
      <c r="N81">
        <v>28</v>
      </c>
      <c r="O81">
        <v>2164</v>
      </c>
      <c r="P81">
        <v>4562</v>
      </c>
      <c r="Q81">
        <v>105399</v>
      </c>
      <c r="R81">
        <v>163</v>
      </c>
      <c r="S81">
        <v>15071</v>
      </c>
      <c r="T81">
        <v>26598</v>
      </c>
      <c r="U81">
        <v>221866</v>
      </c>
      <c r="V81">
        <v>2</v>
      </c>
      <c r="W81">
        <v>1897</v>
      </c>
      <c r="X81">
        <v>3116</v>
      </c>
      <c r="Y81">
        <v>82902</v>
      </c>
      <c r="Z81">
        <v>84</v>
      </c>
      <c r="AA81">
        <v>2209</v>
      </c>
      <c r="AB81">
        <v>7086</v>
      </c>
      <c r="AC81">
        <v>169499</v>
      </c>
      <c r="AD81">
        <v>46</v>
      </c>
      <c r="AE81">
        <v>4282</v>
      </c>
      <c r="AF81">
        <v>8723</v>
      </c>
      <c r="AG81">
        <v>63531</v>
      </c>
      <c r="AH81">
        <v>400</v>
      </c>
      <c r="AI81">
        <v>33901</v>
      </c>
      <c r="AJ81">
        <v>80723</v>
      </c>
      <c r="AK81">
        <v>466287</v>
      </c>
      <c r="AL81">
        <v>38</v>
      </c>
      <c r="AM81">
        <v>2278</v>
      </c>
      <c r="AN81">
        <v>6470</v>
      </c>
      <c r="AO81">
        <v>72504</v>
      </c>
      <c r="AP81">
        <v>0</v>
      </c>
      <c r="AQ81">
        <v>121</v>
      </c>
      <c r="AR81">
        <v>327</v>
      </c>
      <c r="AS81">
        <v>8502</v>
      </c>
      <c r="AT81">
        <v>140</v>
      </c>
      <c r="AU81">
        <v>10956</v>
      </c>
      <c r="AV81">
        <v>28368</v>
      </c>
      <c r="AW81">
        <v>201183</v>
      </c>
      <c r="AX81">
        <v>9</v>
      </c>
      <c r="AY81">
        <v>1767</v>
      </c>
      <c r="AZ81">
        <v>2558</v>
      </c>
      <c r="BA81">
        <v>47908</v>
      </c>
      <c r="BB81">
        <v>11</v>
      </c>
      <c r="BC81">
        <v>2975</v>
      </c>
      <c r="BD81">
        <v>4285</v>
      </c>
      <c r="BE81">
        <v>48220</v>
      </c>
      <c r="BF81">
        <v>33</v>
      </c>
      <c r="BG81">
        <v>1080</v>
      </c>
      <c r="BH81">
        <v>4256</v>
      </c>
      <c r="BI81">
        <v>74724</v>
      </c>
      <c r="BJ81">
        <v>10</v>
      </c>
      <c r="BK81">
        <v>658</v>
      </c>
      <c r="BL81">
        <v>1330</v>
      </c>
      <c r="BM81">
        <v>32219</v>
      </c>
      <c r="BN81">
        <v>19</v>
      </c>
      <c r="BO81">
        <v>921</v>
      </c>
      <c r="BP81">
        <v>3301</v>
      </c>
      <c r="BQ81">
        <v>98711</v>
      </c>
      <c r="BR81">
        <v>84</v>
      </c>
      <c r="BS81">
        <v>4199</v>
      </c>
      <c r="BT81">
        <v>9721</v>
      </c>
      <c r="BU81">
        <v>170296</v>
      </c>
      <c r="BV81">
        <v>6</v>
      </c>
      <c r="BW81">
        <v>1216</v>
      </c>
      <c r="BX81">
        <v>1406</v>
      </c>
      <c r="BY81">
        <v>44223</v>
      </c>
      <c r="BZ81">
        <v>2</v>
      </c>
      <c r="CA81">
        <v>889</v>
      </c>
      <c r="CB81">
        <v>1151</v>
      </c>
      <c r="CC81">
        <v>9280</v>
      </c>
      <c r="CD81">
        <v>79</v>
      </c>
      <c r="CE81">
        <v>10804</v>
      </c>
      <c r="CF81">
        <v>18618</v>
      </c>
      <c r="CG81">
        <v>420949</v>
      </c>
    </row>
    <row r="82" spans="1:141" x14ac:dyDescent="0.25">
      <c r="A82" s="1">
        <v>43960</v>
      </c>
      <c r="B82">
        <v>10</v>
      </c>
      <c r="C82">
        <v>1055</v>
      </c>
      <c r="D82">
        <v>3086</v>
      </c>
      <c r="E82">
        <v>47190</v>
      </c>
      <c r="F82">
        <v>1</v>
      </c>
      <c r="G82">
        <v>210</v>
      </c>
      <c r="H82">
        <v>382</v>
      </c>
      <c r="I82">
        <v>17433</v>
      </c>
      <c r="J82">
        <v>2</v>
      </c>
      <c r="K82">
        <v>427</v>
      </c>
      <c r="L82">
        <v>1129</v>
      </c>
      <c r="M82">
        <v>45071</v>
      </c>
      <c r="N82">
        <v>26</v>
      </c>
      <c r="O82">
        <v>2223</v>
      </c>
      <c r="P82">
        <v>4576</v>
      </c>
      <c r="Q82">
        <v>110811</v>
      </c>
      <c r="R82">
        <v>155</v>
      </c>
      <c r="S82">
        <v>15491</v>
      </c>
      <c r="T82">
        <v>26719</v>
      </c>
      <c r="U82">
        <v>227366</v>
      </c>
      <c r="V82">
        <v>3</v>
      </c>
      <c r="W82">
        <v>1947</v>
      </c>
      <c r="X82">
        <v>3124</v>
      </c>
      <c r="Y82">
        <v>88384</v>
      </c>
      <c r="Z82">
        <v>82</v>
      </c>
      <c r="AA82">
        <v>2235</v>
      </c>
      <c r="AB82">
        <v>7133</v>
      </c>
      <c r="AC82">
        <v>174448</v>
      </c>
      <c r="AD82">
        <v>42</v>
      </c>
      <c r="AE82">
        <v>4480</v>
      </c>
      <c r="AF82">
        <v>8738</v>
      </c>
      <c r="AG82">
        <v>64926</v>
      </c>
      <c r="AH82">
        <v>330</v>
      </c>
      <c r="AI82">
        <v>36039</v>
      </c>
      <c r="AJ82">
        <v>81225</v>
      </c>
      <c r="AK82">
        <v>477765</v>
      </c>
      <c r="AL82">
        <v>32</v>
      </c>
      <c r="AM82">
        <v>2305</v>
      </c>
      <c r="AN82">
        <v>6493</v>
      </c>
      <c r="AO82">
        <v>73965</v>
      </c>
      <c r="AP82">
        <v>0</v>
      </c>
      <c r="AQ82">
        <v>120</v>
      </c>
      <c r="AR82">
        <v>347</v>
      </c>
      <c r="AS82">
        <v>8691</v>
      </c>
      <c r="AT82">
        <v>143</v>
      </c>
      <c r="AU82">
        <v>11284</v>
      </c>
      <c r="AV82">
        <v>28549</v>
      </c>
      <c r="AW82">
        <v>205800</v>
      </c>
      <c r="AX82">
        <v>9</v>
      </c>
      <c r="AY82">
        <v>1804</v>
      </c>
      <c r="AZ82">
        <v>2567</v>
      </c>
      <c r="BA82">
        <v>48858</v>
      </c>
      <c r="BB82">
        <v>10</v>
      </c>
      <c r="BC82">
        <v>3024</v>
      </c>
      <c r="BD82">
        <v>4292</v>
      </c>
      <c r="BE82">
        <v>50278</v>
      </c>
      <c r="BF82">
        <v>33</v>
      </c>
      <c r="BG82">
        <v>1114</v>
      </c>
      <c r="BH82">
        <v>4286</v>
      </c>
      <c r="BI82">
        <v>76643</v>
      </c>
      <c r="BJ82">
        <v>11</v>
      </c>
      <c r="BK82">
        <v>665</v>
      </c>
      <c r="BL82">
        <v>1334</v>
      </c>
      <c r="BM82">
        <v>33330</v>
      </c>
      <c r="BN82">
        <v>17</v>
      </c>
      <c r="BO82">
        <v>977</v>
      </c>
      <c r="BP82">
        <v>3313</v>
      </c>
      <c r="BQ82">
        <v>101548</v>
      </c>
      <c r="BR82">
        <v>79</v>
      </c>
      <c r="BS82">
        <v>4360</v>
      </c>
      <c r="BT82">
        <v>9745</v>
      </c>
      <c r="BU82">
        <v>174596</v>
      </c>
      <c r="BV82">
        <v>6</v>
      </c>
      <c r="BW82">
        <v>1225</v>
      </c>
      <c r="BX82">
        <v>1407</v>
      </c>
      <c r="BY82">
        <v>45574</v>
      </c>
      <c r="BZ82">
        <v>3</v>
      </c>
      <c r="CA82">
        <v>895</v>
      </c>
      <c r="CB82">
        <v>1152</v>
      </c>
      <c r="CC82">
        <v>9443</v>
      </c>
      <c r="CD82">
        <v>40</v>
      </c>
      <c r="CE82">
        <v>11151</v>
      </c>
      <c r="CF82">
        <v>18671</v>
      </c>
      <c r="CG82">
        <v>432114</v>
      </c>
    </row>
    <row r="83" spans="1:141" x14ac:dyDescent="0.25">
      <c r="A83" s="1">
        <v>43961</v>
      </c>
      <c r="B83">
        <v>10</v>
      </c>
      <c r="C83">
        <v>1073</v>
      </c>
      <c r="D83">
        <v>3103</v>
      </c>
      <c r="E83">
        <v>48110</v>
      </c>
      <c r="F83">
        <v>1</v>
      </c>
      <c r="G83">
        <v>215</v>
      </c>
      <c r="H83">
        <v>385</v>
      </c>
      <c r="I83">
        <v>17916</v>
      </c>
      <c r="J83">
        <v>2</v>
      </c>
      <c r="K83">
        <v>445</v>
      </c>
      <c r="L83">
        <v>1132</v>
      </c>
      <c r="M83">
        <v>46111</v>
      </c>
      <c r="N83">
        <v>20</v>
      </c>
      <c r="O83">
        <v>2282</v>
      </c>
      <c r="P83">
        <v>4588</v>
      </c>
      <c r="Q83">
        <v>114819</v>
      </c>
      <c r="R83">
        <v>150</v>
      </c>
      <c r="S83">
        <v>15760</v>
      </c>
      <c r="T83">
        <v>26796</v>
      </c>
      <c r="U83">
        <v>231637</v>
      </c>
      <c r="V83">
        <v>3</v>
      </c>
      <c r="W83">
        <v>1969</v>
      </c>
      <c r="X83">
        <v>3130</v>
      </c>
      <c r="Y83">
        <v>89449</v>
      </c>
      <c r="Z83">
        <v>84</v>
      </c>
      <c r="AA83">
        <v>2322</v>
      </c>
      <c r="AB83">
        <v>7165</v>
      </c>
      <c r="AC83">
        <v>178569</v>
      </c>
      <c r="AD83">
        <v>41</v>
      </c>
      <c r="AE83">
        <v>4607</v>
      </c>
      <c r="AF83">
        <v>8788</v>
      </c>
      <c r="AG83">
        <v>67322</v>
      </c>
      <c r="AH83">
        <v>348</v>
      </c>
      <c r="AI83">
        <v>36331</v>
      </c>
      <c r="AJ83">
        <v>81507</v>
      </c>
      <c r="AK83">
        <v>485134</v>
      </c>
      <c r="AL83">
        <v>30</v>
      </c>
      <c r="AM83">
        <v>2322</v>
      </c>
      <c r="AN83">
        <v>6533</v>
      </c>
      <c r="AO83">
        <v>76367</v>
      </c>
      <c r="AP83">
        <v>0</v>
      </c>
      <c r="AQ83">
        <v>130</v>
      </c>
      <c r="AR83">
        <v>370</v>
      </c>
      <c r="AS83">
        <v>9164</v>
      </c>
      <c r="AT83">
        <v>137</v>
      </c>
      <c r="AU83">
        <v>11648</v>
      </c>
      <c r="AV83">
        <v>28665</v>
      </c>
      <c r="AW83">
        <v>210370</v>
      </c>
      <c r="AX83">
        <v>8</v>
      </c>
      <c r="AY83">
        <v>1820</v>
      </c>
      <c r="AZ83">
        <v>2569</v>
      </c>
      <c r="BA83">
        <v>49571</v>
      </c>
      <c r="BB83">
        <v>10</v>
      </c>
      <c r="BC83">
        <v>3068</v>
      </c>
      <c r="BD83">
        <v>4295</v>
      </c>
      <c r="BE83">
        <v>52039</v>
      </c>
      <c r="BF83">
        <v>34</v>
      </c>
      <c r="BG83">
        <v>1196</v>
      </c>
      <c r="BH83">
        <v>4313</v>
      </c>
      <c r="BI83">
        <v>78399</v>
      </c>
      <c r="BJ83">
        <v>10</v>
      </c>
      <c r="BK83">
        <v>705</v>
      </c>
      <c r="BL83">
        <v>1340</v>
      </c>
      <c r="BM83">
        <v>34046</v>
      </c>
      <c r="BN83">
        <v>16</v>
      </c>
      <c r="BO83">
        <v>1002</v>
      </c>
      <c r="BP83">
        <v>3327</v>
      </c>
      <c r="BQ83">
        <v>102403</v>
      </c>
      <c r="BR83">
        <v>78</v>
      </c>
      <c r="BS83">
        <v>4685</v>
      </c>
      <c r="BT83">
        <v>9774</v>
      </c>
      <c r="BU83">
        <v>178208</v>
      </c>
      <c r="BV83">
        <v>6</v>
      </c>
      <c r="BW83">
        <v>1227</v>
      </c>
      <c r="BX83">
        <v>1411</v>
      </c>
      <c r="BY83">
        <v>46923</v>
      </c>
      <c r="BZ83">
        <v>2</v>
      </c>
      <c r="CA83">
        <v>905</v>
      </c>
      <c r="CB83">
        <v>1157</v>
      </c>
      <c r="CC83">
        <v>9833</v>
      </c>
      <c r="CD83">
        <v>37</v>
      </c>
      <c r="CE83">
        <v>11474</v>
      </c>
      <c r="CF83">
        <v>18722</v>
      </c>
      <c r="CG83">
        <v>439522</v>
      </c>
    </row>
    <row r="84" spans="1:141" x14ac:dyDescent="0.25">
      <c r="A84" s="1">
        <v>43962</v>
      </c>
      <c r="B84">
        <v>9</v>
      </c>
      <c r="C84">
        <v>1132</v>
      </c>
      <c r="D84">
        <v>3107</v>
      </c>
      <c r="E84">
        <v>48903</v>
      </c>
      <c r="F84">
        <v>1</v>
      </c>
      <c r="G84">
        <v>217</v>
      </c>
      <c r="H84">
        <v>386</v>
      </c>
      <c r="I84">
        <v>18266</v>
      </c>
      <c r="J84">
        <v>1</v>
      </c>
      <c r="K84">
        <v>473</v>
      </c>
      <c r="L84">
        <v>1134</v>
      </c>
      <c r="M84">
        <v>47265</v>
      </c>
      <c r="N84">
        <v>23</v>
      </c>
      <c r="O84">
        <v>2301</v>
      </c>
      <c r="P84">
        <v>4602</v>
      </c>
      <c r="Q84">
        <v>119042</v>
      </c>
      <c r="R84">
        <v>141</v>
      </c>
      <c r="S84">
        <v>15969</v>
      </c>
      <c r="T84">
        <v>26876</v>
      </c>
      <c r="U84">
        <v>234619</v>
      </c>
      <c r="V84">
        <v>3</v>
      </c>
      <c r="W84">
        <v>1996</v>
      </c>
      <c r="X84">
        <v>3138</v>
      </c>
      <c r="Y84">
        <v>90860</v>
      </c>
      <c r="Z84">
        <v>83</v>
      </c>
      <c r="AA84">
        <v>2334</v>
      </c>
      <c r="AB84">
        <v>7190</v>
      </c>
      <c r="AC84">
        <v>181398</v>
      </c>
      <c r="AD84">
        <v>38</v>
      </c>
      <c r="AE84">
        <v>4695</v>
      </c>
      <c r="AF84">
        <v>8832</v>
      </c>
      <c r="AG84">
        <v>68814</v>
      </c>
      <c r="AH84">
        <v>341</v>
      </c>
      <c r="AI84">
        <v>36406</v>
      </c>
      <c r="AJ84">
        <v>81871</v>
      </c>
      <c r="AK84">
        <v>492642</v>
      </c>
      <c r="AL84">
        <v>28</v>
      </c>
      <c r="AM84">
        <v>2352</v>
      </c>
      <c r="AN84">
        <v>6543</v>
      </c>
      <c r="AO84">
        <v>77830</v>
      </c>
      <c r="AP84">
        <v>0</v>
      </c>
      <c r="AQ84">
        <v>132</v>
      </c>
      <c r="AR84">
        <v>383</v>
      </c>
      <c r="AS84">
        <v>9390</v>
      </c>
      <c r="AT84">
        <v>135</v>
      </c>
      <c r="AU84">
        <v>12038</v>
      </c>
      <c r="AV84">
        <v>28776</v>
      </c>
      <c r="AW84">
        <v>213783</v>
      </c>
      <c r="AX84">
        <v>7</v>
      </c>
      <c r="AY84">
        <v>1835</v>
      </c>
      <c r="AZ84">
        <v>2572</v>
      </c>
      <c r="BA84">
        <v>50019</v>
      </c>
      <c r="BB84">
        <v>11</v>
      </c>
      <c r="BC84">
        <v>3119</v>
      </c>
      <c r="BD84">
        <v>4297</v>
      </c>
      <c r="BE84">
        <v>53398</v>
      </c>
      <c r="BF84">
        <v>32</v>
      </c>
      <c r="BG84">
        <v>1332</v>
      </c>
      <c r="BH84">
        <v>4327</v>
      </c>
      <c r="BI84">
        <v>79737</v>
      </c>
      <c r="BJ84">
        <v>10</v>
      </c>
      <c r="BK84">
        <v>712</v>
      </c>
      <c r="BL84">
        <v>1343</v>
      </c>
      <c r="BM84">
        <v>34641</v>
      </c>
      <c r="BN84">
        <v>16</v>
      </c>
      <c r="BO84">
        <v>1020</v>
      </c>
      <c r="BP84">
        <v>3339</v>
      </c>
      <c r="BQ84">
        <v>103134</v>
      </c>
      <c r="BR84">
        <v>77</v>
      </c>
      <c r="BS84">
        <v>4764</v>
      </c>
      <c r="BT84">
        <v>9787</v>
      </c>
      <c r="BU84">
        <v>179469</v>
      </c>
      <c r="BV84">
        <v>4</v>
      </c>
      <c r="BW84">
        <v>1233</v>
      </c>
      <c r="BX84">
        <v>1412</v>
      </c>
      <c r="BY84">
        <v>47474</v>
      </c>
      <c r="BZ84">
        <v>1</v>
      </c>
      <c r="CA84">
        <v>912</v>
      </c>
      <c r="CB84">
        <v>1158</v>
      </c>
      <c r="CC84">
        <v>10063</v>
      </c>
      <c r="CD84">
        <v>38</v>
      </c>
      <c r="CE84">
        <v>11615</v>
      </c>
      <c r="CF84">
        <v>18741</v>
      </c>
      <c r="CG84">
        <v>445905</v>
      </c>
    </row>
    <row r="85" spans="1:141" x14ac:dyDescent="0.25">
      <c r="A85" s="1">
        <v>43963</v>
      </c>
      <c r="B85">
        <v>8</v>
      </c>
      <c r="C85">
        <v>1197</v>
      </c>
      <c r="D85">
        <v>3115</v>
      </c>
      <c r="E85">
        <v>50295</v>
      </c>
      <c r="F85">
        <v>1</v>
      </c>
      <c r="G85">
        <v>220</v>
      </c>
      <c r="H85">
        <v>387</v>
      </c>
      <c r="I85">
        <v>19100</v>
      </c>
      <c r="J85">
        <v>1</v>
      </c>
      <c r="K85">
        <v>477</v>
      </c>
      <c r="L85">
        <v>1138</v>
      </c>
      <c r="M85">
        <v>48420</v>
      </c>
      <c r="N85">
        <v>20</v>
      </c>
      <c r="O85">
        <v>2345</v>
      </c>
      <c r="P85">
        <v>4615</v>
      </c>
      <c r="Q85">
        <v>121253</v>
      </c>
      <c r="R85">
        <v>136</v>
      </c>
      <c r="S85">
        <v>16243</v>
      </c>
      <c r="T85">
        <v>26929</v>
      </c>
      <c r="U85">
        <v>239178</v>
      </c>
      <c r="V85">
        <v>2</v>
      </c>
      <c r="W85">
        <v>2034</v>
      </c>
      <c r="X85">
        <v>3148</v>
      </c>
      <c r="Y85">
        <v>93051</v>
      </c>
      <c r="Z85">
        <v>84</v>
      </c>
      <c r="AA85">
        <v>2373</v>
      </c>
      <c r="AB85">
        <v>7212</v>
      </c>
      <c r="AC85">
        <v>185085</v>
      </c>
      <c r="AD85">
        <v>35</v>
      </c>
      <c r="AE85">
        <v>4783</v>
      </c>
      <c r="AF85">
        <v>8863</v>
      </c>
      <c r="AG85">
        <v>70159</v>
      </c>
      <c r="AH85">
        <v>322</v>
      </c>
      <c r="AI85">
        <v>37113</v>
      </c>
      <c r="AJ85">
        <v>82904</v>
      </c>
      <c r="AK85">
        <v>513244</v>
      </c>
      <c r="AL85">
        <v>24</v>
      </c>
      <c r="AM85">
        <v>2391</v>
      </c>
      <c r="AN85">
        <v>6568</v>
      </c>
      <c r="AO85">
        <v>79414</v>
      </c>
      <c r="AP85">
        <v>1</v>
      </c>
      <c r="AQ85">
        <v>138</v>
      </c>
      <c r="AR85">
        <v>386</v>
      </c>
      <c r="AS85">
        <v>9981</v>
      </c>
      <c r="AT85">
        <v>136</v>
      </c>
      <c r="AU85">
        <v>12277</v>
      </c>
      <c r="AV85">
        <v>28889</v>
      </c>
      <c r="AW85">
        <v>218071</v>
      </c>
      <c r="AX85">
        <v>7</v>
      </c>
      <c r="AY85">
        <v>1845</v>
      </c>
      <c r="AZ85">
        <v>2572</v>
      </c>
      <c r="BA85">
        <v>50381</v>
      </c>
      <c r="BB85">
        <v>9</v>
      </c>
      <c r="BC85">
        <v>3191</v>
      </c>
      <c r="BD85">
        <v>4303</v>
      </c>
      <c r="BE85">
        <v>55334</v>
      </c>
      <c r="BF85">
        <v>31</v>
      </c>
      <c r="BG85">
        <v>1460</v>
      </c>
      <c r="BH85">
        <v>4337</v>
      </c>
      <c r="BI85">
        <v>81492</v>
      </c>
      <c r="BJ85">
        <v>11</v>
      </c>
      <c r="BK85">
        <v>718</v>
      </c>
      <c r="BL85">
        <v>1344</v>
      </c>
      <c r="BM85">
        <v>35476</v>
      </c>
      <c r="BN85">
        <v>15</v>
      </c>
      <c r="BO85">
        <v>1171</v>
      </c>
      <c r="BP85">
        <v>3343</v>
      </c>
      <c r="BQ85">
        <v>105017</v>
      </c>
      <c r="BR85">
        <v>72</v>
      </c>
      <c r="BS85">
        <v>5002</v>
      </c>
      <c r="BT85">
        <v>9802</v>
      </c>
      <c r="BU85">
        <v>184851</v>
      </c>
      <c r="BV85">
        <v>4</v>
      </c>
      <c r="BW85">
        <v>1239</v>
      </c>
      <c r="BX85">
        <v>1419</v>
      </c>
      <c r="BY85">
        <v>49249</v>
      </c>
      <c r="BZ85">
        <v>0</v>
      </c>
      <c r="CA85">
        <v>916</v>
      </c>
      <c r="CB85">
        <v>1160</v>
      </c>
      <c r="CC85">
        <v>10415</v>
      </c>
      <c r="CD85">
        <v>33</v>
      </c>
      <c r="CE85">
        <v>11906</v>
      </c>
      <c r="CF85">
        <v>18782</v>
      </c>
      <c r="CG85">
        <v>454189</v>
      </c>
    </row>
    <row r="86" spans="1:141" x14ac:dyDescent="0.25">
      <c r="A86" s="1">
        <v>43964</v>
      </c>
      <c r="B86">
        <v>7</v>
      </c>
      <c r="C86">
        <v>1263</v>
      </c>
      <c r="D86">
        <v>3127</v>
      </c>
      <c r="E86">
        <v>51361</v>
      </c>
      <c r="F86">
        <v>1</v>
      </c>
      <c r="G86">
        <v>231</v>
      </c>
      <c r="H86">
        <v>389</v>
      </c>
      <c r="I86">
        <v>19678</v>
      </c>
      <c r="J86">
        <v>1</v>
      </c>
      <c r="K86">
        <v>496</v>
      </c>
      <c r="L86">
        <v>1140</v>
      </c>
      <c r="M86">
        <v>49787</v>
      </c>
      <c r="N86">
        <v>19</v>
      </c>
      <c r="O86">
        <v>2421</v>
      </c>
      <c r="P86">
        <v>4630</v>
      </c>
      <c r="Q86">
        <v>124370</v>
      </c>
      <c r="R86">
        <v>123</v>
      </c>
      <c r="S86">
        <v>16572</v>
      </c>
      <c r="T86">
        <v>26979</v>
      </c>
      <c r="U86">
        <v>243883</v>
      </c>
      <c r="V86">
        <v>2</v>
      </c>
      <c r="W86">
        <v>2061</v>
      </c>
      <c r="X86">
        <v>3156</v>
      </c>
      <c r="Y86">
        <v>94600</v>
      </c>
      <c r="Z86">
        <v>83</v>
      </c>
      <c r="AA86">
        <v>2438</v>
      </c>
      <c r="AB86">
        <v>7250</v>
      </c>
      <c r="AC86">
        <v>188632</v>
      </c>
      <c r="AD86">
        <v>35</v>
      </c>
      <c r="AE86">
        <v>4898</v>
      </c>
      <c r="AF86">
        <v>8930</v>
      </c>
      <c r="AG86">
        <v>72174</v>
      </c>
      <c r="AH86">
        <v>307</v>
      </c>
      <c r="AI86">
        <v>38081</v>
      </c>
      <c r="AJ86">
        <v>83298</v>
      </c>
      <c r="AK86">
        <v>524163</v>
      </c>
      <c r="AL86">
        <v>20</v>
      </c>
      <c r="AM86">
        <v>2604</v>
      </c>
      <c r="AN86">
        <v>6588</v>
      </c>
      <c r="AO86">
        <v>80850</v>
      </c>
      <c r="AP86">
        <v>1</v>
      </c>
      <c r="AQ86">
        <v>148</v>
      </c>
      <c r="AR86">
        <v>401</v>
      </c>
      <c r="AS86">
        <v>10062</v>
      </c>
      <c r="AT86">
        <v>122</v>
      </c>
      <c r="AU86">
        <v>13107</v>
      </c>
      <c r="AV86">
        <v>29058</v>
      </c>
      <c r="AW86">
        <v>224788</v>
      </c>
      <c r="AX86">
        <v>7</v>
      </c>
      <c r="AY86">
        <v>1872</v>
      </c>
      <c r="AZ86">
        <v>2575</v>
      </c>
      <c r="BA86">
        <v>51181</v>
      </c>
      <c r="BB86">
        <v>9</v>
      </c>
      <c r="BC86">
        <v>3293</v>
      </c>
      <c r="BD86">
        <v>4312</v>
      </c>
      <c r="BE86">
        <v>57997</v>
      </c>
      <c r="BF86">
        <v>27</v>
      </c>
      <c r="BG86">
        <v>1566</v>
      </c>
      <c r="BH86">
        <v>4348</v>
      </c>
      <c r="BI86">
        <v>83713</v>
      </c>
      <c r="BJ86">
        <v>10</v>
      </c>
      <c r="BK86">
        <v>734</v>
      </c>
      <c r="BL86">
        <v>1345</v>
      </c>
      <c r="BM86">
        <v>36710</v>
      </c>
      <c r="BN86">
        <v>13</v>
      </c>
      <c r="BO86">
        <v>1203</v>
      </c>
      <c r="BP86">
        <v>3354</v>
      </c>
      <c r="BQ86">
        <v>107991</v>
      </c>
      <c r="BR86">
        <v>72</v>
      </c>
      <c r="BS86">
        <v>5302</v>
      </c>
      <c r="BT86">
        <v>9829</v>
      </c>
      <c r="BU86">
        <v>189026</v>
      </c>
      <c r="BV86">
        <v>4</v>
      </c>
      <c r="BW86">
        <v>1241</v>
      </c>
      <c r="BX86">
        <v>1419</v>
      </c>
      <c r="BY86">
        <v>50731</v>
      </c>
      <c r="BZ86">
        <v>0</v>
      </c>
      <c r="CA86">
        <v>929</v>
      </c>
      <c r="CB86">
        <v>1163</v>
      </c>
      <c r="CC86">
        <v>10777</v>
      </c>
      <c r="CD86">
        <v>30</v>
      </c>
      <c r="CE86">
        <v>12081</v>
      </c>
      <c r="CF86">
        <v>18813</v>
      </c>
      <c r="CG86">
        <v>463154</v>
      </c>
      <c r="CH86">
        <v>35</v>
      </c>
      <c r="CI86">
        <v>4898</v>
      </c>
      <c r="CJ86">
        <v>8930</v>
      </c>
      <c r="CK86">
        <v>72174</v>
      </c>
      <c r="CL86">
        <v>307</v>
      </c>
      <c r="CM86">
        <v>38081</v>
      </c>
      <c r="CN86">
        <v>83298</v>
      </c>
      <c r="CO86">
        <v>524163</v>
      </c>
      <c r="CP86">
        <v>20</v>
      </c>
      <c r="CQ86">
        <v>2604</v>
      </c>
      <c r="CR86">
        <v>6588</v>
      </c>
      <c r="CS86">
        <v>80850</v>
      </c>
      <c r="CT86">
        <v>1</v>
      </c>
      <c r="CU86">
        <v>148</v>
      </c>
      <c r="CV86">
        <v>401</v>
      </c>
      <c r="CW86">
        <v>10062</v>
      </c>
      <c r="CX86">
        <v>122</v>
      </c>
      <c r="CY86">
        <v>13107</v>
      </c>
      <c r="CZ86">
        <v>29058</v>
      </c>
      <c r="DA86">
        <v>224788</v>
      </c>
      <c r="DB86">
        <v>7</v>
      </c>
      <c r="DC86">
        <v>1872</v>
      </c>
      <c r="DD86">
        <v>2575</v>
      </c>
      <c r="DE86">
        <v>51181</v>
      </c>
      <c r="DF86">
        <v>9</v>
      </c>
      <c r="DG86">
        <v>3293</v>
      </c>
      <c r="DH86">
        <v>4312</v>
      </c>
      <c r="DI86">
        <v>57997</v>
      </c>
      <c r="DJ86">
        <v>27</v>
      </c>
      <c r="DK86">
        <v>1566</v>
      </c>
      <c r="DL86">
        <v>4348</v>
      </c>
      <c r="DM86">
        <v>83713</v>
      </c>
      <c r="DN86">
        <v>10</v>
      </c>
      <c r="DO86">
        <v>734</v>
      </c>
      <c r="DP86">
        <v>1345</v>
      </c>
      <c r="DQ86">
        <v>36710</v>
      </c>
      <c r="DR86">
        <v>13</v>
      </c>
      <c r="DS86">
        <v>1203</v>
      </c>
      <c r="DT86">
        <v>3354</v>
      </c>
      <c r="DU86">
        <v>107991</v>
      </c>
      <c r="DV86">
        <v>72</v>
      </c>
      <c r="DW86">
        <v>5302</v>
      </c>
      <c r="DX86">
        <v>9829</v>
      </c>
      <c r="DY86">
        <v>189026</v>
      </c>
      <c r="DZ86">
        <v>4</v>
      </c>
      <c r="EA86">
        <v>1241</v>
      </c>
      <c r="EB86">
        <v>1419</v>
      </c>
      <c r="EC86">
        <v>50731</v>
      </c>
      <c r="ED86">
        <v>0</v>
      </c>
      <c r="EE86">
        <v>929</v>
      </c>
      <c r="EF86">
        <v>1163</v>
      </c>
      <c r="EG86">
        <v>10777</v>
      </c>
      <c r="EH86">
        <v>30</v>
      </c>
      <c r="EI86">
        <v>12081</v>
      </c>
      <c r="EJ86">
        <v>18813</v>
      </c>
      <c r="EK86">
        <v>463154</v>
      </c>
    </row>
    <row r="87" spans="1:141" x14ac:dyDescent="0.25">
      <c r="A87" s="1">
        <v>43965</v>
      </c>
      <c r="B87">
        <v>6</v>
      </c>
      <c r="C87">
        <v>1275</v>
      </c>
      <c r="D87">
        <v>3136</v>
      </c>
      <c r="E87">
        <v>52860</v>
      </c>
      <c r="F87">
        <v>1</v>
      </c>
      <c r="G87">
        <v>235</v>
      </c>
      <c r="H87">
        <v>389</v>
      </c>
      <c r="I87">
        <v>20285</v>
      </c>
      <c r="J87">
        <v>2</v>
      </c>
      <c r="K87">
        <v>524</v>
      </c>
      <c r="L87">
        <v>1143</v>
      </c>
      <c r="M87">
        <v>51050</v>
      </c>
      <c r="N87">
        <v>19</v>
      </c>
      <c r="O87">
        <v>2480</v>
      </c>
      <c r="P87">
        <v>4639</v>
      </c>
      <c r="Q87">
        <v>127938</v>
      </c>
      <c r="R87">
        <v>122</v>
      </c>
      <c r="S87">
        <v>16825</v>
      </c>
      <c r="T87">
        <v>27056</v>
      </c>
      <c r="U87">
        <v>248591</v>
      </c>
      <c r="V87">
        <v>2</v>
      </c>
      <c r="W87">
        <v>2074</v>
      </c>
      <c r="X87">
        <v>3161</v>
      </c>
      <c r="Y87">
        <v>97000</v>
      </c>
      <c r="Z87">
        <v>79</v>
      </c>
      <c r="AA87">
        <v>2600</v>
      </c>
      <c r="AB87">
        <v>7291</v>
      </c>
      <c r="AC87">
        <v>192917</v>
      </c>
      <c r="AD87">
        <v>35</v>
      </c>
      <c r="AE87">
        <v>5006</v>
      </c>
      <c r="AF87">
        <v>8995</v>
      </c>
      <c r="AG87">
        <v>74248</v>
      </c>
      <c r="AH87">
        <v>297</v>
      </c>
      <c r="AI87">
        <v>38568</v>
      </c>
      <c r="AJ87">
        <v>83820</v>
      </c>
      <c r="AK87">
        <v>538243</v>
      </c>
      <c r="AL87">
        <v>18</v>
      </c>
      <c r="AM87">
        <v>2725</v>
      </c>
      <c r="AN87">
        <v>6603</v>
      </c>
      <c r="AO87">
        <v>82840</v>
      </c>
      <c r="AP87">
        <v>1</v>
      </c>
      <c r="AQ87">
        <v>152</v>
      </c>
      <c r="AR87">
        <v>403</v>
      </c>
      <c r="AS87">
        <v>10227</v>
      </c>
      <c r="AT87">
        <v>116</v>
      </c>
      <c r="AU87">
        <v>13825</v>
      </c>
      <c r="AV87">
        <v>29209</v>
      </c>
      <c r="AW87">
        <v>232682</v>
      </c>
      <c r="AX87">
        <v>7</v>
      </c>
      <c r="AY87">
        <v>1908</v>
      </c>
      <c r="AZ87">
        <v>2578</v>
      </c>
      <c r="BA87">
        <v>52015</v>
      </c>
      <c r="BB87">
        <v>9</v>
      </c>
      <c r="BC87">
        <v>3362</v>
      </c>
      <c r="BD87">
        <v>4315</v>
      </c>
      <c r="BE87">
        <v>60843</v>
      </c>
      <c r="BF87">
        <v>24</v>
      </c>
      <c r="BG87">
        <v>1643</v>
      </c>
      <c r="BH87">
        <v>4357</v>
      </c>
      <c r="BI87">
        <v>85577</v>
      </c>
      <c r="BJ87">
        <v>10</v>
      </c>
      <c r="BK87">
        <v>755</v>
      </c>
      <c r="BL87">
        <v>1345</v>
      </c>
      <c r="BM87">
        <v>38034</v>
      </c>
      <c r="BN87">
        <v>12</v>
      </c>
      <c r="BO87">
        <v>1249</v>
      </c>
      <c r="BP87">
        <v>3366</v>
      </c>
      <c r="BQ87">
        <v>111137</v>
      </c>
      <c r="BR87">
        <v>68</v>
      </c>
      <c r="BS87">
        <v>5498</v>
      </c>
      <c r="BT87">
        <v>9859</v>
      </c>
      <c r="BU87">
        <v>193182</v>
      </c>
      <c r="BV87">
        <v>1</v>
      </c>
      <c r="BW87">
        <v>1255</v>
      </c>
      <c r="BX87">
        <v>1420</v>
      </c>
      <c r="BY87">
        <v>52247</v>
      </c>
      <c r="BZ87">
        <v>0</v>
      </c>
      <c r="CA87">
        <v>945</v>
      </c>
      <c r="CB87">
        <v>1166</v>
      </c>
      <c r="CC87">
        <v>11100</v>
      </c>
      <c r="CD87">
        <v>26</v>
      </c>
      <c r="CE87">
        <v>12384</v>
      </c>
      <c r="CF87">
        <v>18845</v>
      </c>
      <c r="CG87">
        <v>474488</v>
      </c>
    </row>
    <row r="88" spans="1:141" x14ac:dyDescent="0.25">
      <c r="A88" s="1">
        <v>43966</v>
      </c>
      <c r="B88">
        <v>6</v>
      </c>
      <c r="C88">
        <v>1313</v>
      </c>
      <c r="D88">
        <v>3148</v>
      </c>
      <c r="E88">
        <v>54028</v>
      </c>
      <c r="F88">
        <v>1</v>
      </c>
      <c r="G88">
        <v>242</v>
      </c>
      <c r="H88">
        <v>389</v>
      </c>
      <c r="I88">
        <v>20851</v>
      </c>
      <c r="J88">
        <v>2</v>
      </c>
      <c r="K88">
        <v>544</v>
      </c>
      <c r="L88">
        <v>1144</v>
      </c>
      <c r="M88">
        <v>52701</v>
      </c>
      <c r="N88">
        <v>17</v>
      </c>
      <c r="O88">
        <v>2522</v>
      </c>
      <c r="P88">
        <v>4654</v>
      </c>
      <c r="Q88">
        <v>131544</v>
      </c>
      <c r="R88">
        <v>114</v>
      </c>
      <c r="S88">
        <v>17166</v>
      </c>
      <c r="T88">
        <v>27110</v>
      </c>
      <c r="U88">
        <v>253497</v>
      </c>
      <c r="V88">
        <v>3</v>
      </c>
      <c r="W88">
        <v>2116</v>
      </c>
      <c r="X88">
        <v>3175</v>
      </c>
      <c r="Y88">
        <v>100400</v>
      </c>
      <c r="Z88">
        <v>79</v>
      </c>
      <c r="AA88">
        <v>2672</v>
      </c>
      <c r="AB88">
        <v>7364</v>
      </c>
      <c r="AC88">
        <v>197599</v>
      </c>
      <c r="AD88">
        <v>31</v>
      </c>
      <c r="AE88">
        <v>5121</v>
      </c>
      <c r="AF88">
        <v>9060</v>
      </c>
      <c r="AG88">
        <v>76012</v>
      </c>
      <c r="AH88">
        <v>276</v>
      </c>
      <c r="AI88">
        <v>40962</v>
      </c>
      <c r="AJ88">
        <v>84119</v>
      </c>
      <c r="AK88">
        <v>550405</v>
      </c>
      <c r="AL88">
        <v>18</v>
      </c>
      <c r="AM88">
        <v>2847</v>
      </c>
      <c r="AN88">
        <v>6619</v>
      </c>
      <c r="AO88">
        <v>84351</v>
      </c>
      <c r="AP88">
        <v>2</v>
      </c>
      <c r="AQ88">
        <v>158</v>
      </c>
      <c r="AR88">
        <v>407</v>
      </c>
      <c r="AS88">
        <v>10468</v>
      </c>
      <c r="AT88">
        <v>108</v>
      </c>
      <c r="AU88">
        <v>14676</v>
      </c>
      <c r="AV88">
        <v>29346</v>
      </c>
      <c r="AW88">
        <v>239507</v>
      </c>
      <c r="AX88">
        <v>5</v>
      </c>
      <c r="AY88">
        <v>1929</v>
      </c>
      <c r="AZ88">
        <v>2578</v>
      </c>
      <c r="BA88">
        <v>52939</v>
      </c>
      <c r="BB88">
        <v>9</v>
      </c>
      <c r="BC88">
        <v>3461</v>
      </c>
      <c r="BD88">
        <v>4318</v>
      </c>
      <c r="BE88">
        <v>63700</v>
      </c>
      <c r="BF88">
        <v>23</v>
      </c>
      <c r="BG88">
        <v>1724</v>
      </c>
      <c r="BH88">
        <v>4366</v>
      </c>
      <c r="BI88">
        <v>87687</v>
      </c>
      <c r="BJ88">
        <v>10</v>
      </c>
      <c r="BK88">
        <v>762</v>
      </c>
      <c r="BL88">
        <v>1348</v>
      </c>
      <c r="BM88">
        <v>39844</v>
      </c>
      <c r="BN88">
        <v>11</v>
      </c>
      <c r="BO88">
        <v>1351</v>
      </c>
      <c r="BP88">
        <v>3374</v>
      </c>
      <c r="BQ88">
        <v>112929</v>
      </c>
      <c r="BR88">
        <v>67</v>
      </c>
      <c r="BS88">
        <v>5739</v>
      </c>
      <c r="BT88">
        <v>9883</v>
      </c>
      <c r="BU88">
        <v>197365</v>
      </c>
      <c r="BV88">
        <v>2</v>
      </c>
      <c r="BW88">
        <v>1259</v>
      </c>
      <c r="BX88">
        <v>1422</v>
      </c>
      <c r="BY88">
        <v>53801</v>
      </c>
      <c r="BZ88">
        <v>0</v>
      </c>
      <c r="CA88">
        <v>953</v>
      </c>
      <c r="CB88">
        <v>1172</v>
      </c>
      <c r="CC88">
        <v>11413</v>
      </c>
      <c r="CD88">
        <v>24</v>
      </c>
      <c r="CE88">
        <v>12688</v>
      </c>
      <c r="CF88">
        <v>18889</v>
      </c>
      <c r="CG88">
        <v>484639</v>
      </c>
    </row>
    <row r="89" spans="1:141" x14ac:dyDescent="0.25">
      <c r="A89" s="1">
        <v>43967</v>
      </c>
      <c r="B89">
        <v>7</v>
      </c>
      <c r="C89">
        <v>1372</v>
      </c>
      <c r="D89">
        <v>3178</v>
      </c>
      <c r="E89">
        <v>55672</v>
      </c>
      <c r="F89">
        <v>1</v>
      </c>
      <c r="G89">
        <v>250</v>
      </c>
      <c r="H89">
        <v>390</v>
      </c>
      <c r="I89">
        <v>21496</v>
      </c>
      <c r="J89">
        <v>2</v>
      </c>
      <c r="K89">
        <v>582</v>
      </c>
      <c r="L89">
        <v>1151</v>
      </c>
      <c r="M89">
        <v>54091</v>
      </c>
      <c r="N89">
        <v>16</v>
      </c>
      <c r="O89">
        <v>2562</v>
      </c>
      <c r="P89">
        <v>4668</v>
      </c>
      <c r="Q89">
        <v>136261</v>
      </c>
      <c r="R89">
        <v>112</v>
      </c>
      <c r="S89">
        <v>17370</v>
      </c>
      <c r="T89">
        <v>27182</v>
      </c>
      <c r="U89">
        <v>258274</v>
      </c>
      <c r="V89">
        <v>3</v>
      </c>
      <c r="W89">
        <v>2184</v>
      </c>
      <c r="X89">
        <v>3183</v>
      </c>
      <c r="Y89">
        <v>101694</v>
      </c>
      <c r="Z89">
        <v>76</v>
      </c>
      <c r="AA89">
        <v>2758</v>
      </c>
      <c r="AB89">
        <v>7396</v>
      </c>
      <c r="AC89">
        <v>201938</v>
      </c>
      <c r="AD89">
        <v>26</v>
      </c>
      <c r="AE89">
        <v>5232</v>
      </c>
      <c r="AF89">
        <v>9111</v>
      </c>
      <c r="AG89">
        <v>78068</v>
      </c>
      <c r="AH89">
        <v>268</v>
      </c>
      <c r="AI89">
        <v>41389</v>
      </c>
      <c r="AJ89">
        <v>84518</v>
      </c>
      <c r="AK89">
        <v>564550</v>
      </c>
      <c r="AL89">
        <v>17</v>
      </c>
      <c r="AM89">
        <v>3003</v>
      </c>
      <c r="AN89">
        <v>6642</v>
      </c>
      <c r="AO89">
        <v>87211</v>
      </c>
      <c r="AP89">
        <v>2</v>
      </c>
      <c r="AQ89">
        <v>173</v>
      </c>
      <c r="AR89">
        <v>410</v>
      </c>
      <c r="AS89">
        <v>10859</v>
      </c>
      <c r="AT89">
        <v>100</v>
      </c>
      <c r="AU89">
        <v>15187</v>
      </c>
      <c r="AV89">
        <v>29483</v>
      </c>
      <c r="AW89">
        <v>245075</v>
      </c>
      <c r="AX89">
        <v>5</v>
      </c>
      <c r="AY89">
        <v>1945</v>
      </c>
      <c r="AZ89">
        <v>2578</v>
      </c>
      <c r="BA89">
        <v>53703</v>
      </c>
      <c r="BB89">
        <v>8</v>
      </c>
      <c r="BC89">
        <v>3528</v>
      </c>
      <c r="BD89">
        <v>4326</v>
      </c>
      <c r="BE89">
        <v>65383</v>
      </c>
      <c r="BF89">
        <v>22</v>
      </c>
      <c r="BG89">
        <v>1807</v>
      </c>
      <c r="BH89">
        <v>4374</v>
      </c>
      <c r="BI89">
        <v>89611</v>
      </c>
      <c r="BJ89">
        <v>10</v>
      </c>
      <c r="BK89">
        <v>812</v>
      </c>
      <c r="BL89">
        <v>1352</v>
      </c>
      <c r="BM89">
        <v>41257</v>
      </c>
      <c r="BN89">
        <v>12</v>
      </c>
      <c r="BO89">
        <v>1458</v>
      </c>
      <c r="BP89">
        <v>3382</v>
      </c>
      <c r="BQ89">
        <v>114963</v>
      </c>
      <c r="BR89">
        <v>66</v>
      </c>
      <c r="BS89">
        <v>5991</v>
      </c>
      <c r="BT89">
        <v>9913</v>
      </c>
      <c r="BU89">
        <v>200703</v>
      </c>
      <c r="BV89">
        <v>2</v>
      </c>
      <c r="BW89">
        <v>1268</v>
      </c>
      <c r="BX89">
        <v>1422</v>
      </c>
      <c r="BY89">
        <v>55170</v>
      </c>
      <c r="BZ89">
        <v>0</v>
      </c>
      <c r="CA89">
        <v>956</v>
      </c>
      <c r="CB89">
        <v>1173</v>
      </c>
      <c r="CC89">
        <v>11835</v>
      </c>
      <c r="CD89">
        <v>20</v>
      </c>
      <c r="CE89">
        <v>12983</v>
      </c>
      <c r="CF89">
        <v>18928</v>
      </c>
      <c r="CG89">
        <v>497045</v>
      </c>
    </row>
    <row r="90" spans="1:141" x14ac:dyDescent="0.25">
      <c r="A90" s="1">
        <v>43968</v>
      </c>
      <c r="B90">
        <v>6</v>
      </c>
      <c r="C90">
        <v>1379</v>
      </c>
      <c r="D90">
        <v>3186</v>
      </c>
      <c r="E90">
        <v>57217</v>
      </c>
      <c r="F90">
        <v>1</v>
      </c>
      <c r="G90">
        <v>261</v>
      </c>
      <c r="H90">
        <v>392</v>
      </c>
      <c r="I90">
        <v>22167</v>
      </c>
      <c r="J90">
        <v>2</v>
      </c>
      <c r="K90">
        <v>634</v>
      </c>
      <c r="L90">
        <v>1151</v>
      </c>
      <c r="M90">
        <v>55304</v>
      </c>
      <c r="N90">
        <v>17</v>
      </c>
      <c r="O90">
        <v>2592</v>
      </c>
      <c r="P90">
        <v>4684</v>
      </c>
      <c r="Q90">
        <v>139787</v>
      </c>
      <c r="R90">
        <v>111</v>
      </c>
      <c r="S90">
        <v>17603</v>
      </c>
      <c r="T90">
        <v>27232</v>
      </c>
      <c r="U90">
        <v>261106</v>
      </c>
      <c r="V90">
        <v>3</v>
      </c>
      <c r="W90">
        <v>2218</v>
      </c>
      <c r="X90">
        <v>3191</v>
      </c>
      <c r="Y90">
        <v>104056</v>
      </c>
      <c r="Z90">
        <v>74</v>
      </c>
      <c r="AA90">
        <v>2914</v>
      </c>
      <c r="AB90">
        <v>7446</v>
      </c>
      <c r="AC90">
        <v>206166</v>
      </c>
      <c r="AD90">
        <v>24</v>
      </c>
      <c r="AE90">
        <v>5348</v>
      </c>
      <c r="AF90">
        <v>9159</v>
      </c>
      <c r="AG90">
        <v>80154</v>
      </c>
      <c r="AH90">
        <v>255</v>
      </c>
      <c r="AI90">
        <v>41895</v>
      </c>
      <c r="AJ90">
        <v>84844</v>
      </c>
      <c r="AK90">
        <v>576359</v>
      </c>
      <c r="AL90">
        <v>18</v>
      </c>
      <c r="AM90">
        <v>3118</v>
      </c>
      <c r="AN90">
        <v>6667</v>
      </c>
      <c r="AO90">
        <v>88656</v>
      </c>
      <c r="AP90">
        <v>2</v>
      </c>
      <c r="AQ90">
        <v>173</v>
      </c>
      <c r="AR90">
        <v>411</v>
      </c>
      <c r="AS90">
        <v>11085</v>
      </c>
      <c r="AT90">
        <v>101</v>
      </c>
      <c r="AU90">
        <v>15696</v>
      </c>
      <c r="AV90">
        <v>29547</v>
      </c>
      <c r="AW90">
        <v>249371</v>
      </c>
      <c r="AX90">
        <v>5</v>
      </c>
      <c r="AY90">
        <v>1977</v>
      </c>
      <c r="AZ90">
        <v>2581</v>
      </c>
      <c r="BA90">
        <v>54428</v>
      </c>
      <c r="BB90">
        <v>8</v>
      </c>
      <c r="BC90">
        <v>3584</v>
      </c>
      <c r="BD90">
        <v>4338</v>
      </c>
      <c r="BE90">
        <v>69659</v>
      </c>
      <c r="BF90">
        <v>21</v>
      </c>
      <c r="BG90">
        <v>1892</v>
      </c>
      <c r="BH90">
        <v>4379</v>
      </c>
      <c r="BI90">
        <v>91035</v>
      </c>
      <c r="BJ90">
        <v>10</v>
      </c>
      <c r="BK90">
        <v>823</v>
      </c>
      <c r="BL90">
        <v>1353</v>
      </c>
      <c r="BM90">
        <v>42249</v>
      </c>
      <c r="BN90">
        <v>13</v>
      </c>
      <c r="BO90">
        <v>1566</v>
      </c>
      <c r="BP90">
        <v>3388</v>
      </c>
      <c r="BQ90">
        <v>117426</v>
      </c>
      <c r="BR90">
        <v>67</v>
      </c>
      <c r="BS90">
        <v>6162</v>
      </c>
      <c r="BT90">
        <v>9948</v>
      </c>
      <c r="BU90">
        <v>204022</v>
      </c>
      <c r="BV90">
        <v>2</v>
      </c>
      <c r="BW90">
        <v>1273</v>
      </c>
      <c r="BX90">
        <v>1424</v>
      </c>
      <c r="BY90">
        <v>55956</v>
      </c>
      <c r="BZ90">
        <v>0</v>
      </c>
      <c r="CA90">
        <v>962</v>
      </c>
      <c r="CB90">
        <v>1173</v>
      </c>
      <c r="CC90">
        <v>12169</v>
      </c>
      <c r="CD90">
        <v>22</v>
      </c>
      <c r="CE90">
        <v>13106</v>
      </c>
      <c r="CF90">
        <v>18941</v>
      </c>
      <c r="CG90">
        <v>506588</v>
      </c>
    </row>
    <row r="91" spans="1:141" x14ac:dyDescent="0.25">
      <c r="A91" s="1">
        <v>43969</v>
      </c>
      <c r="B91">
        <v>6</v>
      </c>
      <c r="C91">
        <v>1392</v>
      </c>
      <c r="D91">
        <v>3193</v>
      </c>
      <c r="E91">
        <v>57897</v>
      </c>
      <c r="F91">
        <v>1</v>
      </c>
      <c r="G91">
        <v>272</v>
      </c>
      <c r="H91">
        <v>392</v>
      </c>
      <c r="I91">
        <v>22581</v>
      </c>
      <c r="J91">
        <v>2</v>
      </c>
      <c r="K91">
        <v>655</v>
      </c>
      <c r="L91">
        <v>1151</v>
      </c>
      <c r="M91">
        <v>56167</v>
      </c>
      <c r="N91">
        <v>17</v>
      </c>
      <c r="O91">
        <v>2623</v>
      </c>
      <c r="P91">
        <v>4695</v>
      </c>
      <c r="Q91">
        <v>143478</v>
      </c>
      <c r="R91">
        <v>105</v>
      </c>
      <c r="S91">
        <v>17756</v>
      </c>
      <c r="T91">
        <v>27267</v>
      </c>
      <c r="U91">
        <v>263888</v>
      </c>
      <c r="V91">
        <v>3</v>
      </c>
      <c r="W91">
        <v>2257</v>
      </c>
      <c r="X91">
        <v>3198</v>
      </c>
      <c r="Y91">
        <v>104874</v>
      </c>
      <c r="Z91">
        <v>73</v>
      </c>
      <c r="AA91">
        <v>3031</v>
      </c>
      <c r="AB91">
        <v>7485</v>
      </c>
      <c r="AC91">
        <v>209472</v>
      </c>
      <c r="AD91">
        <v>23</v>
      </c>
      <c r="AE91">
        <v>5485</v>
      </c>
      <c r="AF91">
        <v>9191</v>
      </c>
      <c r="AG91">
        <v>81485</v>
      </c>
      <c r="AH91">
        <v>252</v>
      </c>
      <c r="AI91">
        <v>42403</v>
      </c>
      <c r="AJ91">
        <v>85019</v>
      </c>
      <c r="AK91">
        <v>581437</v>
      </c>
      <c r="AL91">
        <v>17</v>
      </c>
      <c r="AM91">
        <v>3379</v>
      </c>
      <c r="AN91">
        <v>6678</v>
      </c>
      <c r="AO91">
        <v>89085</v>
      </c>
      <c r="AP91">
        <v>2</v>
      </c>
      <c r="AQ91">
        <v>183</v>
      </c>
      <c r="AR91">
        <v>422</v>
      </c>
      <c r="AS91">
        <v>11514</v>
      </c>
      <c r="AT91">
        <v>99</v>
      </c>
      <c r="AU91">
        <v>16113</v>
      </c>
      <c r="AV91">
        <v>29619</v>
      </c>
      <c r="AW91">
        <v>253479</v>
      </c>
      <c r="AX91">
        <v>6</v>
      </c>
      <c r="AY91">
        <v>1984</v>
      </c>
      <c r="AZ91">
        <v>2582</v>
      </c>
      <c r="BA91">
        <v>54861</v>
      </c>
      <c r="BB91">
        <v>8</v>
      </c>
      <c r="BC91">
        <v>3650</v>
      </c>
      <c r="BD91">
        <v>4351</v>
      </c>
      <c r="BE91">
        <v>70173</v>
      </c>
      <c r="BF91">
        <v>22</v>
      </c>
      <c r="BG91">
        <v>1920</v>
      </c>
      <c r="BH91">
        <v>4386</v>
      </c>
      <c r="BI91">
        <v>91901</v>
      </c>
      <c r="BJ91">
        <v>10</v>
      </c>
      <c r="BK91">
        <v>847</v>
      </c>
      <c r="BL91">
        <v>1353</v>
      </c>
      <c r="BM91">
        <v>43387</v>
      </c>
      <c r="BN91">
        <v>13</v>
      </c>
      <c r="BO91">
        <v>1589</v>
      </c>
      <c r="BP91">
        <v>3395</v>
      </c>
      <c r="BQ91">
        <v>118859</v>
      </c>
      <c r="BR91">
        <v>66</v>
      </c>
      <c r="BS91">
        <v>6399</v>
      </c>
      <c r="BT91">
        <v>9961</v>
      </c>
      <c r="BU91">
        <v>205201</v>
      </c>
      <c r="BV91">
        <v>2</v>
      </c>
      <c r="BW91">
        <v>1274</v>
      </c>
      <c r="BX91">
        <v>1424</v>
      </c>
      <c r="BY91">
        <v>56279</v>
      </c>
      <c r="BZ91">
        <v>0</v>
      </c>
      <c r="CA91">
        <v>971</v>
      </c>
      <c r="CB91">
        <v>1174</v>
      </c>
      <c r="CC91">
        <v>12327</v>
      </c>
      <c r="CD91">
        <v>22</v>
      </c>
      <c r="CE91">
        <v>13143</v>
      </c>
      <c r="CF91">
        <v>18950</v>
      </c>
      <c r="CG91">
        <v>513021</v>
      </c>
    </row>
    <row r="92" spans="1:141" x14ac:dyDescent="0.25">
      <c r="A92" s="1">
        <v>43970</v>
      </c>
      <c r="B92">
        <v>6</v>
      </c>
      <c r="C92">
        <v>1419</v>
      </c>
      <c r="D92">
        <v>3197</v>
      </c>
      <c r="E92">
        <v>58945</v>
      </c>
      <c r="F92">
        <v>1</v>
      </c>
      <c r="G92">
        <v>282</v>
      </c>
      <c r="H92">
        <v>393</v>
      </c>
      <c r="I92">
        <v>23347</v>
      </c>
      <c r="J92">
        <v>2</v>
      </c>
      <c r="K92">
        <v>676</v>
      </c>
      <c r="L92">
        <v>1153</v>
      </c>
      <c r="M92">
        <v>57310</v>
      </c>
      <c r="N92">
        <v>17</v>
      </c>
      <c r="O92">
        <v>2790</v>
      </c>
      <c r="P92">
        <v>4707</v>
      </c>
      <c r="Q92">
        <v>147225</v>
      </c>
      <c r="R92">
        <v>99</v>
      </c>
      <c r="S92">
        <v>17987</v>
      </c>
      <c r="T92">
        <v>27314</v>
      </c>
      <c r="U92">
        <v>268200</v>
      </c>
      <c r="V92">
        <v>2</v>
      </c>
      <c r="W92">
        <v>2283</v>
      </c>
      <c r="X92">
        <v>3203</v>
      </c>
      <c r="Y92">
        <v>105656</v>
      </c>
      <c r="Z92">
        <v>74</v>
      </c>
      <c r="AA92">
        <v>3079</v>
      </c>
      <c r="AB92">
        <v>7505</v>
      </c>
      <c r="AC92">
        <v>213877</v>
      </c>
      <c r="AD92">
        <v>22</v>
      </c>
      <c r="AE92">
        <v>5617</v>
      </c>
      <c r="AF92">
        <v>9257</v>
      </c>
      <c r="AG92">
        <v>83593</v>
      </c>
      <c r="AH92">
        <v>244</v>
      </c>
      <c r="AI92">
        <v>42593</v>
      </c>
      <c r="AJ92">
        <v>85481</v>
      </c>
      <c r="AK92">
        <v>596355</v>
      </c>
      <c r="AL92">
        <v>17</v>
      </c>
      <c r="AM92">
        <v>3561</v>
      </c>
      <c r="AN92">
        <v>6675</v>
      </c>
      <c r="AO92">
        <v>89985</v>
      </c>
      <c r="AP92">
        <v>2</v>
      </c>
      <c r="AQ92">
        <v>188</v>
      </c>
      <c r="AR92">
        <v>422</v>
      </c>
      <c r="AS92">
        <v>11592</v>
      </c>
      <c r="AT92">
        <v>96</v>
      </c>
      <c r="AU92">
        <v>16413</v>
      </c>
      <c r="AV92">
        <v>29727</v>
      </c>
      <c r="AW92">
        <v>258489</v>
      </c>
      <c r="AX92">
        <v>6</v>
      </c>
      <c r="AY92">
        <v>1988</v>
      </c>
      <c r="AZ92">
        <v>2587</v>
      </c>
      <c r="BA92">
        <v>55526</v>
      </c>
      <c r="BB92">
        <v>8</v>
      </c>
      <c r="BC92">
        <v>3699</v>
      </c>
      <c r="BD92">
        <v>4358</v>
      </c>
      <c r="BE92">
        <v>70691</v>
      </c>
      <c r="BF92">
        <v>22</v>
      </c>
      <c r="BG92">
        <v>1982</v>
      </c>
      <c r="BH92">
        <v>4396</v>
      </c>
      <c r="BI92">
        <v>93834</v>
      </c>
      <c r="BJ92">
        <v>9</v>
      </c>
      <c r="BK92">
        <v>887</v>
      </c>
      <c r="BL92">
        <v>1354</v>
      </c>
      <c r="BM92">
        <v>44413</v>
      </c>
      <c r="BN92">
        <v>12</v>
      </c>
      <c r="BO92">
        <v>1611</v>
      </c>
      <c r="BP92">
        <v>3403</v>
      </c>
      <c r="BQ92">
        <v>122040</v>
      </c>
      <c r="BR92">
        <v>56</v>
      </c>
      <c r="BS92">
        <v>6653</v>
      </c>
      <c r="BT92">
        <v>9968</v>
      </c>
      <c r="BU92">
        <v>209161</v>
      </c>
      <c r="BV92">
        <v>2</v>
      </c>
      <c r="BW92">
        <v>1287</v>
      </c>
      <c r="BX92">
        <v>1427</v>
      </c>
      <c r="BY92">
        <v>57822</v>
      </c>
      <c r="BZ92">
        <v>1</v>
      </c>
      <c r="CA92">
        <v>983</v>
      </c>
      <c r="CB92">
        <v>1175</v>
      </c>
      <c r="CC92">
        <v>12663</v>
      </c>
      <c r="CD92">
        <v>18</v>
      </c>
      <c r="CE92">
        <v>13423</v>
      </c>
      <c r="CF92">
        <v>18997</v>
      </c>
      <c r="CG92">
        <v>523800</v>
      </c>
    </row>
    <row r="93" spans="1:141" x14ac:dyDescent="0.25">
      <c r="A93" s="1">
        <v>43971</v>
      </c>
      <c r="B93">
        <v>6</v>
      </c>
      <c r="C93">
        <v>1499</v>
      </c>
      <c r="D93">
        <v>3205</v>
      </c>
      <c r="E93">
        <v>61123</v>
      </c>
      <c r="F93">
        <v>1</v>
      </c>
      <c r="G93">
        <v>293</v>
      </c>
      <c r="H93">
        <v>393</v>
      </c>
      <c r="I93">
        <v>23986</v>
      </c>
      <c r="J93">
        <v>1</v>
      </c>
      <c r="K93">
        <v>707</v>
      </c>
      <c r="L93">
        <v>1156</v>
      </c>
      <c r="M93">
        <v>58468</v>
      </c>
      <c r="N93">
        <v>12</v>
      </c>
      <c r="O93">
        <v>2871</v>
      </c>
      <c r="P93">
        <v>4714</v>
      </c>
      <c r="Q93">
        <v>150764</v>
      </c>
      <c r="R93">
        <v>96</v>
      </c>
      <c r="S93">
        <v>18258</v>
      </c>
      <c r="T93">
        <v>27364</v>
      </c>
      <c r="U93">
        <v>274362</v>
      </c>
      <c r="V93">
        <v>2</v>
      </c>
      <c r="W93">
        <v>2291</v>
      </c>
      <c r="X93">
        <v>3209</v>
      </c>
      <c r="Y93">
        <v>108671</v>
      </c>
      <c r="Z93">
        <v>74</v>
      </c>
      <c r="AA93">
        <v>3100</v>
      </c>
      <c r="AB93">
        <v>7533</v>
      </c>
      <c r="AC93">
        <v>217849</v>
      </c>
      <c r="AD93">
        <v>22</v>
      </c>
      <c r="AE93">
        <v>5725</v>
      </c>
      <c r="AF93">
        <v>9289</v>
      </c>
      <c r="AG93">
        <v>85140</v>
      </c>
      <c r="AH93">
        <v>231</v>
      </c>
      <c r="AI93">
        <v>43442</v>
      </c>
      <c r="AJ93">
        <v>85775</v>
      </c>
      <c r="AK93">
        <v>607863</v>
      </c>
      <c r="AL93">
        <v>16</v>
      </c>
      <c r="AM93">
        <v>3716</v>
      </c>
      <c r="AN93">
        <v>6677</v>
      </c>
      <c r="AO93">
        <v>90093</v>
      </c>
      <c r="AP93">
        <v>2</v>
      </c>
      <c r="AQ93">
        <v>202</v>
      </c>
      <c r="AR93">
        <v>422</v>
      </c>
      <c r="AS93">
        <v>12158</v>
      </c>
      <c r="AT93">
        <v>96</v>
      </c>
      <c r="AU93">
        <v>17016</v>
      </c>
      <c r="AV93">
        <v>29885</v>
      </c>
      <c r="AW93">
        <v>264624</v>
      </c>
      <c r="AX93">
        <v>5</v>
      </c>
      <c r="AY93">
        <v>2024</v>
      </c>
      <c r="AZ93">
        <v>2587</v>
      </c>
      <c r="BA93">
        <v>56310</v>
      </c>
      <c r="BB93">
        <v>6</v>
      </c>
      <c r="BC93">
        <v>3787</v>
      </c>
      <c r="BD93">
        <v>4368</v>
      </c>
      <c r="BE93">
        <v>72031</v>
      </c>
      <c r="BF93">
        <v>21</v>
      </c>
      <c r="BG93">
        <v>2027</v>
      </c>
      <c r="BH93">
        <v>4407</v>
      </c>
      <c r="BI93">
        <v>95895</v>
      </c>
      <c r="BJ93">
        <v>10</v>
      </c>
      <c r="BK93">
        <v>898</v>
      </c>
      <c r="BL93">
        <v>1355</v>
      </c>
      <c r="BM93">
        <v>45572</v>
      </c>
      <c r="BN93">
        <v>11</v>
      </c>
      <c r="BO93">
        <v>1620</v>
      </c>
      <c r="BP93">
        <v>3411</v>
      </c>
      <c r="BQ93">
        <v>123573</v>
      </c>
      <c r="BR93">
        <v>45</v>
      </c>
      <c r="BS93">
        <v>6867</v>
      </c>
      <c r="BT93">
        <v>9982</v>
      </c>
      <c r="BU93">
        <v>214299</v>
      </c>
      <c r="BV93">
        <v>2</v>
      </c>
      <c r="BW93">
        <v>1287</v>
      </c>
      <c r="BX93">
        <v>1427</v>
      </c>
      <c r="BY93">
        <v>59220</v>
      </c>
      <c r="BZ93">
        <v>1</v>
      </c>
      <c r="CA93">
        <v>986</v>
      </c>
      <c r="CB93">
        <v>1175</v>
      </c>
      <c r="CC93">
        <v>12920</v>
      </c>
      <c r="CD93">
        <v>16</v>
      </c>
      <c r="CE93">
        <v>13666</v>
      </c>
      <c r="CF93">
        <v>19030</v>
      </c>
      <c r="CG93">
        <v>536798</v>
      </c>
    </row>
    <row r="94" spans="1:141" x14ac:dyDescent="0.25">
      <c r="A94" s="1">
        <v>43972</v>
      </c>
      <c r="B94">
        <v>5</v>
      </c>
      <c r="C94">
        <v>1549</v>
      </c>
      <c r="D94">
        <v>3212</v>
      </c>
      <c r="E94">
        <v>62161</v>
      </c>
      <c r="F94">
        <v>1</v>
      </c>
      <c r="G94">
        <v>307</v>
      </c>
      <c r="H94">
        <v>394</v>
      </c>
      <c r="I94">
        <v>24537</v>
      </c>
      <c r="J94">
        <v>1</v>
      </c>
      <c r="K94">
        <v>734</v>
      </c>
      <c r="L94">
        <v>1156</v>
      </c>
      <c r="M94">
        <v>59724</v>
      </c>
      <c r="N94">
        <v>9</v>
      </c>
      <c r="O94">
        <v>2947</v>
      </c>
      <c r="P94">
        <v>4723</v>
      </c>
      <c r="Q94">
        <v>155842</v>
      </c>
      <c r="R94">
        <v>92</v>
      </c>
      <c r="S94">
        <v>18466</v>
      </c>
      <c r="T94">
        <v>27417</v>
      </c>
      <c r="U94">
        <v>278917</v>
      </c>
      <c r="V94">
        <v>2</v>
      </c>
      <c r="W94">
        <v>2314</v>
      </c>
      <c r="X94">
        <v>3215</v>
      </c>
      <c r="Y94">
        <v>111541</v>
      </c>
      <c r="Z94">
        <v>68</v>
      </c>
      <c r="AA94">
        <v>3259</v>
      </c>
      <c r="AB94">
        <v>7558</v>
      </c>
      <c r="AC94">
        <v>222071</v>
      </c>
      <c r="AD94">
        <v>22</v>
      </c>
      <c r="AE94">
        <v>5872</v>
      </c>
      <c r="AF94">
        <v>9344</v>
      </c>
      <c r="AG94">
        <v>87011</v>
      </c>
      <c r="AH94">
        <v>226</v>
      </c>
      <c r="AI94">
        <v>43649</v>
      </c>
      <c r="AJ94">
        <v>86091</v>
      </c>
      <c r="AK94">
        <v>622565</v>
      </c>
      <c r="AL94">
        <v>16</v>
      </c>
      <c r="AM94">
        <v>3867</v>
      </c>
      <c r="AN94">
        <v>6689</v>
      </c>
      <c r="AO94">
        <v>91885</v>
      </c>
      <c r="AP94">
        <v>2</v>
      </c>
      <c r="AQ94">
        <v>207</v>
      </c>
      <c r="AR94">
        <v>423</v>
      </c>
      <c r="AS94">
        <v>12253</v>
      </c>
      <c r="AT94">
        <v>83</v>
      </c>
      <c r="AU94">
        <v>17538</v>
      </c>
      <c r="AV94">
        <v>29990</v>
      </c>
      <c r="AW94">
        <v>271286</v>
      </c>
      <c r="AX94">
        <v>5</v>
      </c>
      <c r="AY94">
        <v>2046</v>
      </c>
      <c r="AZ94">
        <v>2587</v>
      </c>
      <c r="BA94">
        <v>57104</v>
      </c>
      <c r="BB94">
        <v>6</v>
      </c>
      <c r="BC94">
        <v>3857</v>
      </c>
      <c r="BD94">
        <v>4378</v>
      </c>
      <c r="BE94">
        <v>73849</v>
      </c>
      <c r="BF94">
        <v>20</v>
      </c>
      <c r="BG94">
        <v>2096</v>
      </c>
      <c r="BH94">
        <v>4413</v>
      </c>
      <c r="BI94">
        <v>97589</v>
      </c>
      <c r="BJ94">
        <v>12</v>
      </c>
      <c r="BK94">
        <v>911</v>
      </c>
      <c r="BL94">
        <v>1356</v>
      </c>
      <c r="BM94">
        <v>46795</v>
      </c>
      <c r="BN94">
        <v>11</v>
      </c>
      <c r="BO94">
        <v>1627</v>
      </c>
      <c r="BP94">
        <v>3417</v>
      </c>
      <c r="BQ94">
        <v>127348</v>
      </c>
      <c r="BR94">
        <v>41</v>
      </c>
      <c r="BS94">
        <v>7119</v>
      </c>
      <c r="BT94">
        <v>10000</v>
      </c>
      <c r="BU94">
        <v>218615</v>
      </c>
      <c r="BV94">
        <v>2</v>
      </c>
      <c r="BW94">
        <v>1294</v>
      </c>
      <c r="BX94">
        <v>1429</v>
      </c>
      <c r="BY94">
        <v>60471</v>
      </c>
      <c r="BZ94">
        <v>1</v>
      </c>
      <c r="CA94">
        <v>990</v>
      </c>
      <c r="CB94">
        <v>1176</v>
      </c>
      <c r="CC94">
        <v>13261</v>
      </c>
      <c r="CD94">
        <v>15</v>
      </c>
      <c r="CE94">
        <v>13911</v>
      </c>
      <c r="CF94">
        <v>19038</v>
      </c>
      <c r="CG94">
        <v>548573</v>
      </c>
    </row>
    <row r="95" spans="1:141" x14ac:dyDescent="0.25">
      <c r="A95" s="1">
        <v>43973</v>
      </c>
      <c r="B95">
        <v>4</v>
      </c>
      <c r="C95">
        <v>1647</v>
      </c>
      <c r="D95">
        <v>3220</v>
      </c>
      <c r="E95">
        <v>63956</v>
      </c>
      <c r="F95">
        <v>1</v>
      </c>
      <c r="G95">
        <v>318</v>
      </c>
      <c r="H95">
        <v>394</v>
      </c>
      <c r="I95">
        <v>25045</v>
      </c>
      <c r="J95">
        <v>1</v>
      </c>
      <c r="K95">
        <v>759</v>
      </c>
      <c r="L95">
        <v>1157</v>
      </c>
      <c r="M95">
        <v>60847</v>
      </c>
      <c r="N95">
        <v>9</v>
      </c>
      <c r="O95">
        <v>3037</v>
      </c>
      <c r="P95">
        <v>4733</v>
      </c>
      <c r="Q95">
        <v>161825</v>
      </c>
      <c r="R95">
        <v>89</v>
      </c>
      <c r="S95">
        <v>18703</v>
      </c>
      <c r="T95">
        <v>27470</v>
      </c>
      <c r="U95">
        <v>282857</v>
      </c>
      <c r="V95">
        <v>2</v>
      </c>
      <c r="W95">
        <v>2417</v>
      </c>
      <c r="X95">
        <v>3227</v>
      </c>
      <c r="Y95">
        <v>114062</v>
      </c>
      <c r="Z95">
        <v>67</v>
      </c>
      <c r="AA95">
        <v>3285</v>
      </c>
      <c r="AB95">
        <v>7589</v>
      </c>
      <c r="AC95">
        <v>227090</v>
      </c>
      <c r="AD95">
        <v>19</v>
      </c>
      <c r="AE95">
        <v>6074</v>
      </c>
      <c r="AF95">
        <v>9389</v>
      </c>
      <c r="AG95">
        <v>89529</v>
      </c>
      <c r="AH95">
        <v>207</v>
      </c>
      <c r="AI95">
        <v>44667</v>
      </c>
      <c r="AJ95">
        <v>86384</v>
      </c>
      <c r="AK95">
        <v>641593</v>
      </c>
      <c r="AL95">
        <v>15</v>
      </c>
      <c r="AM95">
        <v>3939</v>
      </c>
      <c r="AN95">
        <v>6697</v>
      </c>
      <c r="AO95">
        <v>93549</v>
      </c>
      <c r="AP95">
        <v>2</v>
      </c>
      <c r="AQ95">
        <v>220</v>
      </c>
      <c r="AR95">
        <v>426</v>
      </c>
      <c r="AS95">
        <v>12616</v>
      </c>
      <c r="AT95">
        <v>79</v>
      </c>
      <c r="AU95">
        <v>17868</v>
      </c>
      <c r="AV95">
        <v>30077</v>
      </c>
      <c r="AW95">
        <v>276633</v>
      </c>
      <c r="AX95">
        <v>5</v>
      </c>
      <c r="AY95">
        <v>2075</v>
      </c>
      <c r="AZ95">
        <v>2590</v>
      </c>
      <c r="BA95">
        <v>58188</v>
      </c>
      <c r="BB95">
        <v>4</v>
      </c>
      <c r="BC95">
        <v>3326</v>
      </c>
      <c r="BD95">
        <v>4388</v>
      </c>
      <c r="BE95">
        <v>76001</v>
      </c>
      <c r="BF95">
        <v>17</v>
      </c>
      <c r="BG95">
        <v>2120</v>
      </c>
      <c r="BH95">
        <v>4440</v>
      </c>
      <c r="BI95">
        <v>99702</v>
      </c>
      <c r="BJ95">
        <v>6</v>
      </c>
      <c r="BK95">
        <v>922</v>
      </c>
      <c r="BL95">
        <v>1356</v>
      </c>
      <c r="BM95">
        <v>48189</v>
      </c>
      <c r="BN95">
        <v>10</v>
      </c>
      <c r="BO95">
        <v>1634</v>
      </c>
      <c r="BP95">
        <v>3421</v>
      </c>
      <c r="BQ95">
        <v>129431</v>
      </c>
      <c r="BR95">
        <v>42</v>
      </c>
      <c r="BS95">
        <v>7240</v>
      </c>
      <c r="BT95">
        <v>10035</v>
      </c>
      <c r="BU95">
        <v>222505</v>
      </c>
      <c r="BV95">
        <v>2</v>
      </c>
      <c r="BW95">
        <v>1296</v>
      </c>
      <c r="BX95">
        <v>1429</v>
      </c>
      <c r="BY95">
        <v>61696</v>
      </c>
      <c r="BZ95">
        <v>2</v>
      </c>
      <c r="CA95">
        <v>991</v>
      </c>
      <c r="CB95">
        <v>1177</v>
      </c>
      <c r="CC95">
        <v>13531</v>
      </c>
      <c r="CD95">
        <v>12</v>
      </c>
      <c r="CE95">
        <v>14182</v>
      </c>
      <c r="CF95">
        <v>19059</v>
      </c>
      <c r="CG95">
        <v>559933</v>
      </c>
    </row>
    <row r="96" spans="1:141" x14ac:dyDescent="0.25">
      <c r="A96" s="1">
        <v>43974</v>
      </c>
      <c r="B96">
        <v>4</v>
      </c>
      <c r="C96">
        <v>1659</v>
      </c>
      <c r="D96">
        <v>3221</v>
      </c>
      <c r="E96">
        <v>65290</v>
      </c>
      <c r="F96">
        <v>1</v>
      </c>
      <c r="G96">
        <v>330</v>
      </c>
      <c r="H96">
        <v>398</v>
      </c>
      <c r="I96">
        <v>25511</v>
      </c>
      <c r="J96">
        <v>1</v>
      </c>
      <c r="K96">
        <v>773</v>
      </c>
      <c r="L96">
        <v>1157</v>
      </c>
      <c r="M96">
        <v>61892</v>
      </c>
      <c r="N96">
        <v>10</v>
      </c>
      <c r="O96">
        <v>3067</v>
      </c>
      <c r="P96">
        <v>4744</v>
      </c>
      <c r="Q96">
        <v>166692</v>
      </c>
      <c r="R96">
        <v>84</v>
      </c>
      <c r="S96">
        <v>18896</v>
      </c>
      <c r="T96">
        <v>27513</v>
      </c>
      <c r="U96">
        <v>287382</v>
      </c>
      <c r="V96">
        <v>1</v>
      </c>
      <c r="W96">
        <v>2447</v>
      </c>
      <c r="X96">
        <v>3233</v>
      </c>
      <c r="Y96">
        <v>116689</v>
      </c>
      <c r="Z96">
        <v>60</v>
      </c>
      <c r="AA96">
        <v>3350</v>
      </c>
      <c r="AB96">
        <v>7607</v>
      </c>
      <c r="AC96">
        <v>230743</v>
      </c>
      <c r="AD96">
        <v>20</v>
      </c>
      <c r="AE96">
        <v>6279</v>
      </c>
      <c r="AF96">
        <v>9427</v>
      </c>
      <c r="AG96">
        <v>91735</v>
      </c>
      <c r="AH96">
        <v>199</v>
      </c>
      <c r="AI96">
        <v>45355</v>
      </c>
      <c r="AJ96">
        <v>86825</v>
      </c>
      <c r="AK96">
        <v>658784</v>
      </c>
      <c r="AL96">
        <v>15</v>
      </c>
      <c r="AM96">
        <v>3995</v>
      </c>
      <c r="AN96">
        <v>6701</v>
      </c>
      <c r="AO96">
        <v>94657</v>
      </c>
      <c r="AP96">
        <v>2</v>
      </c>
      <c r="AQ96">
        <v>220</v>
      </c>
      <c r="AR96">
        <v>431</v>
      </c>
      <c r="AS96">
        <v>13017</v>
      </c>
      <c r="AT96">
        <v>76</v>
      </c>
      <c r="AU96">
        <v>18341</v>
      </c>
      <c r="AV96">
        <v>30137</v>
      </c>
      <c r="AW96">
        <v>281897</v>
      </c>
      <c r="AX96">
        <v>5</v>
      </c>
      <c r="AY96">
        <v>2085</v>
      </c>
      <c r="AZ96">
        <v>2590</v>
      </c>
      <c r="BA96">
        <v>59671</v>
      </c>
      <c r="BB96">
        <v>4</v>
      </c>
      <c r="BC96">
        <v>3374</v>
      </c>
      <c r="BD96">
        <v>4395</v>
      </c>
      <c r="BE96">
        <v>78185</v>
      </c>
      <c r="BF96">
        <v>17</v>
      </c>
      <c r="BG96">
        <v>2157</v>
      </c>
      <c r="BH96">
        <v>4448</v>
      </c>
      <c r="BI96">
        <v>101738</v>
      </c>
      <c r="BJ96">
        <v>6</v>
      </c>
      <c r="BK96">
        <v>940</v>
      </c>
      <c r="BL96">
        <v>1356</v>
      </c>
      <c r="BM96">
        <v>49675</v>
      </c>
      <c r="BN96">
        <v>9</v>
      </c>
      <c r="BO96">
        <v>1640</v>
      </c>
      <c r="BP96">
        <v>3421</v>
      </c>
      <c r="BQ96">
        <v>131913</v>
      </c>
      <c r="BR96">
        <v>40</v>
      </c>
      <c r="BS96">
        <v>7270</v>
      </c>
      <c r="BT96">
        <v>10047</v>
      </c>
      <c r="BU96">
        <v>226046</v>
      </c>
      <c r="BV96">
        <v>2</v>
      </c>
      <c r="BW96">
        <v>1300</v>
      </c>
      <c r="BX96">
        <v>1430</v>
      </c>
      <c r="BY96">
        <v>63009</v>
      </c>
      <c r="BZ96">
        <v>2</v>
      </c>
      <c r="CA96">
        <v>999</v>
      </c>
      <c r="CB96">
        <v>1177</v>
      </c>
      <c r="CC96">
        <v>13828</v>
      </c>
      <c r="CD96">
        <v>14</v>
      </c>
      <c r="CE96">
        <v>14363</v>
      </c>
      <c r="CF96">
        <v>19069</v>
      </c>
      <c r="CG96">
        <v>572834</v>
      </c>
    </row>
    <row r="97" spans="1:85" x14ac:dyDescent="0.25">
      <c r="A97" s="1">
        <v>43975</v>
      </c>
      <c r="B97">
        <v>3</v>
      </c>
      <c r="C97">
        <v>1736</v>
      </c>
      <c r="D97">
        <v>3226</v>
      </c>
      <c r="E97">
        <v>66486</v>
      </c>
      <c r="F97">
        <v>1</v>
      </c>
      <c r="G97">
        <v>333</v>
      </c>
      <c r="H97">
        <v>399</v>
      </c>
      <c r="I97">
        <v>26111</v>
      </c>
      <c r="J97">
        <v>1</v>
      </c>
      <c r="K97">
        <v>786</v>
      </c>
      <c r="L97">
        <v>1157</v>
      </c>
      <c r="M97">
        <v>62952</v>
      </c>
      <c r="N97">
        <v>8</v>
      </c>
      <c r="O97">
        <v>3076</v>
      </c>
      <c r="P97">
        <v>4749</v>
      </c>
      <c r="Q97">
        <v>172106</v>
      </c>
      <c r="R97">
        <v>83</v>
      </c>
      <c r="S97">
        <v>19046</v>
      </c>
      <c r="T97">
        <v>27558</v>
      </c>
      <c r="U97">
        <v>291876</v>
      </c>
      <c r="V97">
        <v>1</v>
      </c>
      <c r="W97">
        <v>2495</v>
      </c>
      <c r="X97">
        <v>3236</v>
      </c>
      <c r="Y97">
        <v>118852</v>
      </c>
      <c r="Z97">
        <v>61</v>
      </c>
      <c r="AA97">
        <v>3374</v>
      </c>
      <c r="AB97">
        <v>7627</v>
      </c>
      <c r="AC97">
        <v>233498</v>
      </c>
      <c r="AD97">
        <v>18</v>
      </c>
      <c r="AE97">
        <v>6437</v>
      </c>
      <c r="AF97">
        <v>9480</v>
      </c>
      <c r="AG97">
        <v>93173</v>
      </c>
      <c r="AH97">
        <v>197</v>
      </c>
      <c r="AI97">
        <v>45656</v>
      </c>
      <c r="AJ97">
        <v>87110</v>
      </c>
      <c r="AK97">
        <v>670241</v>
      </c>
      <c r="AL97">
        <v>13</v>
      </c>
      <c r="AM97">
        <v>4028</v>
      </c>
      <c r="AN97">
        <v>6714</v>
      </c>
      <c r="AO97">
        <v>95715</v>
      </c>
      <c r="AP97">
        <v>2</v>
      </c>
      <c r="AQ97">
        <v>227</v>
      </c>
      <c r="AR97">
        <v>432</v>
      </c>
      <c r="AS97">
        <v>13226</v>
      </c>
      <c r="AT97">
        <v>75</v>
      </c>
      <c r="AU97">
        <v>18694</v>
      </c>
      <c r="AV97">
        <v>30180</v>
      </c>
      <c r="AW97">
        <v>285160</v>
      </c>
      <c r="AX97">
        <v>5</v>
      </c>
      <c r="AY97">
        <v>2107</v>
      </c>
      <c r="AZ97">
        <v>2593</v>
      </c>
      <c r="BA97">
        <v>60573</v>
      </c>
      <c r="BB97">
        <v>4</v>
      </c>
      <c r="BC97">
        <v>3412</v>
      </c>
      <c r="BD97">
        <v>4404</v>
      </c>
      <c r="BE97">
        <v>79788</v>
      </c>
      <c r="BF97">
        <v>17</v>
      </c>
      <c r="BG97">
        <v>2178</v>
      </c>
      <c r="BH97">
        <v>4458</v>
      </c>
      <c r="BI97">
        <v>103570</v>
      </c>
      <c r="BJ97">
        <v>3</v>
      </c>
      <c r="BK97">
        <v>982</v>
      </c>
      <c r="BL97">
        <v>1356</v>
      </c>
      <c r="BM97">
        <v>50796</v>
      </c>
      <c r="BN97">
        <v>9</v>
      </c>
      <c r="BO97">
        <v>1701</v>
      </c>
      <c r="BP97">
        <v>3423</v>
      </c>
      <c r="BQ97">
        <v>133249</v>
      </c>
      <c r="BR97">
        <v>38</v>
      </c>
      <c r="BS97">
        <v>7349</v>
      </c>
      <c r="BT97">
        <v>10062</v>
      </c>
      <c r="BU97">
        <v>229135</v>
      </c>
      <c r="BV97">
        <v>2</v>
      </c>
      <c r="BW97">
        <v>1302</v>
      </c>
      <c r="BX97">
        <v>1430</v>
      </c>
      <c r="BY97">
        <v>63717</v>
      </c>
      <c r="BZ97">
        <v>1</v>
      </c>
      <c r="CA97">
        <v>1003</v>
      </c>
      <c r="CB97">
        <v>1178</v>
      </c>
      <c r="CC97">
        <v>14079</v>
      </c>
      <c r="CD97">
        <v>11</v>
      </c>
      <c r="CE97">
        <v>14557</v>
      </c>
      <c r="CF97">
        <v>19086</v>
      </c>
      <c r="CG97">
        <v>582709</v>
      </c>
    </row>
    <row r="98" spans="1:85" x14ac:dyDescent="0.25">
      <c r="A98" s="1">
        <v>43976</v>
      </c>
      <c r="B98">
        <v>3</v>
      </c>
      <c r="C98">
        <v>1781</v>
      </c>
      <c r="D98">
        <v>3227</v>
      </c>
      <c r="E98">
        <v>67468</v>
      </c>
      <c r="F98">
        <v>0</v>
      </c>
      <c r="G98">
        <v>336</v>
      </c>
      <c r="H98">
        <v>399</v>
      </c>
      <c r="I98">
        <v>26634</v>
      </c>
      <c r="J98">
        <v>1</v>
      </c>
      <c r="K98">
        <v>797</v>
      </c>
      <c r="L98">
        <v>1157</v>
      </c>
      <c r="M98">
        <v>63508</v>
      </c>
      <c r="N98">
        <v>7</v>
      </c>
      <c r="O98">
        <v>3137</v>
      </c>
      <c r="P98">
        <v>4755</v>
      </c>
      <c r="Q98">
        <v>175466</v>
      </c>
      <c r="R98">
        <v>82</v>
      </c>
      <c r="S98">
        <v>19160</v>
      </c>
      <c r="T98">
        <v>27587</v>
      </c>
      <c r="U98">
        <v>294181</v>
      </c>
      <c r="V98">
        <v>1</v>
      </c>
      <c r="W98">
        <v>2525</v>
      </c>
      <c r="X98">
        <v>3240</v>
      </c>
      <c r="Y98">
        <v>120123</v>
      </c>
      <c r="Z98">
        <v>60</v>
      </c>
      <c r="AA98">
        <v>3401</v>
      </c>
      <c r="AB98">
        <v>7643</v>
      </c>
      <c r="AC98">
        <v>235840</v>
      </c>
      <c r="AD98">
        <v>18</v>
      </c>
      <c r="AE98">
        <v>6516</v>
      </c>
      <c r="AF98">
        <v>9497</v>
      </c>
      <c r="AG98">
        <v>94472</v>
      </c>
      <c r="AH98">
        <v>196</v>
      </c>
      <c r="AI98">
        <v>46169</v>
      </c>
      <c r="AJ98">
        <v>87258</v>
      </c>
      <c r="AK98">
        <v>675882</v>
      </c>
      <c r="AL98">
        <v>13</v>
      </c>
      <c r="AM98">
        <v>4059</v>
      </c>
      <c r="AN98">
        <v>6716</v>
      </c>
      <c r="AO98">
        <v>96270</v>
      </c>
      <c r="AP98">
        <v>2</v>
      </c>
      <c r="AQ98">
        <v>233</v>
      </c>
      <c r="AR98">
        <v>432</v>
      </c>
      <c r="AS98">
        <v>13315</v>
      </c>
      <c r="AT98">
        <v>72</v>
      </c>
      <c r="AU98">
        <v>18934</v>
      </c>
      <c r="AV98">
        <v>30228</v>
      </c>
      <c r="AW98">
        <v>288018</v>
      </c>
      <c r="AX98">
        <v>5</v>
      </c>
      <c r="AY98">
        <v>2118</v>
      </c>
      <c r="AZ98">
        <v>2593</v>
      </c>
      <c r="BA98">
        <v>61075</v>
      </c>
      <c r="BB98">
        <v>4</v>
      </c>
      <c r="BC98">
        <v>3430</v>
      </c>
      <c r="BD98">
        <v>4405</v>
      </c>
      <c r="BE98">
        <v>80454</v>
      </c>
      <c r="BF98">
        <v>15</v>
      </c>
      <c r="BG98">
        <v>2298</v>
      </c>
      <c r="BH98">
        <v>4467</v>
      </c>
      <c r="BI98">
        <v>104670</v>
      </c>
      <c r="BJ98">
        <v>3</v>
      </c>
      <c r="BK98">
        <v>994</v>
      </c>
      <c r="BL98">
        <v>1354</v>
      </c>
      <c r="BM98">
        <v>51073</v>
      </c>
      <c r="BN98">
        <v>9</v>
      </c>
      <c r="BO98">
        <v>1724</v>
      </c>
      <c r="BP98">
        <v>3427</v>
      </c>
      <c r="BQ98">
        <v>135261</v>
      </c>
      <c r="BR98">
        <v>37</v>
      </c>
      <c r="BS98">
        <v>7416</v>
      </c>
      <c r="BT98">
        <v>10067</v>
      </c>
      <c r="BU98">
        <v>230273</v>
      </c>
      <c r="BV98">
        <v>2</v>
      </c>
      <c r="BW98">
        <v>1309</v>
      </c>
      <c r="BX98">
        <v>1430</v>
      </c>
      <c r="BY98">
        <v>63916</v>
      </c>
      <c r="BZ98">
        <v>1</v>
      </c>
      <c r="CA98">
        <v>1003</v>
      </c>
      <c r="CB98">
        <v>1179</v>
      </c>
      <c r="CC98">
        <v>14175</v>
      </c>
      <c r="CD98">
        <v>10</v>
      </c>
      <c r="CE98">
        <v>14641</v>
      </c>
      <c r="CF98">
        <v>19097</v>
      </c>
      <c r="CG98">
        <v>590179</v>
      </c>
    </row>
    <row r="99" spans="1:85" x14ac:dyDescent="0.25">
      <c r="A99" s="1">
        <v>43977</v>
      </c>
      <c r="B99">
        <v>3</v>
      </c>
      <c r="C99">
        <v>1921</v>
      </c>
      <c r="D99">
        <v>3230</v>
      </c>
      <c r="E99">
        <v>68733</v>
      </c>
      <c r="F99">
        <v>0</v>
      </c>
      <c r="G99">
        <v>336</v>
      </c>
      <c r="H99">
        <v>399</v>
      </c>
      <c r="I99">
        <v>27197</v>
      </c>
      <c r="J99">
        <v>1</v>
      </c>
      <c r="K99">
        <v>823</v>
      </c>
      <c r="L99">
        <v>1157</v>
      </c>
      <c r="M99">
        <v>64514</v>
      </c>
      <c r="N99">
        <v>5</v>
      </c>
      <c r="O99">
        <v>3178</v>
      </c>
      <c r="P99">
        <v>4767</v>
      </c>
      <c r="Q99">
        <v>179845</v>
      </c>
      <c r="R99">
        <v>80</v>
      </c>
      <c r="S99">
        <v>19389</v>
      </c>
      <c r="T99">
        <v>27611</v>
      </c>
      <c r="U99">
        <v>297854</v>
      </c>
      <c r="V99">
        <v>1</v>
      </c>
      <c r="W99">
        <v>2547</v>
      </c>
      <c r="X99">
        <v>3251</v>
      </c>
      <c r="Y99">
        <v>121412</v>
      </c>
      <c r="Z99">
        <v>59</v>
      </c>
      <c r="AA99">
        <v>3430</v>
      </c>
      <c r="AB99">
        <v>7661</v>
      </c>
      <c r="AC99">
        <v>238967</v>
      </c>
      <c r="AD99">
        <v>19</v>
      </c>
      <c r="AE99">
        <v>6681</v>
      </c>
      <c r="AF99">
        <v>9550</v>
      </c>
      <c r="AG99">
        <v>96678</v>
      </c>
      <c r="AH99">
        <v>183</v>
      </c>
      <c r="AI99">
        <v>47044</v>
      </c>
      <c r="AJ99">
        <v>87417</v>
      </c>
      <c r="AK99">
        <v>685058</v>
      </c>
      <c r="AL99">
        <v>13</v>
      </c>
      <c r="AM99">
        <v>4147</v>
      </c>
      <c r="AN99">
        <v>6718</v>
      </c>
      <c r="AO99">
        <v>97285</v>
      </c>
      <c r="AP99">
        <v>2</v>
      </c>
      <c r="AQ99">
        <v>236</v>
      </c>
      <c r="AR99">
        <v>432</v>
      </c>
      <c r="AS99">
        <v>13452</v>
      </c>
      <c r="AT99">
        <v>70</v>
      </c>
      <c r="AU99">
        <v>19561</v>
      </c>
      <c r="AV99">
        <v>30314</v>
      </c>
      <c r="AW99">
        <v>293473</v>
      </c>
      <c r="AX99">
        <v>5</v>
      </c>
      <c r="AY99">
        <v>2123</v>
      </c>
      <c r="AZ99">
        <v>2593</v>
      </c>
      <c r="BA99">
        <v>61464</v>
      </c>
      <c r="BB99">
        <v>3</v>
      </c>
      <c r="BC99">
        <v>3441</v>
      </c>
      <c r="BD99">
        <v>4415</v>
      </c>
      <c r="BE99">
        <v>81149</v>
      </c>
      <c r="BF99">
        <v>17</v>
      </c>
      <c r="BG99">
        <v>2436</v>
      </c>
      <c r="BH99">
        <v>4469</v>
      </c>
      <c r="BI99">
        <v>106873</v>
      </c>
      <c r="BJ99">
        <v>2</v>
      </c>
      <c r="BK99">
        <v>1000</v>
      </c>
      <c r="BL99">
        <v>1354</v>
      </c>
      <c r="BM99">
        <v>51968</v>
      </c>
      <c r="BN99">
        <v>10</v>
      </c>
      <c r="BO99">
        <v>1729</v>
      </c>
      <c r="BP99">
        <v>3430</v>
      </c>
      <c r="BQ99">
        <v>137682</v>
      </c>
      <c r="BR99">
        <v>34</v>
      </c>
      <c r="BS99">
        <v>7527</v>
      </c>
      <c r="BT99">
        <v>10070</v>
      </c>
      <c r="BU99">
        <v>234796</v>
      </c>
      <c r="BV99">
        <v>2</v>
      </c>
      <c r="BW99">
        <v>1314</v>
      </c>
      <c r="BX99">
        <v>1431</v>
      </c>
      <c r="BY99">
        <v>65013</v>
      </c>
      <c r="BZ99">
        <v>1</v>
      </c>
      <c r="CA99">
        <v>1007</v>
      </c>
      <c r="CB99">
        <v>1181</v>
      </c>
      <c r="CC99">
        <v>14262</v>
      </c>
      <c r="CD99">
        <v>11</v>
      </c>
      <c r="CE99">
        <v>14788</v>
      </c>
      <c r="CF99">
        <v>19105</v>
      </c>
      <c r="CG99">
        <v>602252</v>
      </c>
    </row>
    <row r="100" spans="1:85" x14ac:dyDescent="0.25">
      <c r="A100" s="1">
        <v>43978</v>
      </c>
      <c r="B100">
        <v>3</v>
      </c>
      <c r="C100">
        <v>1969</v>
      </c>
      <c r="D100">
        <v>3235</v>
      </c>
      <c r="E100">
        <v>70473</v>
      </c>
      <c r="F100">
        <v>0</v>
      </c>
      <c r="G100">
        <v>336</v>
      </c>
      <c r="H100">
        <v>399</v>
      </c>
      <c r="I100">
        <v>27734</v>
      </c>
      <c r="J100">
        <v>1</v>
      </c>
      <c r="K100">
        <v>872</v>
      </c>
      <c r="L100">
        <v>1158</v>
      </c>
      <c r="M100">
        <v>65631</v>
      </c>
      <c r="N100">
        <v>6</v>
      </c>
      <c r="O100">
        <v>3221</v>
      </c>
      <c r="P100">
        <v>4773</v>
      </c>
      <c r="Q100">
        <v>185724</v>
      </c>
      <c r="R100">
        <v>78</v>
      </c>
      <c r="S100">
        <v>19546</v>
      </c>
      <c r="T100">
        <v>27627</v>
      </c>
      <c r="U100">
        <v>301568</v>
      </c>
      <c r="V100">
        <v>1</v>
      </c>
      <c r="W100">
        <v>2568</v>
      </c>
      <c r="X100">
        <v>3255</v>
      </c>
      <c r="Y100">
        <v>123063</v>
      </c>
      <c r="Z100">
        <v>65</v>
      </c>
      <c r="AA100">
        <v>3483</v>
      </c>
      <c r="AB100">
        <v>7672</v>
      </c>
      <c r="AC100">
        <v>242287</v>
      </c>
      <c r="AD100">
        <v>14</v>
      </c>
      <c r="AE100">
        <v>6882</v>
      </c>
      <c r="AF100">
        <v>9589</v>
      </c>
      <c r="AG100">
        <v>98835</v>
      </c>
      <c r="AH100">
        <v>175</v>
      </c>
      <c r="AI100">
        <v>47810</v>
      </c>
      <c r="AJ100">
        <v>87801</v>
      </c>
      <c r="AK100">
        <v>697561</v>
      </c>
      <c r="AL100">
        <v>13</v>
      </c>
      <c r="AM100">
        <v>4272</v>
      </c>
      <c r="AN100">
        <v>6718</v>
      </c>
      <c r="AO100">
        <v>98535</v>
      </c>
      <c r="AP100">
        <v>2</v>
      </c>
      <c r="AQ100">
        <v>246</v>
      </c>
      <c r="AR100">
        <v>434</v>
      </c>
      <c r="AS100">
        <v>13629</v>
      </c>
      <c r="AT100">
        <v>68</v>
      </c>
      <c r="AU100">
        <v>20095</v>
      </c>
      <c r="AV100">
        <v>30387</v>
      </c>
      <c r="AW100">
        <v>298571</v>
      </c>
      <c r="AX100">
        <v>5</v>
      </c>
      <c r="AY100">
        <v>2131</v>
      </c>
      <c r="AZ100">
        <v>2593</v>
      </c>
      <c r="BA100">
        <v>62247</v>
      </c>
      <c r="BB100">
        <v>2</v>
      </c>
      <c r="BC100">
        <v>3483</v>
      </c>
      <c r="BD100">
        <v>4422</v>
      </c>
      <c r="BE100">
        <v>82269</v>
      </c>
      <c r="BF100">
        <v>17</v>
      </c>
      <c r="BG100">
        <v>2471</v>
      </c>
      <c r="BH100">
        <v>4479</v>
      </c>
      <c r="BI100">
        <v>109499</v>
      </c>
      <c r="BJ100">
        <v>2</v>
      </c>
      <c r="BK100">
        <v>1010</v>
      </c>
      <c r="BL100">
        <v>1355</v>
      </c>
      <c r="BM100">
        <v>53294</v>
      </c>
      <c r="BN100">
        <v>10</v>
      </c>
      <c r="BO100">
        <v>1845</v>
      </c>
      <c r="BP100">
        <v>3435</v>
      </c>
      <c r="BQ100">
        <v>140295</v>
      </c>
      <c r="BR100">
        <v>31</v>
      </c>
      <c r="BS100">
        <v>7595</v>
      </c>
      <c r="BT100">
        <v>10082</v>
      </c>
      <c r="BU100">
        <v>238667</v>
      </c>
      <c r="BV100">
        <v>2</v>
      </c>
      <c r="BW100">
        <v>1324</v>
      </c>
      <c r="BX100">
        <v>1431</v>
      </c>
      <c r="BY100">
        <v>66219</v>
      </c>
      <c r="BZ100">
        <v>1</v>
      </c>
      <c r="CA100">
        <v>1011</v>
      </c>
      <c r="CB100">
        <v>1181</v>
      </c>
      <c r="CC100">
        <v>14459</v>
      </c>
      <c r="CD100">
        <v>9</v>
      </c>
      <c r="CE100">
        <v>14931</v>
      </c>
      <c r="CF100">
        <v>19113</v>
      </c>
      <c r="CG100">
        <v>616691</v>
      </c>
    </row>
    <row r="101" spans="1:85" x14ac:dyDescent="0.25">
      <c r="A101" s="1">
        <v>43979</v>
      </c>
      <c r="B101">
        <v>3</v>
      </c>
      <c r="C101">
        <v>2011</v>
      </c>
      <c r="D101">
        <v>3237</v>
      </c>
      <c r="E101">
        <v>71788</v>
      </c>
      <c r="F101">
        <v>0</v>
      </c>
      <c r="G101">
        <v>338</v>
      </c>
      <c r="H101">
        <v>399</v>
      </c>
      <c r="I101">
        <v>28342</v>
      </c>
      <c r="J101">
        <v>1</v>
      </c>
      <c r="K101">
        <v>892</v>
      </c>
      <c r="L101">
        <v>1158</v>
      </c>
      <c r="M101">
        <v>66956</v>
      </c>
      <c r="N101">
        <v>6</v>
      </c>
      <c r="O101">
        <v>3355</v>
      </c>
      <c r="P101">
        <v>4777</v>
      </c>
      <c r="Q101">
        <v>189068</v>
      </c>
      <c r="R101">
        <v>77</v>
      </c>
      <c r="S101">
        <v>19857</v>
      </c>
      <c r="T101">
        <v>27701</v>
      </c>
      <c r="U101">
        <v>310696</v>
      </c>
      <c r="V101">
        <v>1</v>
      </c>
      <c r="W101">
        <v>2593</v>
      </c>
      <c r="X101">
        <v>3262</v>
      </c>
      <c r="Y101">
        <v>126015</v>
      </c>
      <c r="Z101">
        <v>64</v>
      </c>
      <c r="AA101">
        <v>3580</v>
      </c>
      <c r="AB101">
        <v>7693</v>
      </c>
      <c r="AC101">
        <v>245993</v>
      </c>
      <c r="AD101">
        <v>13</v>
      </c>
      <c r="AE101">
        <v>7015</v>
      </c>
      <c r="AF101">
        <v>9605</v>
      </c>
      <c r="AG101">
        <v>100625</v>
      </c>
      <c r="AH101">
        <v>173</v>
      </c>
      <c r="AI101">
        <v>49296</v>
      </c>
      <c r="AJ101">
        <v>88183</v>
      </c>
      <c r="AK101">
        <v>713068</v>
      </c>
      <c r="AL101">
        <v>13</v>
      </c>
      <c r="AM101">
        <v>4376</v>
      </c>
      <c r="AN101">
        <v>6719</v>
      </c>
      <c r="AO101">
        <v>100110</v>
      </c>
      <c r="AP101">
        <v>2</v>
      </c>
      <c r="AQ101">
        <v>250</v>
      </c>
      <c r="AR101">
        <v>435</v>
      </c>
      <c r="AS101">
        <v>13847</v>
      </c>
      <c r="AT101">
        <v>64</v>
      </c>
      <c r="AU101">
        <v>20535</v>
      </c>
      <c r="AV101">
        <v>30445</v>
      </c>
      <c r="AW101">
        <v>304358</v>
      </c>
      <c r="AX101">
        <v>5</v>
      </c>
      <c r="AY101">
        <v>2147</v>
      </c>
      <c r="AZ101">
        <v>2595</v>
      </c>
      <c r="BA101">
        <v>63289</v>
      </c>
      <c r="BB101">
        <v>3</v>
      </c>
      <c r="BC101">
        <v>3505</v>
      </c>
      <c r="BD101">
        <v>4425</v>
      </c>
      <c r="BE101">
        <v>83018</v>
      </c>
      <c r="BF101">
        <v>16</v>
      </c>
      <c r="BG101">
        <v>2590</v>
      </c>
      <c r="BH101">
        <v>4481</v>
      </c>
      <c r="BI101">
        <v>111946</v>
      </c>
      <c r="BJ101">
        <v>2</v>
      </c>
      <c r="BK101">
        <v>1025</v>
      </c>
      <c r="BL101">
        <v>1355</v>
      </c>
      <c r="BM101">
        <v>54587</v>
      </c>
      <c r="BN101">
        <v>8</v>
      </c>
      <c r="BO101">
        <v>2021</v>
      </c>
      <c r="BP101">
        <v>3438</v>
      </c>
      <c r="BQ101">
        <v>142516</v>
      </c>
      <c r="BR101">
        <v>27</v>
      </c>
      <c r="BS101">
        <v>7677</v>
      </c>
      <c r="BT101">
        <v>10086</v>
      </c>
      <c r="BU101">
        <v>242687</v>
      </c>
      <c r="BV101">
        <v>2</v>
      </c>
      <c r="BW101">
        <v>1323</v>
      </c>
      <c r="BX101">
        <v>1431</v>
      </c>
      <c r="BY101">
        <v>67458</v>
      </c>
      <c r="BZ101">
        <v>0</v>
      </c>
      <c r="CA101">
        <v>1016</v>
      </c>
      <c r="CB101">
        <v>1182</v>
      </c>
      <c r="CC101">
        <v>14653</v>
      </c>
      <c r="CD101">
        <v>9</v>
      </c>
      <c r="CE101">
        <v>15202</v>
      </c>
      <c r="CF101">
        <v>19125</v>
      </c>
      <c r="CG101">
        <v>632124</v>
      </c>
    </row>
    <row r="102" spans="1:85" x14ac:dyDescent="0.25">
      <c r="A102" s="1">
        <v>43980</v>
      </c>
      <c r="B102">
        <v>3</v>
      </c>
      <c r="C102">
        <v>2063</v>
      </c>
      <c r="D102">
        <v>3237</v>
      </c>
      <c r="E102">
        <v>73301</v>
      </c>
      <c r="F102">
        <v>0</v>
      </c>
      <c r="G102">
        <v>339</v>
      </c>
      <c r="H102">
        <v>399</v>
      </c>
      <c r="I102">
        <v>28909</v>
      </c>
      <c r="J102">
        <v>1</v>
      </c>
      <c r="K102">
        <v>902</v>
      </c>
      <c r="L102">
        <v>1158</v>
      </c>
      <c r="M102">
        <v>68131</v>
      </c>
      <c r="N102">
        <v>7</v>
      </c>
      <c r="O102">
        <v>3390</v>
      </c>
      <c r="P102">
        <v>4787</v>
      </c>
      <c r="Q102">
        <v>193669</v>
      </c>
      <c r="R102">
        <v>76</v>
      </c>
      <c r="S102">
        <v>20073</v>
      </c>
      <c r="T102">
        <v>27739</v>
      </c>
      <c r="U102">
        <v>316909</v>
      </c>
      <c r="V102">
        <v>2</v>
      </c>
      <c r="W102">
        <v>2611</v>
      </c>
      <c r="X102">
        <v>3267</v>
      </c>
      <c r="Y102">
        <v>130838</v>
      </c>
      <c r="Z102">
        <v>59</v>
      </c>
      <c r="AA102">
        <v>3825</v>
      </c>
      <c r="AB102">
        <v>7709</v>
      </c>
      <c r="AC102">
        <v>249267</v>
      </c>
      <c r="AD102">
        <v>13</v>
      </c>
      <c r="AE102">
        <v>7173</v>
      </c>
      <c r="AF102">
        <v>9619</v>
      </c>
      <c r="AG102">
        <v>102173</v>
      </c>
      <c r="AH102">
        <v>173</v>
      </c>
      <c r="AI102">
        <v>49842</v>
      </c>
      <c r="AJ102">
        <v>88537</v>
      </c>
      <c r="AK102">
        <v>727146</v>
      </c>
      <c r="AL102">
        <v>9</v>
      </c>
      <c r="AM102">
        <v>4385</v>
      </c>
      <c r="AN102">
        <v>6723</v>
      </c>
      <c r="AO102">
        <v>101389</v>
      </c>
      <c r="AP102">
        <v>2</v>
      </c>
      <c r="AQ102">
        <v>252</v>
      </c>
      <c r="AR102">
        <v>436</v>
      </c>
      <c r="AS102">
        <v>14109</v>
      </c>
      <c r="AT102">
        <v>61</v>
      </c>
      <c r="AU102">
        <v>20992</v>
      </c>
      <c r="AV102">
        <v>30501</v>
      </c>
      <c r="AW102">
        <v>309497</v>
      </c>
      <c r="AX102">
        <v>5</v>
      </c>
      <c r="AY102">
        <v>2150</v>
      </c>
      <c r="AZ102">
        <v>2595</v>
      </c>
      <c r="BA102">
        <v>64105</v>
      </c>
      <c r="BB102">
        <v>3</v>
      </c>
      <c r="BC102">
        <v>3556</v>
      </c>
      <c r="BD102">
        <v>4428</v>
      </c>
      <c r="BE102">
        <v>84805</v>
      </c>
      <c r="BF102">
        <v>12</v>
      </c>
      <c r="BG102">
        <v>2699</v>
      </c>
      <c r="BH102">
        <v>4482</v>
      </c>
      <c r="BI102">
        <v>114588</v>
      </c>
      <c r="BJ102">
        <v>2</v>
      </c>
      <c r="BK102">
        <v>1036</v>
      </c>
      <c r="BL102">
        <v>1356</v>
      </c>
      <c r="BM102">
        <v>55831</v>
      </c>
      <c r="BN102">
        <v>7</v>
      </c>
      <c r="BO102">
        <v>2031</v>
      </c>
      <c r="BP102">
        <v>3440</v>
      </c>
      <c r="BQ102">
        <v>145979</v>
      </c>
      <c r="BR102">
        <v>31</v>
      </c>
      <c r="BS102">
        <v>7802</v>
      </c>
      <c r="BT102">
        <v>10088</v>
      </c>
      <c r="BU102">
        <v>246052</v>
      </c>
      <c r="BV102">
        <v>2</v>
      </c>
      <c r="BW102">
        <v>1324</v>
      </c>
      <c r="BX102">
        <v>1431</v>
      </c>
      <c r="BY102">
        <v>68773</v>
      </c>
      <c r="BZ102">
        <v>0</v>
      </c>
      <c r="CA102">
        <v>1020</v>
      </c>
      <c r="CB102">
        <v>1182</v>
      </c>
      <c r="CC102">
        <v>14759</v>
      </c>
      <c r="CD102">
        <v>7</v>
      </c>
      <c r="CE102">
        <v>15379</v>
      </c>
      <c r="CF102">
        <v>19134</v>
      </c>
      <c r="CG102">
        <v>645049</v>
      </c>
    </row>
    <row r="103" spans="1:85" x14ac:dyDescent="0.25">
      <c r="A103" s="1">
        <v>43981</v>
      </c>
      <c r="B103" s="6">
        <v>3</v>
      </c>
      <c r="C103" s="6">
        <v>2063</v>
      </c>
      <c r="D103" s="6">
        <v>3237</v>
      </c>
      <c r="E103" s="6">
        <v>73301</v>
      </c>
      <c r="F103" s="6">
        <v>0</v>
      </c>
      <c r="G103">
        <v>341</v>
      </c>
      <c r="H103">
        <v>399</v>
      </c>
      <c r="I103">
        <v>29421</v>
      </c>
      <c r="J103">
        <v>1</v>
      </c>
      <c r="K103">
        <v>910</v>
      </c>
      <c r="L103">
        <v>1158</v>
      </c>
      <c r="M103">
        <v>69334</v>
      </c>
      <c r="N103">
        <v>7</v>
      </c>
      <c r="O103">
        <v>3405</v>
      </c>
      <c r="P103">
        <v>4797</v>
      </c>
      <c r="Q103">
        <v>198033</v>
      </c>
      <c r="R103">
        <v>65</v>
      </c>
      <c r="S103">
        <v>20373</v>
      </c>
      <c r="T103">
        <v>27759</v>
      </c>
      <c r="U103">
        <v>321373</v>
      </c>
      <c r="V103">
        <v>1</v>
      </c>
      <c r="W103">
        <v>2633</v>
      </c>
      <c r="X103">
        <v>3271</v>
      </c>
      <c r="Y103">
        <v>131976</v>
      </c>
      <c r="Z103">
        <v>58</v>
      </c>
      <c r="AA103">
        <v>3932</v>
      </c>
      <c r="AB103">
        <v>7715</v>
      </c>
      <c r="AC103">
        <v>253388</v>
      </c>
      <c r="AD103">
        <v>9</v>
      </c>
      <c r="AE103">
        <v>7411</v>
      </c>
      <c r="AF103">
        <v>9651</v>
      </c>
      <c r="AG103">
        <v>104892</v>
      </c>
      <c r="AH103">
        <v>172</v>
      </c>
      <c r="AI103">
        <v>50870</v>
      </c>
      <c r="AJ103">
        <v>88758</v>
      </c>
      <c r="AK103">
        <v>741447</v>
      </c>
      <c r="AL103">
        <v>9</v>
      </c>
      <c r="AM103">
        <v>4393</v>
      </c>
      <c r="AN103">
        <v>6727</v>
      </c>
      <c r="AO103">
        <v>102484</v>
      </c>
      <c r="AP103">
        <v>2</v>
      </c>
      <c r="AQ103">
        <v>258</v>
      </c>
      <c r="AR103">
        <v>436</v>
      </c>
      <c r="AS103">
        <v>14371</v>
      </c>
      <c r="AT103">
        <v>60</v>
      </c>
      <c r="AU103">
        <v>21435</v>
      </c>
      <c r="AV103">
        <v>30583</v>
      </c>
      <c r="AW103">
        <v>315828</v>
      </c>
      <c r="AX103">
        <v>4</v>
      </c>
      <c r="AY103">
        <v>2168</v>
      </c>
      <c r="AZ103">
        <v>2596</v>
      </c>
      <c r="BA103">
        <v>65405</v>
      </c>
      <c r="BB103">
        <v>3</v>
      </c>
      <c r="BC103">
        <v>3601</v>
      </c>
      <c r="BD103">
        <v>4429</v>
      </c>
      <c r="BE103">
        <v>86565</v>
      </c>
      <c r="BF103">
        <v>12</v>
      </c>
      <c r="BG103">
        <v>2768</v>
      </c>
      <c r="BH103">
        <v>4490</v>
      </c>
      <c r="BI103">
        <v>116765</v>
      </c>
      <c r="BJ103">
        <v>2</v>
      </c>
      <c r="BK103">
        <v>1040</v>
      </c>
      <c r="BL103">
        <v>1356</v>
      </c>
      <c r="BM103">
        <v>56580</v>
      </c>
      <c r="BN103">
        <v>7</v>
      </c>
      <c r="BO103">
        <v>2170</v>
      </c>
      <c r="BP103">
        <v>3442</v>
      </c>
      <c r="BQ103">
        <v>148871</v>
      </c>
      <c r="BR103">
        <v>27</v>
      </c>
      <c r="BS103">
        <v>7897</v>
      </c>
      <c r="BT103">
        <v>10100</v>
      </c>
      <c r="BU103">
        <v>249441</v>
      </c>
      <c r="BV103">
        <v>1</v>
      </c>
      <c r="BW103">
        <v>1324</v>
      </c>
      <c r="BX103">
        <v>1431</v>
      </c>
      <c r="BY103">
        <v>70023</v>
      </c>
      <c r="BZ103">
        <v>0</v>
      </c>
      <c r="CA103">
        <v>1023</v>
      </c>
      <c r="CB103">
        <v>1183</v>
      </c>
      <c r="CC103">
        <v>14972</v>
      </c>
      <c r="CD103">
        <v>7</v>
      </c>
      <c r="CE103">
        <v>15618</v>
      </c>
      <c r="CF103">
        <v>19146</v>
      </c>
      <c r="CG103">
        <v>660151</v>
      </c>
    </row>
    <row r="104" spans="1:85" x14ac:dyDescent="0.25">
      <c r="A104" s="1">
        <v>43982</v>
      </c>
      <c r="B104">
        <v>4</v>
      </c>
      <c r="C104">
        <v>2064</v>
      </c>
      <c r="D104">
        <v>3244</v>
      </c>
      <c r="E104">
        <v>75652</v>
      </c>
      <c r="F104">
        <v>0</v>
      </c>
      <c r="G104">
        <v>343</v>
      </c>
      <c r="H104">
        <v>399</v>
      </c>
      <c r="I104">
        <v>29880</v>
      </c>
      <c r="J104">
        <v>1</v>
      </c>
      <c r="K104">
        <v>917</v>
      </c>
      <c r="L104">
        <v>1158</v>
      </c>
      <c r="M104">
        <v>70274</v>
      </c>
      <c r="N104">
        <v>5</v>
      </c>
      <c r="O104">
        <v>3410</v>
      </c>
      <c r="P104">
        <v>4802</v>
      </c>
      <c r="Q104">
        <v>201543</v>
      </c>
      <c r="R104">
        <v>57</v>
      </c>
      <c r="S104">
        <v>20513</v>
      </c>
      <c r="T104">
        <v>27790</v>
      </c>
      <c r="U104">
        <v>325482</v>
      </c>
      <c r="V104">
        <v>1</v>
      </c>
      <c r="W104">
        <v>2662</v>
      </c>
      <c r="X104">
        <v>3273</v>
      </c>
      <c r="Y104">
        <v>134378</v>
      </c>
      <c r="Z104">
        <v>57</v>
      </c>
      <c r="AA104">
        <v>4010</v>
      </c>
      <c r="AB104">
        <v>7728</v>
      </c>
      <c r="AC104">
        <v>255474</v>
      </c>
      <c r="AD104">
        <v>8</v>
      </c>
      <c r="AE104">
        <v>7529</v>
      </c>
      <c r="AF104">
        <v>9663</v>
      </c>
      <c r="AG104">
        <v>106363</v>
      </c>
      <c r="AH104">
        <v>170</v>
      </c>
      <c r="AI104">
        <v>51860</v>
      </c>
      <c r="AJ104">
        <v>88968</v>
      </c>
      <c r="AK104">
        <v>753874</v>
      </c>
      <c r="AL104">
        <v>9</v>
      </c>
      <c r="AM104">
        <v>4405</v>
      </c>
      <c r="AN104">
        <v>6730</v>
      </c>
      <c r="AO104">
        <v>103634</v>
      </c>
      <c r="AP104">
        <v>2</v>
      </c>
      <c r="AQ104">
        <v>269</v>
      </c>
      <c r="AR104">
        <v>436</v>
      </c>
      <c r="AS104">
        <v>14631</v>
      </c>
      <c r="AT104">
        <v>58</v>
      </c>
      <c r="AU104">
        <v>21609</v>
      </c>
      <c r="AV104">
        <v>30637</v>
      </c>
      <c r="AW104">
        <v>319133</v>
      </c>
      <c r="AX104">
        <v>4</v>
      </c>
      <c r="AY104">
        <v>2179</v>
      </c>
      <c r="AZ104">
        <v>2597</v>
      </c>
      <c r="BA104">
        <v>66247</v>
      </c>
      <c r="BB104">
        <v>3</v>
      </c>
      <c r="BC104">
        <v>3664</v>
      </c>
      <c r="BD104">
        <v>4430</v>
      </c>
      <c r="BE104">
        <v>88558</v>
      </c>
      <c r="BF104">
        <v>11</v>
      </c>
      <c r="BG104">
        <v>2813</v>
      </c>
      <c r="BH104">
        <v>4494</v>
      </c>
      <c r="BI104">
        <v>118652</v>
      </c>
      <c r="BJ104">
        <v>2</v>
      </c>
      <c r="BK104">
        <v>1041</v>
      </c>
      <c r="BL104">
        <v>1356</v>
      </c>
      <c r="BM104">
        <v>57296</v>
      </c>
      <c r="BN104">
        <v>7</v>
      </c>
      <c r="BO104">
        <v>2183</v>
      </c>
      <c r="BP104">
        <v>3443</v>
      </c>
      <c r="BQ104">
        <v>150054</v>
      </c>
      <c r="BR104">
        <v>28</v>
      </c>
      <c r="BS104">
        <v>7952</v>
      </c>
      <c r="BT104">
        <v>10104</v>
      </c>
      <c r="BU104">
        <v>252090</v>
      </c>
      <c r="BV104">
        <v>2</v>
      </c>
      <c r="BW104">
        <v>1324</v>
      </c>
      <c r="BX104">
        <v>1431</v>
      </c>
      <c r="BY104">
        <v>70553</v>
      </c>
      <c r="BZ104">
        <v>0</v>
      </c>
      <c r="CA104">
        <v>1026</v>
      </c>
      <c r="CB104">
        <v>1184</v>
      </c>
      <c r="CC104">
        <v>15203</v>
      </c>
      <c r="CD104">
        <v>6</v>
      </c>
      <c r="CE104">
        <v>15734</v>
      </c>
      <c r="CF104">
        <v>19152</v>
      </c>
      <c r="CG104">
        <v>669768</v>
      </c>
    </row>
    <row r="105" spans="1:85" x14ac:dyDescent="0.25">
      <c r="A105" s="1">
        <v>43983</v>
      </c>
      <c r="B105">
        <v>6</v>
      </c>
      <c r="C105">
        <v>2093</v>
      </c>
      <c r="D105">
        <v>3245</v>
      </c>
      <c r="E105">
        <v>76924</v>
      </c>
      <c r="F105">
        <v>0</v>
      </c>
      <c r="G105">
        <v>344</v>
      </c>
      <c r="H105">
        <v>399</v>
      </c>
      <c r="I105">
        <v>29956</v>
      </c>
      <c r="J105">
        <v>1</v>
      </c>
      <c r="K105">
        <v>926</v>
      </c>
      <c r="L105">
        <v>1158</v>
      </c>
      <c r="M105">
        <v>70892</v>
      </c>
      <c r="N105">
        <v>6</v>
      </c>
      <c r="O105">
        <v>3454</v>
      </c>
      <c r="P105">
        <v>4806</v>
      </c>
      <c r="Q105">
        <v>203858</v>
      </c>
      <c r="R105">
        <v>54</v>
      </c>
      <c r="S105">
        <v>20617</v>
      </c>
      <c r="T105">
        <v>27809</v>
      </c>
      <c r="U105">
        <v>329358</v>
      </c>
      <c r="V105">
        <v>2</v>
      </c>
      <c r="W105">
        <v>2673</v>
      </c>
      <c r="X105">
        <v>3274</v>
      </c>
      <c r="Y105">
        <v>135431</v>
      </c>
      <c r="Z105">
        <v>56</v>
      </c>
      <c r="AA105">
        <v>4105</v>
      </c>
      <c r="AB105">
        <v>7738</v>
      </c>
      <c r="AC105">
        <v>257563</v>
      </c>
      <c r="AD105">
        <v>7</v>
      </c>
      <c r="AE105">
        <v>7641</v>
      </c>
      <c r="AF105">
        <v>9719</v>
      </c>
      <c r="AG105">
        <v>107787</v>
      </c>
      <c r="AH105">
        <v>167</v>
      </c>
      <c r="AI105">
        <v>52026</v>
      </c>
      <c r="AJ105">
        <v>89018</v>
      </c>
      <c r="AK105">
        <v>757446</v>
      </c>
      <c r="AL105">
        <v>9</v>
      </c>
      <c r="AM105">
        <v>4416</v>
      </c>
      <c r="AN105">
        <v>6730</v>
      </c>
      <c r="AO105">
        <v>103994</v>
      </c>
      <c r="AP105">
        <v>2</v>
      </c>
      <c r="AQ105">
        <v>279</v>
      </c>
      <c r="AR105">
        <v>436</v>
      </c>
      <c r="AS105">
        <v>14819</v>
      </c>
      <c r="AT105">
        <v>54</v>
      </c>
      <c r="AU105">
        <v>21720</v>
      </c>
      <c r="AV105">
        <v>30658</v>
      </c>
      <c r="AW105">
        <v>321476</v>
      </c>
      <c r="AX105">
        <v>4</v>
      </c>
      <c r="AY105">
        <v>2184</v>
      </c>
      <c r="AZ105">
        <v>2598</v>
      </c>
      <c r="BA105">
        <v>67121</v>
      </c>
      <c r="BB105">
        <v>3</v>
      </c>
      <c r="BC105">
        <v>3677</v>
      </c>
      <c r="BD105">
        <v>4432</v>
      </c>
      <c r="BE105">
        <v>89235</v>
      </c>
      <c r="BF105">
        <v>11</v>
      </c>
      <c r="BG105">
        <v>2837</v>
      </c>
      <c r="BH105">
        <v>4498</v>
      </c>
      <c r="BI105">
        <v>119650</v>
      </c>
      <c r="BJ105">
        <v>1</v>
      </c>
      <c r="BK105">
        <v>1065</v>
      </c>
      <c r="BL105">
        <v>1357</v>
      </c>
      <c r="BM105">
        <v>57687</v>
      </c>
      <c r="BN105">
        <v>8</v>
      </c>
      <c r="BO105">
        <v>2202</v>
      </c>
      <c r="BP105">
        <v>3443</v>
      </c>
      <c r="BQ105">
        <v>151186</v>
      </c>
      <c r="BR105">
        <v>25</v>
      </c>
      <c r="BS105">
        <v>7977</v>
      </c>
      <c r="BT105">
        <v>10107</v>
      </c>
      <c r="BU105">
        <v>253845</v>
      </c>
      <c r="BV105">
        <v>2</v>
      </c>
      <c r="BW105">
        <v>1324</v>
      </c>
      <c r="BX105">
        <v>1431</v>
      </c>
      <c r="BY105">
        <v>70741</v>
      </c>
      <c r="BZ105">
        <v>0</v>
      </c>
      <c r="CA105">
        <v>1027</v>
      </c>
      <c r="CB105">
        <v>1187</v>
      </c>
      <c r="CC105">
        <v>15230</v>
      </c>
      <c r="CD105">
        <v>6</v>
      </c>
      <c r="CE105">
        <v>15768</v>
      </c>
      <c r="CF105">
        <v>19154</v>
      </c>
      <c r="CG105">
        <v>675934</v>
      </c>
    </row>
    <row r="106" spans="1:85" x14ac:dyDescent="0.25">
      <c r="A106" s="1">
        <v>43984</v>
      </c>
      <c r="B106">
        <v>6</v>
      </c>
      <c r="C106">
        <v>2093</v>
      </c>
      <c r="D106">
        <v>3249</v>
      </c>
      <c r="E106">
        <v>77892</v>
      </c>
      <c r="F106">
        <v>0</v>
      </c>
      <c r="G106">
        <v>348</v>
      </c>
      <c r="H106">
        <v>399</v>
      </c>
      <c r="I106">
        <v>30424</v>
      </c>
      <c r="J106">
        <v>1</v>
      </c>
      <c r="K106">
        <v>949</v>
      </c>
      <c r="L106">
        <v>1158</v>
      </c>
      <c r="M106">
        <v>71617</v>
      </c>
      <c r="N106">
        <v>7</v>
      </c>
      <c r="O106">
        <v>3504</v>
      </c>
      <c r="P106">
        <v>4809</v>
      </c>
      <c r="Q106">
        <v>206834</v>
      </c>
      <c r="R106">
        <v>50</v>
      </c>
      <c r="S106">
        <v>20780</v>
      </c>
      <c r="T106">
        <v>27828</v>
      </c>
      <c r="U106">
        <v>333629</v>
      </c>
      <c r="V106">
        <v>2</v>
      </c>
      <c r="W106">
        <v>2696</v>
      </c>
      <c r="X106">
        <v>3276</v>
      </c>
      <c r="Y106">
        <v>136524</v>
      </c>
      <c r="Z106">
        <v>56</v>
      </c>
      <c r="AA106">
        <v>4155</v>
      </c>
      <c r="AB106">
        <v>7743</v>
      </c>
      <c r="AC106">
        <v>260102</v>
      </c>
      <c r="AD106">
        <v>7</v>
      </c>
      <c r="AE106">
        <v>7720</v>
      </c>
      <c r="AF106">
        <v>9734</v>
      </c>
      <c r="AG106">
        <v>109060</v>
      </c>
      <c r="AH106">
        <v>166</v>
      </c>
      <c r="AI106">
        <v>52807</v>
      </c>
      <c r="AJ106">
        <v>89205</v>
      </c>
      <c r="AK106">
        <v>766122</v>
      </c>
      <c r="AL106">
        <v>9</v>
      </c>
      <c r="AM106">
        <v>4421</v>
      </c>
      <c r="AN106">
        <v>6734</v>
      </c>
      <c r="AO106">
        <v>104968</v>
      </c>
      <c r="AP106">
        <v>2</v>
      </c>
      <c r="AQ106">
        <v>281</v>
      </c>
      <c r="AR106">
        <v>436</v>
      </c>
      <c r="AS106">
        <v>14951</v>
      </c>
      <c r="AT106">
        <v>46</v>
      </c>
      <c r="AU106">
        <v>22003</v>
      </c>
      <c r="AV106">
        <v>30715</v>
      </c>
      <c r="AW106">
        <v>325097</v>
      </c>
      <c r="AX106">
        <v>3</v>
      </c>
      <c r="AY106">
        <v>2187</v>
      </c>
      <c r="AZ106">
        <v>2598</v>
      </c>
      <c r="BA106">
        <v>67643</v>
      </c>
      <c r="BB106">
        <v>2</v>
      </c>
      <c r="BC106">
        <v>3686</v>
      </c>
      <c r="BD106">
        <v>4432</v>
      </c>
      <c r="BE106">
        <v>89787</v>
      </c>
      <c r="BF106">
        <v>11</v>
      </c>
      <c r="BG106">
        <v>2939</v>
      </c>
      <c r="BH106">
        <v>4498</v>
      </c>
      <c r="BI106">
        <v>121460</v>
      </c>
      <c r="BJ106">
        <v>1</v>
      </c>
      <c r="BK106">
        <v>1071</v>
      </c>
      <c r="BL106">
        <v>1357</v>
      </c>
      <c r="BM106">
        <v>58224</v>
      </c>
      <c r="BN106">
        <v>7</v>
      </c>
      <c r="BO106">
        <v>2206</v>
      </c>
      <c r="BP106">
        <v>3447</v>
      </c>
      <c r="BQ106">
        <v>153417</v>
      </c>
      <c r="BR106">
        <v>25</v>
      </c>
      <c r="BS106">
        <v>8053</v>
      </c>
      <c r="BT106">
        <v>10117</v>
      </c>
      <c r="BU106">
        <v>257178</v>
      </c>
      <c r="BV106">
        <v>2</v>
      </c>
      <c r="BW106">
        <v>1324</v>
      </c>
      <c r="BX106">
        <v>1431</v>
      </c>
      <c r="BY106">
        <v>71769</v>
      </c>
      <c r="BZ106">
        <v>0</v>
      </c>
      <c r="CA106">
        <v>1031</v>
      </c>
      <c r="CB106">
        <v>1187</v>
      </c>
      <c r="CC106">
        <v>15327</v>
      </c>
      <c r="CD106">
        <v>5</v>
      </c>
      <c r="CE106">
        <v>15838</v>
      </c>
      <c r="CF106">
        <v>19162</v>
      </c>
      <c r="CG106">
        <v>690267</v>
      </c>
    </row>
    <row r="107" spans="1:85" x14ac:dyDescent="0.25">
      <c r="A107" s="1">
        <v>43985</v>
      </c>
      <c r="B107">
        <v>3</v>
      </c>
      <c r="C107">
        <v>2102</v>
      </c>
      <c r="D107">
        <v>3252</v>
      </c>
      <c r="E107">
        <v>78356</v>
      </c>
      <c r="F107">
        <v>0</v>
      </c>
      <c r="G107">
        <v>349</v>
      </c>
      <c r="H107">
        <v>399</v>
      </c>
      <c r="I107">
        <v>30708</v>
      </c>
      <c r="J107">
        <v>0</v>
      </c>
      <c r="K107">
        <v>951</v>
      </c>
      <c r="L107">
        <v>1158</v>
      </c>
      <c r="M107">
        <v>72237</v>
      </c>
      <c r="N107">
        <v>4</v>
      </c>
      <c r="O107">
        <v>3537</v>
      </c>
      <c r="P107">
        <v>4821</v>
      </c>
      <c r="Q107">
        <v>208854</v>
      </c>
      <c r="R107">
        <v>50</v>
      </c>
      <c r="S107">
        <v>20856</v>
      </c>
      <c r="T107">
        <v>27842</v>
      </c>
      <c r="U107">
        <v>336630</v>
      </c>
      <c r="V107">
        <v>2</v>
      </c>
      <c r="W107">
        <v>2707</v>
      </c>
      <c r="X107">
        <v>3276</v>
      </c>
      <c r="Y107">
        <v>138250</v>
      </c>
      <c r="Z107">
        <v>51</v>
      </c>
      <c r="AA107">
        <v>4188</v>
      </c>
      <c r="AB107">
        <v>7753</v>
      </c>
      <c r="AC107">
        <v>262461</v>
      </c>
      <c r="AD107">
        <v>6</v>
      </c>
      <c r="AE107">
        <v>7764</v>
      </c>
      <c r="AF107">
        <v>9751</v>
      </c>
      <c r="AG107">
        <v>110006</v>
      </c>
      <c r="AH107">
        <v>131</v>
      </c>
      <c r="AI107">
        <v>53046</v>
      </c>
      <c r="AJ107">
        <v>89442</v>
      </c>
      <c r="AK107">
        <v>777477</v>
      </c>
      <c r="AL107">
        <v>8</v>
      </c>
      <c r="AM107">
        <v>4438</v>
      </c>
      <c r="AN107">
        <v>6735</v>
      </c>
      <c r="AO107">
        <v>105679</v>
      </c>
      <c r="AP107">
        <v>2</v>
      </c>
      <c r="AQ107">
        <v>287</v>
      </c>
      <c r="AR107">
        <v>436</v>
      </c>
      <c r="AS107">
        <v>15123</v>
      </c>
      <c r="AT107">
        <v>44</v>
      </c>
      <c r="AU107">
        <v>22150</v>
      </c>
      <c r="AV107">
        <v>30734</v>
      </c>
      <c r="AW107">
        <v>327206</v>
      </c>
      <c r="AX107">
        <v>3</v>
      </c>
      <c r="AY107">
        <v>2187</v>
      </c>
      <c r="AZ107">
        <v>2598</v>
      </c>
      <c r="BA107">
        <v>67965</v>
      </c>
      <c r="BB107">
        <v>2</v>
      </c>
      <c r="BC107">
        <v>3748</v>
      </c>
      <c r="BD107">
        <v>4433</v>
      </c>
      <c r="BE107">
        <v>91021</v>
      </c>
      <c r="BF107">
        <v>10</v>
      </c>
      <c r="BG107">
        <v>2952</v>
      </c>
      <c r="BH107">
        <v>4499</v>
      </c>
      <c r="BI107">
        <v>122506</v>
      </c>
      <c r="BJ107">
        <v>1</v>
      </c>
      <c r="BK107">
        <v>1080</v>
      </c>
      <c r="BL107">
        <v>1357</v>
      </c>
      <c r="BM107">
        <v>58605</v>
      </c>
      <c r="BN107">
        <v>7</v>
      </c>
      <c r="BO107">
        <v>2292</v>
      </c>
      <c r="BP107">
        <v>3447</v>
      </c>
      <c r="BQ107">
        <v>154873</v>
      </c>
      <c r="BR107">
        <v>25</v>
      </c>
      <c r="BS107">
        <v>8093</v>
      </c>
      <c r="BT107">
        <v>10121</v>
      </c>
      <c r="BU107">
        <v>259167</v>
      </c>
      <c r="BV107">
        <v>2</v>
      </c>
      <c r="BW107">
        <v>1324</v>
      </c>
      <c r="BX107">
        <v>1431</v>
      </c>
      <c r="BY107">
        <v>72001</v>
      </c>
      <c r="BZ107">
        <v>0</v>
      </c>
      <c r="CA107">
        <v>1031</v>
      </c>
      <c r="CB107">
        <v>1187</v>
      </c>
      <c r="CC107">
        <v>15413</v>
      </c>
      <c r="CD107">
        <v>2</v>
      </c>
      <c r="CE107">
        <v>15856</v>
      </c>
      <c r="CF107">
        <v>19164</v>
      </c>
      <c r="CG107">
        <v>695053</v>
      </c>
    </row>
    <row r="108" spans="1:85" x14ac:dyDescent="0.25">
      <c r="A108" s="1">
        <v>43986</v>
      </c>
      <c r="B108">
        <v>3</v>
      </c>
      <c r="C108">
        <v>2136</v>
      </c>
      <c r="D108">
        <v>3255</v>
      </c>
      <c r="E108">
        <v>79720</v>
      </c>
      <c r="F108">
        <v>0</v>
      </c>
      <c r="G108">
        <v>352</v>
      </c>
      <c r="H108">
        <v>399</v>
      </c>
      <c r="I108">
        <v>31096</v>
      </c>
      <c r="J108">
        <v>0</v>
      </c>
      <c r="K108">
        <v>959</v>
      </c>
      <c r="L108">
        <v>1158</v>
      </c>
      <c r="M108">
        <v>73072</v>
      </c>
      <c r="N108">
        <v>5</v>
      </c>
      <c r="O108">
        <v>3572</v>
      </c>
      <c r="P108">
        <v>4822</v>
      </c>
      <c r="Q108">
        <v>210001</v>
      </c>
      <c r="R108">
        <v>49</v>
      </c>
      <c r="S108">
        <v>21018</v>
      </c>
      <c r="T108">
        <v>27860</v>
      </c>
      <c r="U108">
        <v>341710</v>
      </c>
      <c r="V108">
        <v>2</v>
      </c>
      <c r="W108">
        <v>2730</v>
      </c>
      <c r="X108">
        <v>3279</v>
      </c>
      <c r="Y108">
        <v>138942</v>
      </c>
      <c r="Z108">
        <v>51</v>
      </c>
      <c r="AA108">
        <v>4260</v>
      </c>
      <c r="AB108">
        <v>7764</v>
      </c>
      <c r="AC108">
        <v>265380</v>
      </c>
      <c r="AD108">
        <v>6</v>
      </c>
      <c r="AE108">
        <v>7899</v>
      </c>
      <c r="AF108">
        <v>9772</v>
      </c>
      <c r="AG108">
        <v>111587</v>
      </c>
      <c r="AH108">
        <v>125</v>
      </c>
      <c r="AI108">
        <v>53101</v>
      </c>
      <c r="AJ108">
        <v>89526</v>
      </c>
      <c r="AK108">
        <v>780887</v>
      </c>
      <c r="AL108">
        <v>5</v>
      </c>
      <c r="AM108">
        <v>4447</v>
      </c>
      <c r="AN108">
        <v>6738</v>
      </c>
      <c r="AO108">
        <v>110077</v>
      </c>
      <c r="AP108">
        <v>2</v>
      </c>
      <c r="AQ108">
        <v>288</v>
      </c>
      <c r="AR108">
        <v>436</v>
      </c>
      <c r="AS108">
        <v>15261</v>
      </c>
      <c r="AT108">
        <v>43</v>
      </c>
      <c r="AU108">
        <v>22292</v>
      </c>
      <c r="AV108">
        <v>30758</v>
      </c>
      <c r="AW108">
        <v>331241</v>
      </c>
      <c r="AX108">
        <v>2</v>
      </c>
      <c r="AY108">
        <v>2194</v>
      </c>
      <c r="AZ108">
        <v>2598</v>
      </c>
      <c r="BA108">
        <v>68513</v>
      </c>
      <c r="BB108">
        <v>1</v>
      </c>
      <c r="BC108">
        <v>3762</v>
      </c>
      <c r="BD108">
        <v>4433</v>
      </c>
      <c r="BE108">
        <v>91631</v>
      </c>
      <c r="BF108">
        <v>9</v>
      </c>
      <c r="BG108">
        <v>3022</v>
      </c>
      <c r="BH108">
        <v>4503</v>
      </c>
      <c r="BI108">
        <v>125049</v>
      </c>
      <c r="BJ108">
        <v>1</v>
      </c>
      <c r="BK108">
        <v>1118</v>
      </c>
      <c r="BL108">
        <v>1357</v>
      </c>
      <c r="BM108">
        <v>59556</v>
      </c>
      <c r="BN108">
        <v>6</v>
      </c>
      <c r="BO108">
        <v>2292</v>
      </c>
      <c r="BP108">
        <v>3447</v>
      </c>
      <c r="BQ108">
        <v>157868</v>
      </c>
      <c r="BR108">
        <v>24</v>
      </c>
      <c r="BS108">
        <v>8180</v>
      </c>
      <c r="BT108">
        <v>10122</v>
      </c>
      <c r="BU108">
        <v>262762</v>
      </c>
      <c r="BV108">
        <v>2</v>
      </c>
      <c r="BW108">
        <v>1324</v>
      </c>
      <c r="BX108">
        <v>1431</v>
      </c>
      <c r="BY108">
        <v>73204</v>
      </c>
      <c r="BZ108">
        <v>0</v>
      </c>
      <c r="CA108">
        <v>1034</v>
      </c>
      <c r="CB108">
        <v>1187</v>
      </c>
      <c r="CC108">
        <v>15512</v>
      </c>
      <c r="CD108">
        <v>2</v>
      </c>
      <c r="CE108">
        <v>15915</v>
      </c>
      <c r="CF108">
        <v>19168</v>
      </c>
      <c r="CG108">
        <v>706475</v>
      </c>
    </row>
    <row r="109" spans="1:85" x14ac:dyDescent="0.25">
      <c r="A109" s="1">
        <v>43987</v>
      </c>
      <c r="B109">
        <v>4</v>
      </c>
      <c r="C109">
        <v>2172</v>
      </c>
      <c r="D109">
        <v>3257</v>
      </c>
      <c r="E109">
        <v>80972</v>
      </c>
      <c r="F109">
        <v>0</v>
      </c>
      <c r="G109">
        <v>354</v>
      </c>
      <c r="H109">
        <v>399</v>
      </c>
      <c r="I109">
        <v>31485</v>
      </c>
      <c r="J109">
        <v>0</v>
      </c>
      <c r="K109">
        <v>965</v>
      </c>
      <c r="L109">
        <v>1159</v>
      </c>
      <c r="M109">
        <v>74186</v>
      </c>
      <c r="N109">
        <v>7</v>
      </c>
      <c r="O109">
        <v>3623</v>
      </c>
      <c r="P109">
        <v>4822</v>
      </c>
      <c r="Q109">
        <v>212486</v>
      </c>
      <c r="R109">
        <v>38</v>
      </c>
      <c r="S109">
        <v>21198</v>
      </c>
      <c r="T109">
        <v>27877</v>
      </c>
      <c r="U109">
        <v>347146</v>
      </c>
      <c r="V109">
        <v>2</v>
      </c>
      <c r="W109">
        <v>2762</v>
      </c>
      <c r="X109">
        <v>3280</v>
      </c>
      <c r="Y109">
        <v>142246</v>
      </c>
      <c r="Z109">
        <v>51</v>
      </c>
      <c r="AA109">
        <v>4309</v>
      </c>
      <c r="AB109">
        <v>7773</v>
      </c>
      <c r="AC109">
        <v>268561</v>
      </c>
      <c r="AD109">
        <v>6</v>
      </c>
      <c r="AE109">
        <v>8056</v>
      </c>
      <c r="AF109">
        <v>9786</v>
      </c>
      <c r="AG109">
        <v>113329</v>
      </c>
      <c r="AH109">
        <v>120</v>
      </c>
      <c r="AI109">
        <v>53853</v>
      </c>
      <c r="AJ109">
        <v>89928</v>
      </c>
      <c r="AK109">
        <v>800276</v>
      </c>
      <c r="AL109">
        <v>5</v>
      </c>
      <c r="AM109">
        <v>4458</v>
      </c>
      <c r="AN109">
        <v>6740</v>
      </c>
      <c r="AO109">
        <v>111431</v>
      </c>
      <c r="AP109">
        <v>2</v>
      </c>
      <c r="AQ109">
        <v>291</v>
      </c>
      <c r="AR109">
        <v>436</v>
      </c>
      <c r="AS109">
        <v>15568</v>
      </c>
      <c r="AT109">
        <v>40</v>
      </c>
      <c r="AU109">
        <v>22511</v>
      </c>
      <c r="AV109">
        <v>30807</v>
      </c>
      <c r="AW109">
        <v>335814</v>
      </c>
      <c r="AX109">
        <v>2</v>
      </c>
      <c r="AY109">
        <v>2206</v>
      </c>
      <c r="AZ109">
        <v>2599</v>
      </c>
      <c r="BA109">
        <v>69466</v>
      </c>
      <c r="BB109">
        <v>1</v>
      </c>
      <c r="BC109">
        <v>3846</v>
      </c>
      <c r="BD109">
        <v>4433</v>
      </c>
      <c r="BE109">
        <v>92916</v>
      </c>
      <c r="BF109">
        <v>5</v>
      </c>
      <c r="BG109">
        <v>3140</v>
      </c>
      <c r="BH109">
        <v>4507</v>
      </c>
      <c r="BI109">
        <v>127520</v>
      </c>
      <c r="BJ109">
        <v>0</v>
      </c>
      <c r="BK109">
        <v>1161</v>
      </c>
      <c r="BL109">
        <v>1359</v>
      </c>
      <c r="BM109">
        <v>60794</v>
      </c>
      <c r="BN109">
        <v>6</v>
      </c>
      <c r="BO109">
        <v>2300</v>
      </c>
      <c r="BP109">
        <v>3448</v>
      </c>
      <c r="BQ109">
        <v>160639</v>
      </c>
      <c r="BR109">
        <v>23</v>
      </c>
      <c r="BS109">
        <v>8209</v>
      </c>
      <c r="BT109">
        <v>10129</v>
      </c>
      <c r="BU109">
        <v>266508</v>
      </c>
      <c r="BV109">
        <v>2</v>
      </c>
      <c r="BW109">
        <v>1326</v>
      </c>
      <c r="BX109">
        <v>1431</v>
      </c>
      <c r="BY109">
        <v>74142</v>
      </c>
      <c r="BZ109">
        <v>0</v>
      </c>
      <c r="CA109">
        <v>1034</v>
      </c>
      <c r="CB109">
        <v>1187</v>
      </c>
      <c r="CC109">
        <v>15587</v>
      </c>
      <c r="CD109">
        <v>2</v>
      </c>
      <c r="CE109">
        <v>16007</v>
      </c>
      <c r="CF109">
        <v>19174</v>
      </c>
      <c r="CG109">
        <v>713500</v>
      </c>
    </row>
    <row r="110" spans="1:85" x14ac:dyDescent="0.25">
      <c r="A110" s="1">
        <v>43988</v>
      </c>
      <c r="B110">
        <v>3</v>
      </c>
      <c r="C110">
        <v>2187</v>
      </c>
      <c r="D110">
        <v>3258</v>
      </c>
      <c r="E110">
        <v>82332</v>
      </c>
      <c r="F110">
        <v>0</v>
      </c>
      <c r="G110">
        <v>355</v>
      </c>
      <c r="H110">
        <v>399</v>
      </c>
      <c r="I110">
        <v>31882</v>
      </c>
      <c r="J110">
        <v>0</v>
      </c>
      <c r="K110">
        <v>971</v>
      </c>
      <c r="L110">
        <v>1159</v>
      </c>
      <c r="M110">
        <v>75290</v>
      </c>
      <c r="N110">
        <v>7</v>
      </c>
      <c r="O110">
        <v>3658</v>
      </c>
      <c r="P110">
        <v>4822</v>
      </c>
      <c r="Q110">
        <v>215404</v>
      </c>
      <c r="R110">
        <v>35</v>
      </c>
      <c r="S110">
        <v>21307</v>
      </c>
      <c r="T110">
        <v>27894</v>
      </c>
      <c r="U110">
        <v>351146</v>
      </c>
      <c r="V110">
        <v>2</v>
      </c>
      <c r="W110">
        <v>2784</v>
      </c>
      <c r="X110">
        <v>3283</v>
      </c>
      <c r="Y110">
        <v>146338</v>
      </c>
      <c r="Z110">
        <v>49</v>
      </c>
      <c r="AA110">
        <v>4346</v>
      </c>
      <c r="AB110">
        <v>7801</v>
      </c>
      <c r="AC110">
        <v>271662</v>
      </c>
      <c r="AD110">
        <v>4</v>
      </c>
      <c r="AE110">
        <v>8062</v>
      </c>
      <c r="AF110">
        <v>9799</v>
      </c>
      <c r="AG110">
        <v>114887</v>
      </c>
      <c r="AH110">
        <v>110</v>
      </c>
      <c r="AI110">
        <v>54322</v>
      </c>
      <c r="AJ110">
        <v>90070</v>
      </c>
      <c r="AK110">
        <v>813972</v>
      </c>
      <c r="AL110">
        <v>3</v>
      </c>
      <c r="AM110">
        <v>4556</v>
      </c>
      <c r="AN110">
        <v>6742</v>
      </c>
      <c r="AO110">
        <v>112740</v>
      </c>
      <c r="AP110">
        <v>2</v>
      </c>
      <c r="AQ110">
        <v>292</v>
      </c>
      <c r="AR110">
        <v>436</v>
      </c>
      <c r="AS110">
        <v>16522</v>
      </c>
      <c r="AT110">
        <v>37</v>
      </c>
      <c r="AU110">
        <v>22744</v>
      </c>
      <c r="AV110">
        <v>30845</v>
      </c>
      <c r="AW110">
        <v>340176</v>
      </c>
      <c r="AX110">
        <v>2</v>
      </c>
      <c r="AY110">
        <v>2208</v>
      </c>
      <c r="AZ110">
        <v>2600</v>
      </c>
      <c r="BA110">
        <v>70578</v>
      </c>
      <c r="BB110">
        <v>1</v>
      </c>
      <c r="BC110">
        <v>3866</v>
      </c>
      <c r="BD110">
        <v>4434</v>
      </c>
      <c r="BE110">
        <v>94159</v>
      </c>
      <c r="BF110">
        <v>4</v>
      </c>
      <c r="BG110">
        <v>3231</v>
      </c>
      <c r="BH110">
        <v>4511</v>
      </c>
      <c r="BI110">
        <v>129898</v>
      </c>
      <c r="BJ110">
        <v>1</v>
      </c>
      <c r="BK110">
        <v>1171</v>
      </c>
      <c r="BL110">
        <v>1362</v>
      </c>
      <c r="BM110">
        <v>62145</v>
      </c>
      <c r="BN110">
        <v>7</v>
      </c>
      <c r="BO110">
        <v>2308</v>
      </c>
      <c r="BP110">
        <v>3450</v>
      </c>
      <c r="BQ110">
        <v>163432</v>
      </c>
      <c r="BR110">
        <v>22</v>
      </c>
      <c r="BS110">
        <v>8281</v>
      </c>
      <c r="BT110">
        <v>10134</v>
      </c>
      <c r="BU110">
        <v>269298</v>
      </c>
      <c r="BV110">
        <v>2</v>
      </c>
      <c r="BW110">
        <v>1327</v>
      </c>
      <c r="BX110">
        <v>1431</v>
      </c>
      <c r="BY110">
        <v>75336</v>
      </c>
      <c r="BZ110">
        <v>0</v>
      </c>
      <c r="CA110">
        <v>1033</v>
      </c>
      <c r="CB110">
        <v>1189</v>
      </c>
      <c r="CC110">
        <v>15730</v>
      </c>
      <c r="CD110">
        <v>2</v>
      </c>
      <c r="CE110">
        <v>16069</v>
      </c>
      <c r="CF110">
        <v>19182</v>
      </c>
      <c r="CG110">
        <v>734130</v>
      </c>
    </row>
    <row r="111" spans="1:85" x14ac:dyDescent="0.25">
      <c r="A111" s="1">
        <v>43989</v>
      </c>
      <c r="B111">
        <v>4</v>
      </c>
      <c r="C111">
        <v>2194</v>
      </c>
      <c r="D111">
        <v>3265</v>
      </c>
      <c r="E111">
        <v>83020</v>
      </c>
      <c r="F111">
        <v>0</v>
      </c>
      <c r="G111">
        <v>358</v>
      </c>
      <c r="H111">
        <v>399</v>
      </c>
      <c r="I111">
        <v>32147</v>
      </c>
      <c r="J111">
        <v>0</v>
      </c>
      <c r="K111">
        <v>971</v>
      </c>
      <c r="L111">
        <v>1159</v>
      </c>
      <c r="M111">
        <v>76142</v>
      </c>
      <c r="N111">
        <v>6</v>
      </c>
      <c r="O111">
        <v>3675</v>
      </c>
      <c r="P111">
        <v>4826</v>
      </c>
      <c r="Q111">
        <v>217898</v>
      </c>
      <c r="R111">
        <v>32</v>
      </c>
      <c r="S111">
        <v>21405</v>
      </c>
      <c r="T111">
        <v>27908</v>
      </c>
      <c r="U111">
        <v>355952</v>
      </c>
      <c r="V111">
        <v>4</v>
      </c>
      <c r="W111">
        <v>2793</v>
      </c>
      <c r="X111">
        <v>3283</v>
      </c>
      <c r="Y111">
        <v>147673</v>
      </c>
      <c r="Z111">
        <v>49</v>
      </c>
      <c r="AA111">
        <v>4362</v>
      </c>
      <c r="AB111">
        <v>7812</v>
      </c>
      <c r="AC111">
        <v>274129</v>
      </c>
      <c r="AD111">
        <v>5</v>
      </c>
      <c r="AE111">
        <v>8070</v>
      </c>
      <c r="AF111">
        <v>9812</v>
      </c>
      <c r="AG111">
        <v>116247</v>
      </c>
      <c r="AH111">
        <v>107</v>
      </c>
      <c r="AI111">
        <v>54505</v>
      </c>
      <c r="AJ111">
        <v>90195</v>
      </c>
      <c r="AK111">
        <v>821977</v>
      </c>
      <c r="AL111">
        <v>2</v>
      </c>
      <c r="AM111">
        <v>4595</v>
      </c>
      <c r="AN111">
        <v>6745</v>
      </c>
      <c r="AO111">
        <v>113729</v>
      </c>
      <c r="AP111">
        <v>2</v>
      </c>
      <c r="AQ111">
        <v>293</v>
      </c>
      <c r="AR111">
        <v>436</v>
      </c>
      <c r="AS111">
        <v>16791</v>
      </c>
      <c r="AT111">
        <v>38</v>
      </c>
      <c r="AU111">
        <v>22952</v>
      </c>
      <c r="AV111">
        <v>30855</v>
      </c>
      <c r="AW111">
        <v>343354</v>
      </c>
      <c r="AX111">
        <v>2</v>
      </c>
      <c r="AY111">
        <v>2214</v>
      </c>
      <c r="AZ111">
        <v>2603</v>
      </c>
      <c r="BA111">
        <v>71755</v>
      </c>
      <c r="BB111">
        <v>1</v>
      </c>
      <c r="BC111">
        <v>3889</v>
      </c>
      <c r="BD111">
        <v>4435</v>
      </c>
      <c r="BE111">
        <v>95638</v>
      </c>
      <c r="BF111">
        <v>4</v>
      </c>
      <c r="BG111">
        <v>3253</v>
      </c>
      <c r="BH111">
        <v>4511</v>
      </c>
      <c r="BI111">
        <v>131931</v>
      </c>
      <c r="BJ111">
        <v>1</v>
      </c>
      <c r="BK111">
        <v>1172</v>
      </c>
      <c r="BL111">
        <v>1362</v>
      </c>
      <c r="BM111">
        <v>63172</v>
      </c>
      <c r="BN111">
        <v>7</v>
      </c>
      <c r="BO111">
        <v>2312</v>
      </c>
      <c r="BP111">
        <v>3451</v>
      </c>
      <c r="BQ111">
        <v>164985</v>
      </c>
      <c r="BR111">
        <v>20</v>
      </c>
      <c r="BS111">
        <v>8315</v>
      </c>
      <c r="BT111">
        <v>10135</v>
      </c>
      <c r="BU111">
        <v>272106</v>
      </c>
      <c r="BV111">
        <v>2</v>
      </c>
      <c r="BW111">
        <v>1327</v>
      </c>
      <c r="BX111">
        <v>1432</v>
      </c>
      <c r="BY111">
        <v>76179</v>
      </c>
      <c r="BZ111">
        <v>0</v>
      </c>
      <c r="CA111">
        <v>1038</v>
      </c>
      <c r="CB111">
        <v>1191</v>
      </c>
      <c r="CC111">
        <v>15905</v>
      </c>
      <c r="CD111">
        <v>1</v>
      </c>
      <c r="CE111">
        <v>16144</v>
      </c>
      <c r="CF111">
        <v>19183</v>
      </c>
      <c r="CG111">
        <v>745805</v>
      </c>
    </row>
    <row r="112" spans="1:85" x14ac:dyDescent="0.25">
      <c r="A112" s="1">
        <v>43990</v>
      </c>
      <c r="B112">
        <v>4</v>
      </c>
      <c r="C112">
        <v>2215</v>
      </c>
      <c r="D112">
        <v>3265</v>
      </c>
      <c r="E112">
        <v>83715</v>
      </c>
      <c r="F112">
        <v>0</v>
      </c>
      <c r="G112">
        <v>359</v>
      </c>
      <c r="H112">
        <v>399</v>
      </c>
      <c r="I112">
        <v>32720</v>
      </c>
      <c r="J112">
        <v>0</v>
      </c>
      <c r="K112">
        <v>985</v>
      </c>
      <c r="L112">
        <v>1159</v>
      </c>
      <c r="M112">
        <v>76501</v>
      </c>
      <c r="N112">
        <v>6</v>
      </c>
      <c r="O112">
        <v>3685</v>
      </c>
      <c r="P112">
        <v>4828</v>
      </c>
      <c r="Q112">
        <v>219033</v>
      </c>
      <c r="R112">
        <v>31</v>
      </c>
      <c r="S112">
        <v>21467</v>
      </c>
      <c r="T112">
        <v>27928</v>
      </c>
      <c r="U112">
        <v>360962</v>
      </c>
      <c r="V112">
        <v>3</v>
      </c>
      <c r="W112">
        <v>2800</v>
      </c>
      <c r="X112">
        <v>3284</v>
      </c>
      <c r="Y112">
        <v>148030</v>
      </c>
      <c r="Z112">
        <v>49</v>
      </c>
      <c r="AA112">
        <v>4450</v>
      </c>
      <c r="AB112">
        <v>7828</v>
      </c>
      <c r="AC112">
        <v>275885</v>
      </c>
      <c r="AD112">
        <v>5</v>
      </c>
      <c r="AE112">
        <v>8073</v>
      </c>
      <c r="AF112">
        <v>9826</v>
      </c>
      <c r="AG112">
        <v>117410</v>
      </c>
      <c r="AH112">
        <v>107</v>
      </c>
      <c r="AI112">
        <v>54768</v>
      </c>
      <c r="AJ112">
        <v>90389</v>
      </c>
      <c r="AK112">
        <v>826465</v>
      </c>
      <c r="AL112">
        <v>2</v>
      </c>
      <c r="AM112">
        <v>4681</v>
      </c>
      <c r="AN112">
        <v>6747</v>
      </c>
      <c r="AO112">
        <v>114310</v>
      </c>
      <c r="AP112">
        <v>2</v>
      </c>
      <c r="AQ112">
        <v>294</v>
      </c>
      <c r="AR112">
        <v>436</v>
      </c>
      <c r="AS112">
        <v>16966</v>
      </c>
      <c r="AT112">
        <v>36</v>
      </c>
      <c r="AU112">
        <v>23049</v>
      </c>
      <c r="AV112">
        <v>30869</v>
      </c>
      <c r="AW112">
        <v>344924</v>
      </c>
      <c r="AX112">
        <v>2</v>
      </c>
      <c r="AY112">
        <v>2215</v>
      </c>
      <c r="AZ112">
        <v>2604</v>
      </c>
      <c r="BA112">
        <v>72257</v>
      </c>
      <c r="BB112">
        <v>1</v>
      </c>
      <c r="BC112">
        <v>3891</v>
      </c>
      <c r="BD112">
        <v>4436</v>
      </c>
      <c r="BE112">
        <v>95825</v>
      </c>
      <c r="BF112">
        <v>4</v>
      </c>
      <c r="BG112">
        <v>3289</v>
      </c>
      <c r="BH112">
        <v>4512</v>
      </c>
      <c r="BI112">
        <v>133164</v>
      </c>
      <c r="BJ112">
        <v>1</v>
      </c>
      <c r="BK112">
        <v>1175</v>
      </c>
      <c r="BL112">
        <v>1362</v>
      </c>
      <c r="BM112">
        <v>63510</v>
      </c>
      <c r="BN112">
        <v>7</v>
      </c>
      <c r="BO112">
        <v>2321</v>
      </c>
      <c r="BP112">
        <v>3452</v>
      </c>
      <c r="BQ112">
        <v>165693</v>
      </c>
      <c r="BR112">
        <v>20</v>
      </c>
      <c r="BS112">
        <v>8349</v>
      </c>
      <c r="BT112">
        <v>10144</v>
      </c>
      <c r="BU112">
        <v>273706</v>
      </c>
      <c r="BV112">
        <v>2</v>
      </c>
      <c r="BW112">
        <v>1327</v>
      </c>
      <c r="BX112">
        <v>1432</v>
      </c>
      <c r="BY112">
        <v>76413</v>
      </c>
      <c r="BZ112">
        <v>0</v>
      </c>
      <c r="CA112">
        <v>1039</v>
      </c>
      <c r="CB112">
        <v>1191</v>
      </c>
      <c r="CC112">
        <v>15910</v>
      </c>
      <c r="CD112">
        <v>1</v>
      </c>
      <c r="CE112">
        <v>16152</v>
      </c>
      <c r="CF112">
        <v>19187</v>
      </c>
      <c r="CG112">
        <v>750248</v>
      </c>
    </row>
    <row r="113" spans="1:85" x14ac:dyDescent="0.25">
      <c r="A113" s="21">
        <v>43991</v>
      </c>
      <c r="B113">
        <v>4</v>
      </c>
      <c r="C113">
        <v>2248</v>
      </c>
      <c r="D113">
        <v>3266</v>
      </c>
      <c r="E113">
        <v>84700</v>
      </c>
      <c r="F113">
        <v>0</v>
      </c>
      <c r="G113">
        <v>359</v>
      </c>
      <c r="H113">
        <v>400</v>
      </c>
      <c r="I113">
        <v>33185</v>
      </c>
      <c r="J113">
        <v>0</v>
      </c>
      <c r="K113">
        <v>994</v>
      </c>
      <c r="L113">
        <v>1159</v>
      </c>
      <c r="M113">
        <v>77216</v>
      </c>
      <c r="N113">
        <v>3</v>
      </c>
      <c r="O113">
        <v>3732</v>
      </c>
      <c r="P113">
        <v>4833</v>
      </c>
      <c r="Q113">
        <v>220662</v>
      </c>
      <c r="R113">
        <v>31</v>
      </c>
      <c r="S113">
        <v>21605</v>
      </c>
      <c r="T113">
        <v>27946</v>
      </c>
      <c r="U113">
        <v>367485</v>
      </c>
      <c r="V113">
        <v>2</v>
      </c>
      <c r="W113">
        <v>2816</v>
      </c>
      <c r="X113">
        <v>3284</v>
      </c>
      <c r="Y113">
        <v>148889</v>
      </c>
      <c r="Z113">
        <v>47</v>
      </c>
      <c r="AA113">
        <v>4515</v>
      </c>
      <c r="AB113">
        <v>7851</v>
      </c>
      <c r="AC113">
        <v>279572</v>
      </c>
      <c r="AD113">
        <v>5</v>
      </c>
      <c r="AE113">
        <v>8076</v>
      </c>
      <c r="AF113">
        <v>9834</v>
      </c>
      <c r="AG113">
        <v>118891</v>
      </c>
      <c r="AH113">
        <v>96</v>
      </c>
      <c r="AI113">
        <v>55967</v>
      </c>
      <c r="AJ113">
        <v>90581</v>
      </c>
      <c r="AK113">
        <v>836313</v>
      </c>
      <c r="AL113">
        <v>0</v>
      </c>
      <c r="AM113">
        <v>4763</v>
      </c>
      <c r="AN113">
        <v>6747</v>
      </c>
      <c r="AO113">
        <v>115510</v>
      </c>
      <c r="AP113">
        <v>2</v>
      </c>
      <c r="AQ113">
        <v>295</v>
      </c>
      <c r="AR113">
        <v>438</v>
      </c>
      <c r="AS113">
        <v>17162</v>
      </c>
      <c r="AT113">
        <v>39</v>
      </c>
      <c r="AU113">
        <v>23258</v>
      </c>
      <c r="AV113">
        <v>30890</v>
      </c>
      <c r="AW113">
        <v>348770</v>
      </c>
      <c r="AX113">
        <v>2</v>
      </c>
      <c r="AY113">
        <v>2217</v>
      </c>
      <c r="AZ113">
        <v>2604</v>
      </c>
      <c r="BA113">
        <v>72652</v>
      </c>
      <c r="BB113">
        <v>1</v>
      </c>
      <c r="BC113">
        <v>3894</v>
      </c>
      <c r="BD113">
        <v>4439</v>
      </c>
      <c r="BE113">
        <v>96527</v>
      </c>
      <c r="BF113">
        <v>5</v>
      </c>
      <c r="BG113">
        <v>3373</v>
      </c>
      <c r="BH113">
        <v>4512</v>
      </c>
      <c r="BI113">
        <v>135625</v>
      </c>
      <c r="BJ113">
        <v>1</v>
      </c>
      <c r="BK113">
        <v>1176</v>
      </c>
      <c r="BL113">
        <v>1361</v>
      </c>
      <c r="BM113">
        <v>64272</v>
      </c>
      <c r="BN113">
        <v>6</v>
      </c>
      <c r="BO113">
        <v>2323</v>
      </c>
      <c r="BP113">
        <v>3454</v>
      </c>
      <c r="BQ113">
        <v>168562</v>
      </c>
      <c r="BR113">
        <v>17</v>
      </c>
      <c r="BS113">
        <v>8440</v>
      </c>
      <c r="BT113">
        <v>10145</v>
      </c>
      <c r="BU113">
        <v>277092</v>
      </c>
      <c r="BV113">
        <v>2</v>
      </c>
      <c r="BW113">
        <v>1330</v>
      </c>
      <c r="BX113">
        <v>1435</v>
      </c>
      <c r="BY113">
        <v>77427</v>
      </c>
      <c r="BZ113">
        <v>0</v>
      </c>
      <c r="CA113">
        <v>1039</v>
      </c>
      <c r="CB113">
        <v>1191</v>
      </c>
      <c r="CC113">
        <v>16040</v>
      </c>
      <c r="CD113">
        <v>0</v>
      </c>
      <c r="CE113">
        <v>16226</v>
      </c>
      <c r="CF113">
        <v>19191</v>
      </c>
      <c r="CG113">
        <v>762098</v>
      </c>
    </row>
    <row r="114" spans="1:85" x14ac:dyDescent="0.25">
      <c r="A114" s="1">
        <v>43992</v>
      </c>
      <c r="B114">
        <v>5</v>
      </c>
      <c r="C114">
        <v>2263</v>
      </c>
      <c r="D114">
        <v>3266</v>
      </c>
      <c r="E114">
        <v>86082</v>
      </c>
      <c r="F114">
        <v>0</v>
      </c>
      <c r="G114">
        <v>362</v>
      </c>
      <c r="H114">
        <v>400</v>
      </c>
      <c r="I114">
        <v>33551</v>
      </c>
      <c r="J114">
        <v>0</v>
      </c>
      <c r="K114">
        <v>1008</v>
      </c>
      <c r="L114">
        <v>1159</v>
      </c>
      <c r="M114">
        <v>78174</v>
      </c>
      <c r="N114">
        <v>2</v>
      </c>
      <c r="O114">
        <v>3764</v>
      </c>
      <c r="P114">
        <v>4834</v>
      </c>
      <c r="Q114">
        <v>223302</v>
      </c>
      <c r="R114">
        <v>25</v>
      </c>
      <c r="S114">
        <v>21717</v>
      </c>
      <c r="T114">
        <v>27970</v>
      </c>
      <c r="U114">
        <v>375278</v>
      </c>
      <c r="V114">
        <v>1</v>
      </c>
      <c r="W114">
        <v>2832</v>
      </c>
      <c r="X114">
        <v>3286</v>
      </c>
      <c r="Y114">
        <v>152866</v>
      </c>
      <c r="Z114">
        <v>47</v>
      </c>
      <c r="AA114">
        <v>4533</v>
      </c>
      <c r="AB114">
        <v>7869</v>
      </c>
      <c r="AC114">
        <v>283630</v>
      </c>
      <c r="AD114">
        <v>3</v>
      </c>
      <c r="AE114">
        <v>8096</v>
      </c>
      <c r="AF114">
        <v>9854</v>
      </c>
      <c r="AG114">
        <v>121023</v>
      </c>
      <c r="AH114">
        <v>98</v>
      </c>
      <c r="AI114">
        <v>56474</v>
      </c>
      <c r="AJ114">
        <v>90680</v>
      </c>
      <c r="AK114">
        <v>845618</v>
      </c>
      <c r="AL114">
        <v>0</v>
      </c>
      <c r="AM114">
        <v>4811</v>
      </c>
      <c r="AN114">
        <v>6750</v>
      </c>
      <c r="AO114">
        <v>116320</v>
      </c>
      <c r="AP114">
        <v>2</v>
      </c>
      <c r="AQ114">
        <v>296</v>
      </c>
      <c r="AR114">
        <v>439</v>
      </c>
      <c r="AS114">
        <v>17375</v>
      </c>
      <c r="AT114">
        <v>35</v>
      </c>
      <c r="AU114">
        <v>23568</v>
      </c>
      <c r="AV114">
        <v>30916</v>
      </c>
      <c r="AW114">
        <v>353737</v>
      </c>
      <c r="AX114">
        <v>2</v>
      </c>
      <c r="AY114">
        <v>2218</v>
      </c>
      <c r="AZ114">
        <v>2604</v>
      </c>
      <c r="BA114">
        <v>73404</v>
      </c>
      <c r="BB114">
        <v>1</v>
      </c>
      <c r="BC114">
        <v>3895</v>
      </c>
      <c r="BD114">
        <v>4439</v>
      </c>
      <c r="BE114">
        <v>97739</v>
      </c>
      <c r="BF114">
        <v>4</v>
      </c>
      <c r="BG114">
        <v>3426</v>
      </c>
      <c r="BH114">
        <v>4512</v>
      </c>
      <c r="BI114">
        <v>138377</v>
      </c>
      <c r="BJ114">
        <v>1</v>
      </c>
      <c r="BK114">
        <v>1180</v>
      </c>
      <c r="BL114">
        <v>1361</v>
      </c>
      <c r="BM114">
        <v>65175</v>
      </c>
      <c r="BN114">
        <v>6</v>
      </c>
      <c r="BO114">
        <v>2324</v>
      </c>
      <c r="BP114">
        <v>3455</v>
      </c>
      <c r="BQ114">
        <v>171384</v>
      </c>
      <c r="BR114">
        <v>15</v>
      </c>
      <c r="BS114">
        <v>8531</v>
      </c>
      <c r="BT114">
        <v>10148</v>
      </c>
      <c r="BU114">
        <v>280491</v>
      </c>
      <c r="BV114">
        <v>2</v>
      </c>
      <c r="BW114">
        <v>1332</v>
      </c>
      <c r="BX114">
        <v>1436</v>
      </c>
      <c r="BY114">
        <v>78366</v>
      </c>
      <c r="BZ114">
        <v>0</v>
      </c>
      <c r="CA114">
        <v>1041</v>
      </c>
      <c r="CB114">
        <v>1191</v>
      </c>
      <c r="CC114">
        <v>16141</v>
      </c>
      <c r="CD114">
        <v>0</v>
      </c>
      <c r="CE114">
        <v>16268</v>
      </c>
      <c r="CF114">
        <v>19194</v>
      </c>
      <c r="CG114">
        <v>773316</v>
      </c>
    </row>
    <row r="115" spans="1:85" x14ac:dyDescent="0.25">
      <c r="A115" s="1">
        <v>43993</v>
      </c>
      <c r="B115">
        <v>5</v>
      </c>
      <c r="C115">
        <v>2275</v>
      </c>
      <c r="D115">
        <v>3267</v>
      </c>
      <c r="E115">
        <v>87566</v>
      </c>
      <c r="F115">
        <v>1</v>
      </c>
      <c r="G115">
        <v>362</v>
      </c>
      <c r="H115">
        <v>401</v>
      </c>
      <c r="I115">
        <v>33957</v>
      </c>
      <c r="J115">
        <v>1</v>
      </c>
      <c r="K115">
        <v>1012</v>
      </c>
      <c r="L115">
        <v>1161</v>
      </c>
      <c r="M115">
        <v>79025</v>
      </c>
      <c r="N115">
        <v>2</v>
      </c>
      <c r="O115">
        <v>3797</v>
      </c>
      <c r="P115">
        <v>4837</v>
      </c>
      <c r="Q115">
        <v>226823</v>
      </c>
      <c r="R115">
        <v>18</v>
      </c>
      <c r="S115">
        <v>21803</v>
      </c>
      <c r="T115">
        <v>27995</v>
      </c>
      <c r="U115">
        <v>385220</v>
      </c>
      <c r="V115">
        <v>0</v>
      </c>
      <c r="W115">
        <v>2833</v>
      </c>
      <c r="X115">
        <v>3287</v>
      </c>
      <c r="Y115">
        <v>153763</v>
      </c>
      <c r="Z115">
        <v>46</v>
      </c>
      <c r="AA115">
        <v>4596</v>
      </c>
      <c r="AB115">
        <v>7889</v>
      </c>
      <c r="AC115">
        <v>287888</v>
      </c>
      <c r="AD115">
        <v>3</v>
      </c>
      <c r="AE115">
        <v>8100</v>
      </c>
      <c r="AF115">
        <v>9864</v>
      </c>
      <c r="AG115">
        <v>122654</v>
      </c>
      <c r="AH115">
        <v>97</v>
      </c>
      <c r="AI115">
        <v>57218</v>
      </c>
      <c r="AJ115">
        <v>90932</v>
      </c>
      <c r="AK115">
        <v>858994</v>
      </c>
      <c r="AL115">
        <v>0</v>
      </c>
      <c r="AM115">
        <v>4857</v>
      </c>
      <c r="AN115">
        <v>6751</v>
      </c>
      <c r="AO115">
        <v>117720</v>
      </c>
      <c r="AP115">
        <v>1</v>
      </c>
      <c r="AQ115">
        <v>300</v>
      </c>
      <c r="AR115">
        <v>439</v>
      </c>
      <c r="AS115">
        <v>17710</v>
      </c>
      <c r="AT115">
        <v>33</v>
      </c>
      <c r="AU115">
        <v>23787</v>
      </c>
      <c r="AV115">
        <v>30958</v>
      </c>
      <c r="AW115">
        <v>357957</v>
      </c>
      <c r="AX115">
        <v>2</v>
      </c>
      <c r="AY115">
        <v>2215</v>
      </c>
      <c r="AZ115">
        <v>2606</v>
      </c>
      <c r="BA115">
        <v>74106</v>
      </c>
      <c r="BB115">
        <v>1</v>
      </c>
      <c r="BC115">
        <v>3906</v>
      </c>
      <c r="BD115">
        <v>4441</v>
      </c>
      <c r="BE115">
        <v>98969</v>
      </c>
      <c r="BF115">
        <v>3</v>
      </c>
      <c r="BG115">
        <v>3516</v>
      </c>
      <c r="BH115">
        <v>4513</v>
      </c>
      <c r="BI115">
        <v>141322</v>
      </c>
      <c r="BJ115">
        <v>1</v>
      </c>
      <c r="BK115">
        <v>1188</v>
      </c>
      <c r="BL115">
        <v>1362</v>
      </c>
      <c r="BM115">
        <v>66133</v>
      </c>
      <c r="BN115">
        <v>5</v>
      </c>
      <c r="BO115">
        <v>2327</v>
      </c>
      <c r="BP115">
        <v>3455</v>
      </c>
      <c r="BQ115">
        <v>174429</v>
      </c>
      <c r="BR115">
        <v>15</v>
      </c>
      <c r="BS115">
        <v>8558</v>
      </c>
      <c r="BT115">
        <v>10158</v>
      </c>
      <c r="BU115">
        <v>283638</v>
      </c>
      <c r="BV115">
        <v>2</v>
      </c>
      <c r="BW115">
        <v>1334</v>
      </c>
      <c r="BX115">
        <v>1436</v>
      </c>
      <c r="BY115">
        <v>79234</v>
      </c>
      <c r="BZ115">
        <v>0</v>
      </c>
      <c r="CA115">
        <v>1041</v>
      </c>
      <c r="CB115">
        <v>1191</v>
      </c>
      <c r="CC115">
        <v>16268</v>
      </c>
      <c r="CD115">
        <v>0</v>
      </c>
      <c r="CE115">
        <v>16313</v>
      </c>
      <c r="CF115">
        <v>19199</v>
      </c>
      <c r="CG115">
        <v>780445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0"/>
  <sheetViews>
    <sheetView topLeftCell="A16" workbookViewId="0">
      <selection activeCell="A48" sqref="A48"/>
    </sheetView>
  </sheetViews>
  <sheetFormatPr defaultRowHeight="15" x14ac:dyDescent="0.25"/>
  <cols>
    <col min="4" max="4" width="17.7109375" customWidth="1"/>
    <col min="5" max="5" width="15.42578125" customWidth="1"/>
    <col min="7" max="7" width="14.28515625" customWidth="1"/>
    <col min="8" max="8" width="12.7109375" bestFit="1" customWidth="1"/>
    <col min="9" max="9" width="12.140625" bestFit="1" customWidth="1"/>
    <col min="10" max="10" width="12.85546875" bestFit="1" customWidth="1"/>
    <col min="11" max="11" width="9.5703125" bestFit="1" customWidth="1"/>
    <col min="12" max="12" width="11.28515625" bestFit="1" customWidth="1"/>
    <col min="13" max="14" width="11.42578125" bestFit="1" customWidth="1"/>
    <col min="15" max="15" width="19.5703125" bestFit="1" customWidth="1"/>
    <col min="18" max="18" width="15" bestFit="1" customWidth="1"/>
    <col min="19" max="19" width="18.85546875" bestFit="1" customWidth="1"/>
    <col min="20" max="20" width="11.42578125" bestFit="1" customWidth="1"/>
  </cols>
  <sheetData>
    <row r="1" spans="1:15" ht="31.5" thickBot="1" x14ac:dyDescent="0.3">
      <c r="A1" t="s">
        <v>235</v>
      </c>
      <c r="B1" t="s">
        <v>226</v>
      </c>
      <c r="C1" t="s">
        <v>85</v>
      </c>
      <c r="D1" t="s">
        <v>51</v>
      </c>
      <c r="E1" s="14" t="s">
        <v>232</v>
      </c>
      <c r="F1" s="15" t="s">
        <v>230</v>
      </c>
      <c r="G1" s="14" t="s">
        <v>233</v>
      </c>
      <c r="H1" s="14" t="s">
        <v>231</v>
      </c>
      <c r="I1" s="15" t="s">
        <v>6</v>
      </c>
      <c r="J1" s="11" t="s">
        <v>229</v>
      </c>
      <c r="K1" s="16" t="s">
        <v>234</v>
      </c>
      <c r="L1" s="4" t="s">
        <v>228</v>
      </c>
      <c r="M1" s="17" t="s">
        <v>7</v>
      </c>
      <c r="N1" s="4" t="s">
        <v>227</v>
      </c>
      <c r="O1" s="4" t="s">
        <v>236</v>
      </c>
    </row>
    <row r="2" spans="1:15" ht="15.75" thickBot="1" x14ac:dyDescent="0.3">
      <c r="A2">
        <v>14</v>
      </c>
      <c r="B2">
        <v>1</v>
      </c>
      <c r="C2" t="s">
        <v>106</v>
      </c>
      <c r="D2" s="11" t="s">
        <v>69</v>
      </c>
      <c r="E2" s="13">
        <v>81</v>
      </c>
      <c r="F2" s="13">
        <v>5</v>
      </c>
      <c r="G2" s="13">
        <v>453</v>
      </c>
      <c r="H2" s="13">
        <v>539</v>
      </c>
      <c r="I2" s="12">
        <v>2275</v>
      </c>
      <c r="J2" s="13">
        <v>453</v>
      </c>
      <c r="K2" s="12">
        <v>3267</v>
      </c>
      <c r="L2" s="13">
        <v>1</v>
      </c>
      <c r="M2" s="12">
        <v>87566</v>
      </c>
      <c r="N2" s="12">
        <v>59505</v>
      </c>
      <c r="O2" s="9">
        <v>13376</v>
      </c>
    </row>
    <row r="3" spans="1:15" ht="15.75" thickBot="1" x14ac:dyDescent="0.3">
      <c r="A3">
        <v>21</v>
      </c>
      <c r="B3">
        <v>2</v>
      </c>
      <c r="C3" t="s">
        <v>105</v>
      </c>
      <c r="D3" s="8" t="s">
        <v>72</v>
      </c>
      <c r="E3" s="10">
        <v>0</v>
      </c>
      <c r="F3" s="10">
        <v>1</v>
      </c>
      <c r="G3" s="10">
        <v>11</v>
      </c>
      <c r="H3" s="10">
        <v>12</v>
      </c>
      <c r="I3" s="10">
        <v>362</v>
      </c>
      <c r="J3" s="10">
        <v>27</v>
      </c>
      <c r="K3" s="10">
        <v>401</v>
      </c>
      <c r="L3" s="10">
        <v>1</v>
      </c>
      <c r="M3" s="9">
        <v>33957</v>
      </c>
      <c r="N3" s="9">
        <v>33167</v>
      </c>
      <c r="O3" s="12">
        <v>4220</v>
      </c>
    </row>
    <row r="4" spans="1:15" ht="15.75" thickBot="1" x14ac:dyDescent="0.3">
      <c r="A4">
        <v>19</v>
      </c>
      <c r="B4">
        <v>3</v>
      </c>
      <c r="C4" t="s">
        <v>103</v>
      </c>
      <c r="D4" s="8" t="s">
        <v>74</v>
      </c>
      <c r="E4" s="10">
        <v>16</v>
      </c>
      <c r="F4" s="10">
        <v>1</v>
      </c>
      <c r="G4" s="10">
        <v>35</v>
      </c>
      <c r="H4" s="10">
        <v>52</v>
      </c>
      <c r="I4" s="9">
        <v>1012</v>
      </c>
      <c r="J4" s="10">
        <v>97</v>
      </c>
      <c r="K4" s="9">
        <v>1161</v>
      </c>
      <c r="L4" s="10">
        <v>2</v>
      </c>
      <c r="M4" s="9">
        <v>79025</v>
      </c>
      <c r="N4" s="9">
        <v>76963</v>
      </c>
      <c r="O4" s="9">
        <v>9942</v>
      </c>
    </row>
    <row r="5" spans="1:15" ht="15.75" thickBot="1" x14ac:dyDescent="0.3">
      <c r="A5">
        <v>9</v>
      </c>
      <c r="B5">
        <v>4</v>
      </c>
      <c r="C5" t="s">
        <v>104</v>
      </c>
      <c r="D5" s="8" t="s">
        <v>71</v>
      </c>
      <c r="E5" s="10">
        <v>74</v>
      </c>
      <c r="F5" s="10">
        <v>2</v>
      </c>
      <c r="G5" s="10">
        <v>534</v>
      </c>
      <c r="H5" s="10">
        <v>610</v>
      </c>
      <c r="I5" s="9">
        <v>3797</v>
      </c>
      <c r="J5" s="10">
        <v>430</v>
      </c>
      <c r="K5" s="9">
        <v>4837</v>
      </c>
      <c r="L5" s="10">
        <v>3</v>
      </c>
      <c r="M5" s="9">
        <v>226823</v>
      </c>
      <c r="N5" s="9">
        <v>114073</v>
      </c>
      <c r="O5" s="12">
        <v>7129</v>
      </c>
    </row>
    <row r="6" spans="1:15" ht="30.75" thickBot="1" x14ac:dyDescent="0.3">
      <c r="A6">
        <v>3</v>
      </c>
      <c r="B6">
        <v>5</v>
      </c>
      <c r="C6" t="s">
        <v>101</v>
      </c>
      <c r="D6" s="8" t="s">
        <v>223</v>
      </c>
      <c r="E6" s="10">
        <v>216</v>
      </c>
      <c r="F6" s="10">
        <v>18</v>
      </c>
      <c r="G6" s="9">
        <v>1766</v>
      </c>
      <c r="H6" s="9">
        <v>2000</v>
      </c>
      <c r="I6" s="9">
        <v>21803</v>
      </c>
      <c r="J6" s="9">
        <v>4192</v>
      </c>
      <c r="K6" s="9">
        <v>27995</v>
      </c>
      <c r="L6" s="10">
        <v>25</v>
      </c>
      <c r="M6" s="9">
        <v>385220</v>
      </c>
      <c r="N6" s="9">
        <v>227500</v>
      </c>
      <c r="O6" s="9">
        <v>3147</v>
      </c>
    </row>
    <row r="7" spans="1:15" ht="15.75" thickBot="1" x14ac:dyDescent="0.3">
      <c r="A7">
        <v>13</v>
      </c>
      <c r="B7">
        <v>6</v>
      </c>
      <c r="C7" t="s">
        <v>102</v>
      </c>
      <c r="D7" s="8" t="s">
        <v>224</v>
      </c>
      <c r="E7" s="10">
        <v>22</v>
      </c>
      <c r="F7" s="10">
        <v>0</v>
      </c>
      <c r="G7" s="10">
        <v>90</v>
      </c>
      <c r="H7" s="10">
        <v>112</v>
      </c>
      <c r="I7" s="9">
        <v>2833</v>
      </c>
      <c r="J7" s="10">
        <v>342</v>
      </c>
      <c r="K7" s="9">
        <v>3287</v>
      </c>
      <c r="L7" s="10">
        <v>1</v>
      </c>
      <c r="M7" s="9">
        <v>153763</v>
      </c>
      <c r="N7" s="9">
        <v>90508</v>
      </c>
      <c r="O7" s="12">
        <v>1631</v>
      </c>
    </row>
    <row r="8" spans="1:15" ht="15.75" thickBot="1" x14ac:dyDescent="0.3">
      <c r="A8">
        <v>7</v>
      </c>
      <c r="B8">
        <v>7</v>
      </c>
      <c r="C8" t="s">
        <v>98</v>
      </c>
      <c r="D8" s="8" t="s">
        <v>68</v>
      </c>
      <c r="E8" s="10">
        <v>320</v>
      </c>
      <c r="F8" s="10">
        <v>46</v>
      </c>
      <c r="G8" s="9">
        <v>2151</v>
      </c>
      <c r="H8" s="9">
        <v>2517</v>
      </c>
      <c r="I8" s="9">
        <v>4596</v>
      </c>
      <c r="J8" s="10">
        <v>776</v>
      </c>
      <c r="K8" s="9">
        <v>7889</v>
      </c>
      <c r="L8" s="10">
        <v>20</v>
      </c>
      <c r="M8" s="9">
        <v>287888</v>
      </c>
      <c r="N8" s="9">
        <v>233158</v>
      </c>
      <c r="O8" s="9">
        <v>4258</v>
      </c>
    </row>
    <row r="9" spans="1:15" ht="15.75" thickBot="1" x14ac:dyDescent="0.3">
      <c r="A9">
        <v>6</v>
      </c>
      <c r="B9">
        <v>8</v>
      </c>
      <c r="C9" t="s">
        <v>99</v>
      </c>
      <c r="D9" s="11" t="s">
        <v>56</v>
      </c>
      <c r="E9" s="13">
        <v>107</v>
      </c>
      <c r="F9" s="13">
        <v>3</v>
      </c>
      <c r="G9" s="13">
        <v>140</v>
      </c>
      <c r="H9" s="13">
        <v>250</v>
      </c>
      <c r="I9" s="12">
        <v>8100</v>
      </c>
      <c r="J9" s="12">
        <v>1514</v>
      </c>
      <c r="K9" s="12">
        <v>9864</v>
      </c>
      <c r="L9" s="13">
        <v>10</v>
      </c>
      <c r="M9" s="12">
        <v>122654</v>
      </c>
      <c r="N9" s="12">
        <v>66755</v>
      </c>
      <c r="O9" s="12">
        <v>1400</v>
      </c>
    </row>
    <row r="10" spans="1:15" ht="15.75" thickBot="1" x14ac:dyDescent="0.3">
      <c r="A10">
        <v>1</v>
      </c>
      <c r="B10">
        <v>9</v>
      </c>
      <c r="C10" t="s">
        <v>100</v>
      </c>
      <c r="D10" s="8" t="s">
        <v>60</v>
      </c>
      <c r="E10" s="9">
        <v>2488</v>
      </c>
      <c r="F10" s="10">
        <v>97</v>
      </c>
      <c r="G10" s="9">
        <v>14755</v>
      </c>
      <c r="H10" s="9">
        <v>17340</v>
      </c>
      <c r="I10" s="9">
        <v>57218</v>
      </c>
      <c r="J10" s="9">
        <v>16374</v>
      </c>
      <c r="K10" s="9">
        <v>90932</v>
      </c>
      <c r="L10" s="10">
        <v>252</v>
      </c>
      <c r="M10" s="9">
        <v>858994</v>
      </c>
      <c r="N10" s="9">
        <v>509853</v>
      </c>
      <c r="O10" s="9">
        <v>3521</v>
      </c>
    </row>
    <row r="11" spans="1:15" ht="15.75" thickBot="1" x14ac:dyDescent="0.3">
      <c r="A11">
        <v>8</v>
      </c>
      <c r="B11">
        <v>10</v>
      </c>
      <c r="C11" t="s">
        <v>97</v>
      </c>
      <c r="D11" s="11" t="s">
        <v>65</v>
      </c>
      <c r="E11" s="13">
        <v>26</v>
      </c>
      <c r="F11" s="13">
        <v>0</v>
      </c>
      <c r="G11" s="13">
        <v>876</v>
      </c>
      <c r="H11" s="13">
        <v>902</v>
      </c>
      <c r="I11" s="12">
        <v>4857</v>
      </c>
      <c r="J11" s="13">
        <v>992</v>
      </c>
      <c r="K11" s="12">
        <v>6751</v>
      </c>
      <c r="L11" s="13">
        <v>1</v>
      </c>
      <c r="M11" s="12">
        <v>117720</v>
      </c>
      <c r="N11" s="12">
        <v>71531</v>
      </c>
      <c r="O11" s="12">
        <v>2945</v>
      </c>
    </row>
    <row r="12" spans="1:15" ht="15.75" thickBot="1" x14ac:dyDescent="0.3">
      <c r="A12">
        <v>20</v>
      </c>
      <c r="B12">
        <v>11</v>
      </c>
      <c r="C12" t="s">
        <v>96</v>
      </c>
      <c r="D12" s="11" t="s">
        <v>70</v>
      </c>
      <c r="E12" s="13">
        <v>1</v>
      </c>
      <c r="F12" s="13">
        <v>1</v>
      </c>
      <c r="G12" s="13">
        <v>114</v>
      </c>
      <c r="H12" s="13">
        <v>116</v>
      </c>
      <c r="I12" s="13">
        <v>300</v>
      </c>
      <c r="J12" s="13">
        <v>23</v>
      </c>
      <c r="K12" s="13">
        <v>439</v>
      </c>
      <c r="L12" s="13">
        <v>0</v>
      </c>
      <c r="M12" s="12">
        <v>17710</v>
      </c>
      <c r="N12" s="12">
        <v>16916</v>
      </c>
      <c r="O12" s="9">
        <v>1230</v>
      </c>
    </row>
    <row r="13" spans="1:15" ht="15.75" thickBot="1" x14ac:dyDescent="0.3">
      <c r="A13">
        <v>2</v>
      </c>
      <c r="B13">
        <v>12</v>
      </c>
      <c r="C13" t="s">
        <v>95</v>
      </c>
      <c r="D13" s="11" t="s">
        <v>59</v>
      </c>
      <c r="E13" s="13">
        <v>544</v>
      </c>
      <c r="F13" s="13">
        <v>33</v>
      </c>
      <c r="G13" s="12">
        <v>2606</v>
      </c>
      <c r="H13" s="12">
        <v>3183</v>
      </c>
      <c r="I13" s="12">
        <v>23787</v>
      </c>
      <c r="J13" s="12">
        <v>3988</v>
      </c>
      <c r="K13" s="12">
        <v>30958</v>
      </c>
      <c r="L13" s="13">
        <v>42</v>
      </c>
      <c r="M13" s="12">
        <v>357957</v>
      </c>
      <c r="N13" s="12">
        <v>229096</v>
      </c>
      <c r="O13" s="12">
        <v>3045</v>
      </c>
    </row>
    <row r="14" spans="1:15" ht="15.75" thickBot="1" x14ac:dyDescent="0.3">
      <c r="A14">
        <v>15</v>
      </c>
      <c r="B14">
        <v>13</v>
      </c>
      <c r="C14" t="s">
        <v>94</v>
      </c>
      <c r="D14" s="8" t="s">
        <v>132</v>
      </c>
      <c r="E14" s="10">
        <v>8</v>
      </c>
      <c r="F14" s="10">
        <v>2</v>
      </c>
      <c r="G14" s="10">
        <v>89</v>
      </c>
      <c r="H14" s="10">
        <v>99</v>
      </c>
      <c r="I14" s="9">
        <v>2215</v>
      </c>
      <c r="J14" s="10">
        <v>292</v>
      </c>
      <c r="K14" s="9">
        <v>2606</v>
      </c>
      <c r="L14" s="10">
        <v>2</v>
      </c>
      <c r="M14" s="9">
        <v>74106</v>
      </c>
      <c r="N14" s="9">
        <v>35553</v>
      </c>
      <c r="O14" s="10">
        <v>897</v>
      </c>
    </row>
    <row r="15" spans="1:15" ht="15.75" thickBot="1" x14ac:dyDescent="0.3">
      <c r="A15">
        <v>11</v>
      </c>
      <c r="B15">
        <v>14</v>
      </c>
      <c r="C15" t="s">
        <v>93</v>
      </c>
      <c r="D15" s="8" t="s">
        <v>122</v>
      </c>
      <c r="E15" s="10">
        <v>5</v>
      </c>
      <c r="F15" s="10">
        <v>1</v>
      </c>
      <c r="G15" s="10">
        <v>65</v>
      </c>
      <c r="H15" s="10">
        <v>71</v>
      </c>
      <c r="I15" s="9">
        <v>3906</v>
      </c>
      <c r="J15" s="10">
        <v>464</v>
      </c>
      <c r="K15" s="9">
        <v>4441</v>
      </c>
      <c r="L15" s="10">
        <v>2</v>
      </c>
      <c r="M15" s="9">
        <v>98969</v>
      </c>
      <c r="N15" s="9">
        <v>52795</v>
      </c>
      <c r="O15" s="12">
        <v>1484</v>
      </c>
    </row>
    <row r="16" spans="1:15" ht="15.75" thickBot="1" x14ac:dyDescent="0.3">
      <c r="A16">
        <v>10</v>
      </c>
      <c r="B16">
        <v>15</v>
      </c>
      <c r="C16" t="s">
        <v>92</v>
      </c>
      <c r="D16" s="11" t="s">
        <v>73</v>
      </c>
      <c r="E16" s="13">
        <v>65</v>
      </c>
      <c r="F16" s="13">
        <v>3</v>
      </c>
      <c r="G16" s="13">
        <v>399</v>
      </c>
      <c r="H16" s="13">
        <v>467</v>
      </c>
      <c r="I16" s="12">
        <v>3516</v>
      </c>
      <c r="J16" s="13">
        <v>530</v>
      </c>
      <c r="K16" s="12">
        <v>4513</v>
      </c>
      <c r="L16" s="13">
        <v>1</v>
      </c>
      <c r="M16" s="12">
        <v>141322</v>
      </c>
      <c r="N16" s="12">
        <v>93130</v>
      </c>
      <c r="O16" s="10">
        <v>702</v>
      </c>
    </row>
    <row r="17" spans="1:15" ht="15.75" thickBot="1" x14ac:dyDescent="0.3">
      <c r="A17">
        <v>17</v>
      </c>
      <c r="B17">
        <v>16</v>
      </c>
      <c r="C17" t="s">
        <v>91</v>
      </c>
      <c r="D17" s="8" t="s">
        <v>76</v>
      </c>
      <c r="E17" s="10">
        <v>10</v>
      </c>
      <c r="F17" s="10">
        <v>1</v>
      </c>
      <c r="G17" s="10">
        <v>32</v>
      </c>
      <c r="H17" s="10">
        <v>43</v>
      </c>
      <c r="I17" s="9">
        <v>1188</v>
      </c>
      <c r="J17" s="10">
        <v>131</v>
      </c>
      <c r="K17" s="9">
        <v>1362</v>
      </c>
      <c r="L17" s="10">
        <v>1</v>
      </c>
      <c r="M17" s="9">
        <v>66133</v>
      </c>
      <c r="N17" s="9">
        <v>56226</v>
      </c>
      <c r="O17" s="13">
        <v>868</v>
      </c>
    </row>
    <row r="18" spans="1:15" ht="15.75" thickBot="1" x14ac:dyDescent="0.3">
      <c r="A18">
        <v>12</v>
      </c>
      <c r="B18">
        <v>17</v>
      </c>
      <c r="C18" t="s">
        <v>90</v>
      </c>
      <c r="D18" s="11" t="s">
        <v>75</v>
      </c>
      <c r="E18" s="13">
        <v>37</v>
      </c>
      <c r="F18" s="13">
        <v>5</v>
      </c>
      <c r="G18" s="13">
        <v>807</v>
      </c>
      <c r="H18" s="13">
        <v>849</v>
      </c>
      <c r="I18" s="12">
        <v>2327</v>
      </c>
      <c r="J18" s="13">
        <v>279</v>
      </c>
      <c r="K18" s="12">
        <v>3455</v>
      </c>
      <c r="L18" s="13">
        <v>0</v>
      </c>
      <c r="M18" s="12">
        <v>174429</v>
      </c>
      <c r="N18" s="12">
        <v>146290</v>
      </c>
      <c r="O18" s="10">
        <v>958</v>
      </c>
    </row>
    <row r="19" spans="1:15" ht="15.75" thickBot="1" x14ac:dyDescent="0.3">
      <c r="A19">
        <v>5</v>
      </c>
      <c r="B19">
        <v>18</v>
      </c>
      <c r="C19" t="s">
        <v>89</v>
      </c>
      <c r="D19" s="8" t="s">
        <v>66</v>
      </c>
      <c r="E19" s="10">
        <v>42</v>
      </c>
      <c r="F19" s="10">
        <v>15</v>
      </c>
      <c r="G19" s="10">
        <v>464</v>
      </c>
      <c r="H19" s="10">
        <v>521</v>
      </c>
      <c r="I19" s="9">
        <v>8558</v>
      </c>
      <c r="J19" s="9">
        <v>1079</v>
      </c>
      <c r="K19" s="9">
        <v>10158</v>
      </c>
      <c r="L19" s="10">
        <v>10</v>
      </c>
      <c r="M19" s="9">
        <v>283638</v>
      </c>
      <c r="N19" s="9">
        <v>200500</v>
      </c>
      <c r="O19" s="13">
        <v>127</v>
      </c>
    </row>
    <row r="20" spans="1:15" ht="15.75" thickBot="1" x14ac:dyDescent="0.3">
      <c r="A20">
        <v>16</v>
      </c>
      <c r="B20">
        <v>19</v>
      </c>
      <c r="C20" t="s">
        <v>88</v>
      </c>
      <c r="D20" s="11" t="s">
        <v>67</v>
      </c>
      <c r="E20" s="13">
        <v>11</v>
      </c>
      <c r="F20" s="13">
        <v>2</v>
      </c>
      <c r="G20" s="13">
        <v>13</v>
      </c>
      <c r="H20" s="13">
        <v>26</v>
      </c>
      <c r="I20" s="12">
        <v>1334</v>
      </c>
      <c r="J20" s="13">
        <v>76</v>
      </c>
      <c r="K20" s="12">
        <v>1436</v>
      </c>
      <c r="L20" s="13">
        <v>0</v>
      </c>
      <c r="M20" s="12">
        <v>79234</v>
      </c>
      <c r="N20" s="12">
        <v>56310</v>
      </c>
      <c r="O20" s="10">
        <v>851</v>
      </c>
    </row>
    <row r="21" spans="1:15" ht="15.75" thickBot="1" x14ac:dyDescent="0.3">
      <c r="A21">
        <v>18</v>
      </c>
      <c r="B21">
        <v>20</v>
      </c>
      <c r="C21" t="s">
        <v>86</v>
      </c>
      <c r="D21" s="11" t="s">
        <v>225</v>
      </c>
      <c r="E21" s="13">
        <v>6</v>
      </c>
      <c r="F21" s="13">
        <v>0</v>
      </c>
      <c r="G21" s="13">
        <v>0</v>
      </c>
      <c r="H21" s="13">
        <v>6</v>
      </c>
      <c r="I21" s="12">
        <v>1041</v>
      </c>
      <c r="J21" s="13">
        <v>144</v>
      </c>
      <c r="K21" s="12">
        <v>1191</v>
      </c>
      <c r="L21" s="13">
        <v>0</v>
      </c>
      <c r="M21" s="12">
        <v>16268</v>
      </c>
      <c r="N21" s="12">
        <v>12606</v>
      </c>
      <c r="O21" s="13">
        <v>335</v>
      </c>
    </row>
    <row r="22" spans="1:15" ht="15.75" thickBot="1" x14ac:dyDescent="0.3">
      <c r="A22">
        <v>4</v>
      </c>
      <c r="B22">
        <v>21</v>
      </c>
      <c r="C22" t="s">
        <v>87</v>
      </c>
      <c r="D22" s="11" t="s">
        <v>57</v>
      </c>
      <c r="E22" s="13">
        <v>52</v>
      </c>
      <c r="F22" s="13">
        <v>0</v>
      </c>
      <c r="G22" s="13">
        <v>870</v>
      </c>
      <c r="H22" s="13">
        <v>922</v>
      </c>
      <c r="I22" s="12">
        <v>16313</v>
      </c>
      <c r="J22" s="12">
        <v>1964</v>
      </c>
      <c r="K22" s="12">
        <v>19199</v>
      </c>
      <c r="L22" s="13">
        <v>5</v>
      </c>
      <c r="M22" s="12">
        <v>780445</v>
      </c>
      <c r="N22" s="12">
        <v>364110</v>
      </c>
      <c r="O22" s="10">
        <v>406</v>
      </c>
    </row>
    <row r="23" spans="1:15" ht="15.75" thickBot="1" x14ac:dyDescent="0.3">
      <c r="D23" s="18"/>
      <c r="E23" s="19"/>
      <c r="F23" s="19"/>
      <c r="G23" s="19"/>
      <c r="H23" s="19"/>
      <c r="I23" s="19"/>
      <c r="J23" s="19"/>
      <c r="K23" s="19"/>
      <c r="L23" s="19"/>
      <c r="M23" s="19"/>
      <c r="N23" s="19"/>
      <c r="O23" s="20"/>
    </row>
    <row r="26" spans="1:15" x14ac:dyDescent="0.25">
      <c r="B26">
        <f>F2</f>
        <v>5</v>
      </c>
      <c r="C26" s="2">
        <f>I2</f>
        <v>2275</v>
      </c>
      <c r="D26" s="2">
        <f>K2</f>
        <v>3267</v>
      </c>
      <c r="E26" s="2">
        <f>M2</f>
        <v>87566</v>
      </c>
    </row>
    <row r="27" spans="1:15" x14ac:dyDescent="0.25">
      <c r="B27">
        <f t="shared" ref="B27:B31" si="0">F3</f>
        <v>1</v>
      </c>
      <c r="C27" s="2">
        <f t="shared" ref="C27:C31" si="1">I3</f>
        <v>362</v>
      </c>
      <c r="D27" s="2">
        <f t="shared" ref="D27:D31" si="2">K3</f>
        <v>401</v>
      </c>
      <c r="E27" s="2">
        <f t="shared" ref="E27:E31" si="3">M3</f>
        <v>33957</v>
      </c>
    </row>
    <row r="28" spans="1:15" x14ac:dyDescent="0.25">
      <c r="B28">
        <f t="shared" si="0"/>
        <v>1</v>
      </c>
      <c r="C28" s="2">
        <f t="shared" si="1"/>
        <v>1012</v>
      </c>
      <c r="D28" s="2">
        <f t="shared" si="2"/>
        <v>1161</v>
      </c>
      <c r="E28" s="2">
        <f t="shared" si="3"/>
        <v>79025</v>
      </c>
    </row>
    <row r="29" spans="1:15" x14ac:dyDescent="0.25">
      <c r="B29">
        <f t="shared" si="0"/>
        <v>2</v>
      </c>
      <c r="C29" s="2">
        <f t="shared" si="1"/>
        <v>3797</v>
      </c>
      <c r="D29" s="2">
        <f t="shared" si="2"/>
        <v>4837</v>
      </c>
      <c r="E29" s="2">
        <f t="shared" si="3"/>
        <v>226823</v>
      </c>
    </row>
    <row r="30" spans="1:15" x14ac:dyDescent="0.25">
      <c r="B30">
        <f t="shared" si="0"/>
        <v>18</v>
      </c>
      <c r="C30" s="2">
        <f t="shared" si="1"/>
        <v>21803</v>
      </c>
      <c r="D30" s="2">
        <f t="shared" si="2"/>
        <v>27995</v>
      </c>
      <c r="E30" s="2">
        <f t="shared" si="3"/>
        <v>385220</v>
      </c>
    </row>
    <row r="31" spans="1:15" x14ac:dyDescent="0.25">
      <c r="B31">
        <f t="shared" si="0"/>
        <v>0</v>
      </c>
      <c r="C31" s="2">
        <f t="shared" si="1"/>
        <v>2833</v>
      </c>
      <c r="D31" s="2">
        <f t="shared" si="2"/>
        <v>3287</v>
      </c>
      <c r="E31" s="2">
        <f t="shared" si="3"/>
        <v>153763</v>
      </c>
    </row>
    <row r="32" spans="1:15" x14ac:dyDescent="0.25">
      <c r="B32">
        <f t="shared" ref="B32:B45" si="4">F8</f>
        <v>46</v>
      </c>
      <c r="C32" s="2">
        <f t="shared" ref="C32:C45" si="5">I8</f>
        <v>4596</v>
      </c>
      <c r="D32" s="2">
        <f t="shared" ref="D32:D45" si="6">K8</f>
        <v>7889</v>
      </c>
      <c r="E32" s="2">
        <f t="shared" ref="E32:E45" si="7">M8</f>
        <v>287888</v>
      </c>
    </row>
    <row r="33" spans="1:84" x14ac:dyDescent="0.25">
      <c r="B33">
        <f t="shared" si="4"/>
        <v>3</v>
      </c>
      <c r="C33" s="2">
        <f t="shared" si="5"/>
        <v>8100</v>
      </c>
      <c r="D33" s="2">
        <f t="shared" si="6"/>
        <v>9864</v>
      </c>
      <c r="E33" s="2">
        <f t="shared" si="7"/>
        <v>122654</v>
      </c>
    </row>
    <row r="34" spans="1:84" x14ac:dyDescent="0.25">
      <c r="B34">
        <f t="shared" si="4"/>
        <v>97</v>
      </c>
      <c r="C34" s="2">
        <f t="shared" si="5"/>
        <v>57218</v>
      </c>
      <c r="D34" s="2">
        <f t="shared" si="6"/>
        <v>90932</v>
      </c>
      <c r="E34" s="2">
        <f t="shared" si="7"/>
        <v>858994</v>
      </c>
    </row>
    <row r="35" spans="1:84" x14ac:dyDescent="0.25">
      <c r="B35">
        <f t="shared" si="4"/>
        <v>0</v>
      </c>
      <c r="C35" s="2">
        <f t="shared" si="5"/>
        <v>4857</v>
      </c>
      <c r="D35" s="2">
        <f t="shared" si="6"/>
        <v>6751</v>
      </c>
      <c r="E35" s="2">
        <f t="shared" si="7"/>
        <v>117720</v>
      </c>
    </row>
    <row r="36" spans="1:84" x14ac:dyDescent="0.25">
      <c r="B36">
        <f t="shared" si="4"/>
        <v>1</v>
      </c>
      <c r="C36" s="2">
        <f t="shared" si="5"/>
        <v>300</v>
      </c>
      <c r="D36" s="2">
        <f t="shared" si="6"/>
        <v>439</v>
      </c>
      <c r="E36" s="2">
        <f t="shared" si="7"/>
        <v>17710</v>
      </c>
    </row>
    <row r="37" spans="1:84" x14ac:dyDescent="0.25">
      <c r="B37">
        <f t="shared" si="4"/>
        <v>33</v>
      </c>
      <c r="C37" s="2">
        <f t="shared" si="5"/>
        <v>23787</v>
      </c>
      <c r="D37" s="2">
        <f t="shared" si="6"/>
        <v>30958</v>
      </c>
      <c r="E37" s="2">
        <f t="shared" si="7"/>
        <v>357957</v>
      </c>
    </row>
    <row r="38" spans="1:84" x14ac:dyDescent="0.25">
      <c r="B38">
        <f t="shared" si="4"/>
        <v>2</v>
      </c>
      <c r="C38" s="2">
        <f t="shared" si="5"/>
        <v>2215</v>
      </c>
      <c r="D38" s="2">
        <f t="shared" si="6"/>
        <v>2606</v>
      </c>
      <c r="E38" s="2">
        <f t="shared" si="7"/>
        <v>74106</v>
      </c>
    </row>
    <row r="39" spans="1:84" x14ac:dyDescent="0.25">
      <c r="B39">
        <f t="shared" si="4"/>
        <v>1</v>
      </c>
      <c r="C39" s="2">
        <f t="shared" si="5"/>
        <v>3906</v>
      </c>
      <c r="D39" s="2">
        <f t="shared" si="6"/>
        <v>4441</v>
      </c>
      <c r="E39" s="2">
        <f t="shared" si="7"/>
        <v>98969</v>
      </c>
    </row>
    <row r="40" spans="1:84" x14ac:dyDescent="0.25">
      <c r="B40">
        <f t="shared" si="4"/>
        <v>3</v>
      </c>
      <c r="C40" s="2">
        <f t="shared" si="5"/>
        <v>3516</v>
      </c>
      <c r="D40" s="2">
        <f t="shared" si="6"/>
        <v>4513</v>
      </c>
      <c r="E40" s="2">
        <f t="shared" si="7"/>
        <v>141322</v>
      </c>
    </row>
    <row r="41" spans="1:84" x14ac:dyDescent="0.25">
      <c r="B41">
        <f t="shared" si="4"/>
        <v>1</v>
      </c>
      <c r="C41" s="2">
        <f t="shared" si="5"/>
        <v>1188</v>
      </c>
      <c r="D41" s="2">
        <f t="shared" si="6"/>
        <v>1362</v>
      </c>
      <c r="E41" s="2">
        <f t="shared" si="7"/>
        <v>66133</v>
      </c>
    </row>
    <row r="42" spans="1:84" x14ac:dyDescent="0.25">
      <c r="B42">
        <f t="shared" si="4"/>
        <v>5</v>
      </c>
      <c r="C42" s="2">
        <f t="shared" si="5"/>
        <v>2327</v>
      </c>
      <c r="D42" s="2">
        <f t="shared" si="6"/>
        <v>3455</v>
      </c>
      <c r="E42" s="2">
        <f t="shared" si="7"/>
        <v>174429</v>
      </c>
    </row>
    <row r="43" spans="1:84" x14ac:dyDescent="0.25">
      <c r="B43">
        <f t="shared" si="4"/>
        <v>15</v>
      </c>
      <c r="C43" s="2">
        <f t="shared" si="5"/>
        <v>8558</v>
      </c>
      <c r="D43" s="2">
        <f t="shared" si="6"/>
        <v>10158</v>
      </c>
      <c r="E43" s="2">
        <f t="shared" si="7"/>
        <v>283638</v>
      </c>
    </row>
    <row r="44" spans="1:84" x14ac:dyDescent="0.25">
      <c r="B44">
        <f t="shared" si="4"/>
        <v>2</v>
      </c>
      <c r="C44" s="2">
        <f t="shared" si="5"/>
        <v>1334</v>
      </c>
      <c r="D44" s="2">
        <f t="shared" si="6"/>
        <v>1436</v>
      </c>
      <c r="E44" s="2">
        <f t="shared" si="7"/>
        <v>79234</v>
      </c>
    </row>
    <row r="45" spans="1:84" x14ac:dyDescent="0.25">
      <c r="B45">
        <f t="shared" si="4"/>
        <v>0</v>
      </c>
      <c r="C45" s="2">
        <f t="shared" si="5"/>
        <v>1041</v>
      </c>
      <c r="D45" s="2">
        <f t="shared" si="6"/>
        <v>1191</v>
      </c>
      <c r="E45" s="2">
        <f t="shared" si="7"/>
        <v>16268</v>
      </c>
    </row>
    <row r="46" spans="1:84" x14ac:dyDescent="0.25">
      <c r="B46">
        <f>F22</f>
        <v>0</v>
      </c>
      <c r="C46" s="2">
        <f>I22</f>
        <v>16313</v>
      </c>
      <c r="D46" s="2">
        <f>K22</f>
        <v>19199</v>
      </c>
      <c r="E46" s="2">
        <f>M22</f>
        <v>780445</v>
      </c>
    </row>
    <row r="47" spans="1:84" x14ac:dyDescent="0.25">
      <c r="A47" t="s">
        <v>135</v>
      </c>
      <c r="B47" t="s">
        <v>136</v>
      </c>
      <c r="C47" t="s">
        <v>200</v>
      </c>
      <c r="D47" t="s">
        <v>137</v>
      </c>
      <c r="E47" t="s">
        <v>138</v>
      </c>
      <c r="F47" t="s">
        <v>139</v>
      </c>
      <c r="G47" t="s">
        <v>201</v>
      </c>
      <c r="H47" t="s">
        <v>140</v>
      </c>
      <c r="I47" t="s">
        <v>141</v>
      </c>
      <c r="J47" t="s">
        <v>142</v>
      </c>
      <c r="K47" t="s">
        <v>202</v>
      </c>
      <c r="L47" t="s">
        <v>143</v>
      </c>
      <c r="M47" t="s">
        <v>144</v>
      </c>
      <c r="N47" t="s">
        <v>145</v>
      </c>
      <c r="O47" t="s">
        <v>203</v>
      </c>
      <c r="P47" t="s">
        <v>146</v>
      </c>
      <c r="Q47" t="s">
        <v>147</v>
      </c>
      <c r="R47" t="s">
        <v>148</v>
      </c>
      <c r="S47" t="s">
        <v>204</v>
      </c>
      <c r="T47" t="s">
        <v>149</v>
      </c>
      <c r="U47" t="s">
        <v>150</v>
      </c>
      <c r="V47" t="s">
        <v>151</v>
      </c>
      <c r="W47" t="s">
        <v>205</v>
      </c>
      <c r="X47" t="s">
        <v>152</v>
      </c>
      <c r="Y47" t="s">
        <v>153</v>
      </c>
      <c r="Z47" t="s">
        <v>154</v>
      </c>
      <c r="AA47" t="s">
        <v>206</v>
      </c>
      <c r="AB47" t="s">
        <v>155</v>
      </c>
      <c r="AC47" t="s">
        <v>156</v>
      </c>
      <c r="AD47" t="s">
        <v>157</v>
      </c>
      <c r="AE47" t="s">
        <v>207</v>
      </c>
      <c r="AF47" t="s">
        <v>158</v>
      </c>
      <c r="AG47" t="s">
        <v>159</v>
      </c>
      <c r="AH47" t="s">
        <v>160</v>
      </c>
      <c r="AI47" t="s">
        <v>208</v>
      </c>
      <c r="AJ47" t="s">
        <v>161</v>
      </c>
      <c r="AK47" t="s">
        <v>162</v>
      </c>
      <c r="AL47" t="s">
        <v>163</v>
      </c>
      <c r="AM47" t="s">
        <v>209</v>
      </c>
      <c r="AN47" t="s">
        <v>164</v>
      </c>
      <c r="AO47" t="s">
        <v>165</v>
      </c>
      <c r="AP47" t="s">
        <v>166</v>
      </c>
      <c r="AQ47" t="s">
        <v>210</v>
      </c>
      <c r="AR47" t="s">
        <v>167</v>
      </c>
      <c r="AS47" t="s">
        <v>168</v>
      </c>
      <c r="AT47" t="s">
        <v>169</v>
      </c>
      <c r="AU47" t="s">
        <v>211</v>
      </c>
      <c r="AV47" t="s">
        <v>170</v>
      </c>
      <c r="AW47" t="s">
        <v>171</v>
      </c>
      <c r="AX47" t="s">
        <v>172</v>
      </c>
      <c r="AY47" t="s">
        <v>212</v>
      </c>
      <c r="AZ47" t="s">
        <v>173</v>
      </c>
      <c r="BA47" t="s">
        <v>174</v>
      </c>
      <c r="BB47" t="s">
        <v>175</v>
      </c>
      <c r="BC47" t="s">
        <v>213</v>
      </c>
      <c r="BD47" t="s">
        <v>176</v>
      </c>
      <c r="BE47" t="s">
        <v>177</v>
      </c>
      <c r="BF47" t="s">
        <v>178</v>
      </c>
      <c r="BG47" t="s">
        <v>214</v>
      </c>
      <c r="BH47" t="s">
        <v>179</v>
      </c>
      <c r="BI47" t="s">
        <v>180</v>
      </c>
      <c r="BJ47" t="s">
        <v>181</v>
      </c>
      <c r="BK47" t="s">
        <v>215</v>
      </c>
      <c r="BL47" t="s">
        <v>182</v>
      </c>
      <c r="BM47" t="s">
        <v>183</v>
      </c>
      <c r="BN47" t="s">
        <v>184</v>
      </c>
      <c r="BO47" t="s">
        <v>216</v>
      </c>
      <c r="BP47" t="s">
        <v>185</v>
      </c>
      <c r="BQ47" t="s">
        <v>186</v>
      </c>
      <c r="BR47" t="s">
        <v>187</v>
      </c>
      <c r="BS47" t="s">
        <v>217</v>
      </c>
      <c r="BT47" t="s">
        <v>188</v>
      </c>
      <c r="BU47" t="s">
        <v>189</v>
      </c>
      <c r="BV47" t="s">
        <v>190</v>
      </c>
      <c r="BW47" t="s">
        <v>218</v>
      </c>
      <c r="BX47" t="s">
        <v>191</v>
      </c>
      <c r="BY47" t="s">
        <v>192</v>
      </c>
      <c r="BZ47" t="s">
        <v>193</v>
      </c>
      <c r="CA47" t="s">
        <v>219</v>
      </c>
      <c r="CB47" t="s">
        <v>194</v>
      </c>
      <c r="CC47" t="s">
        <v>195</v>
      </c>
      <c r="CD47" t="s">
        <v>196</v>
      </c>
      <c r="CE47" t="s">
        <v>220</v>
      </c>
      <c r="CF47" t="s">
        <v>197</v>
      </c>
    </row>
    <row r="48" spans="1:84" x14ac:dyDescent="0.25">
      <c r="A48">
        <f ca="1">OFFSET(Matrix,TRUNC((COLUMN()-COLUMN($A$48))/COLUMNS(Matrix)),MOD((COLUMN()-COLUMN($A$48)),COLUMNS(Matrix)),1,1)</f>
        <v>5</v>
      </c>
      <c r="B48">
        <f ca="1">OFFSET(Matrix,TRUNC((COLUMN()-COLUMN($A$48))/COLUMNS(Matrix)),MOD((COLUMN()-COLUMN($A$48)),COLUMNS(Matrix)),1,1)</f>
        <v>2275</v>
      </c>
      <c r="C48">
        <f ca="1">OFFSET(Matrix,TRUNC((COLUMN()-COLUMN($A$48))/COLUMNS(Matrix)),MOD((COLUMN()-COLUMN($A$48)),COLUMNS(Matrix)),1,1)</f>
        <v>3267</v>
      </c>
      <c r="D48">
        <f ca="1">OFFSET(Matrix,TRUNC((COLUMN()-COLUMN($A$48))/COLUMNS(Matrix)),MOD((COLUMN()-COLUMN($A$48)),COLUMNS(Matrix)),1,1)</f>
        <v>87566</v>
      </c>
      <c r="E48">
        <f ca="1">OFFSET(Matrix,TRUNC((COLUMN()-COLUMN($A$48))/COLUMNS(Matrix)),MOD((COLUMN()-COLUMN($A$48)),COLUMNS(Matrix)),1,1)</f>
        <v>1</v>
      </c>
      <c r="F48">
        <f ca="1">OFFSET(Matrix,TRUNC((COLUMN()-COLUMN($A$48))/COLUMNS(Matrix)),MOD((COLUMN()-COLUMN($A$48)),COLUMNS(Matrix)),1,1)</f>
        <v>362</v>
      </c>
      <c r="G48">
        <f ca="1">OFFSET(Matrix,TRUNC((COLUMN()-COLUMN($A$48))/COLUMNS(Matrix)),MOD((COLUMN()-COLUMN($A$48)),COLUMNS(Matrix)),1,1)</f>
        <v>401</v>
      </c>
      <c r="H48">
        <f ca="1">OFFSET(Matrix,TRUNC((COLUMN()-COLUMN($A$48))/COLUMNS(Matrix)),MOD((COLUMN()-COLUMN($A$48)),COLUMNS(Matrix)),1,1)</f>
        <v>33957</v>
      </c>
      <c r="I48">
        <f ca="1">OFFSET(Matrix,TRUNC((COLUMN()-COLUMN($A$48))/COLUMNS(Matrix)),MOD((COLUMN()-COLUMN($A$48)),COLUMNS(Matrix)),1,1)</f>
        <v>1</v>
      </c>
      <c r="J48">
        <f ca="1">OFFSET(Matrix,TRUNC((COLUMN()-COLUMN($A$48))/COLUMNS(Matrix)),MOD((COLUMN()-COLUMN($A$48)),COLUMNS(Matrix)),1,1)</f>
        <v>1012</v>
      </c>
      <c r="K48">
        <f ca="1">OFFSET(Matrix,TRUNC((COLUMN()-COLUMN($A$48))/COLUMNS(Matrix)),MOD((COLUMN()-COLUMN($A$48)),COLUMNS(Matrix)),1,1)</f>
        <v>1161</v>
      </c>
      <c r="L48">
        <f ca="1">OFFSET(Matrix,TRUNC((COLUMN()-COLUMN($A$48))/COLUMNS(Matrix)),MOD((COLUMN()-COLUMN($A$48)),COLUMNS(Matrix)),1,1)</f>
        <v>79025</v>
      </c>
      <c r="M48">
        <f ca="1">OFFSET(Matrix,TRUNC((COLUMN()-COLUMN($A$48))/COLUMNS(Matrix)),MOD((COLUMN()-COLUMN($A$48)),COLUMNS(Matrix)),1,1)</f>
        <v>2</v>
      </c>
      <c r="N48">
        <f ca="1">OFFSET(Matrix,TRUNC((COLUMN()-COLUMN($A$48))/COLUMNS(Matrix)),MOD((COLUMN()-COLUMN($A$48)),COLUMNS(Matrix)),1,1)</f>
        <v>3797</v>
      </c>
      <c r="O48">
        <f ca="1">OFFSET(Matrix,TRUNC((COLUMN()-COLUMN($A$48))/COLUMNS(Matrix)),MOD((COLUMN()-COLUMN($A$48)),COLUMNS(Matrix)),1,1)</f>
        <v>4837</v>
      </c>
      <c r="P48">
        <f ca="1">OFFSET(Matrix,TRUNC((COLUMN()-COLUMN($A$48))/COLUMNS(Matrix)),MOD((COLUMN()-COLUMN($A$48)),COLUMNS(Matrix)),1,1)</f>
        <v>226823</v>
      </c>
      <c r="Q48">
        <f ca="1">OFFSET(Matrix,TRUNC((COLUMN()-COLUMN($A$48))/COLUMNS(Matrix)),MOD((COLUMN()-COLUMN($A$48)),COLUMNS(Matrix)),1,1)</f>
        <v>18</v>
      </c>
      <c r="R48">
        <f ca="1">OFFSET(Matrix,TRUNC((COLUMN()-COLUMN($A$48))/COLUMNS(Matrix)),MOD((COLUMN()-COLUMN($A$48)),COLUMNS(Matrix)),1,1)</f>
        <v>21803</v>
      </c>
      <c r="S48">
        <f ca="1">OFFSET(Matrix,TRUNC((COLUMN()-COLUMN($A$48))/COLUMNS(Matrix)),MOD((COLUMN()-COLUMN($A$48)),COLUMNS(Matrix)),1,1)</f>
        <v>27995</v>
      </c>
      <c r="T48">
        <f ca="1">OFFSET(Matrix,TRUNC((COLUMN()-COLUMN($A$48))/COLUMNS(Matrix)),MOD((COLUMN()-COLUMN($A$48)),COLUMNS(Matrix)),1,1)</f>
        <v>385220</v>
      </c>
      <c r="U48">
        <f ca="1">OFFSET(Matrix,TRUNC((COLUMN()-COLUMN($A$48))/COLUMNS(Matrix)),MOD((COLUMN()-COLUMN($A$48)),COLUMNS(Matrix)),1,1)</f>
        <v>0</v>
      </c>
      <c r="V48">
        <f ca="1">OFFSET(Matrix,TRUNC((COLUMN()-COLUMN($A$48))/COLUMNS(Matrix)),MOD((COLUMN()-COLUMN($A$48)),COLUMNS(Matrix)),1,1)</f>
        <v>2833</v>
      </c>
      <c r="W48">
        <f ca="1">OFFSET(Matrix,TRUNC((COLUMN()-COLUMN($A$48))/COLUMNS(Matrix)),MOD((COLUMN()-COLUMN($A$48)),COLUMNS(Matrix)),1,1)</f>
        <v>3287</v>
      </c>
      <c r="X48">
        <f ca="1">OFFSET(Matrix,TRUNC((COLUMN()-COLUMN($A$48))/COLUMNS(Matrix)),MOD((COLUMN()-COLUMN($A$48)),COLUMNS(Matrix)),1,1)</f>
        <v>153763</v>
      </c>
      <c r="Y48">
        <f ca="1">OFFSET(Matrix,TRUNC((COLUMN()-COLUMN($A$48))/COLUMNS(Matrix)),MOD((COLUMN()-COLUMN($A$48)),COLUMNS(Matrix)),1,1)</f>
        <v>46</v>
      </c>
      <c r="Z48">
        <f ca="1">OFFSET(Matrix,TRUNC((COLUMN()-COLUMN($A$48))/COLUMNS(Matrix)),MOD((COLUMN()-COLUMN($A$48)),COLUMNS(Matrix)),1,1)</f>
        <v>4596</v>
      </c>
      <c r="AA48">
        <f ca="1">OFFSET(Matrix,TRUNC((COLUMN()-COLUMN($A$48))/COLUMNS(Matrix)),MOD((COLUMN()-COLUMN($A$48)),COLUMNS(Matrix)),1,1)</f>
        <v>7889</v>
      </c>
      <c r="AB48">
        <f ca="1">OFFSET(Matrix,TRUNC((COLUMN()-COLUMN($A$48))/COLUMNS(Matrix)),MOD((COLUMN()-COLUMN($A$48)),COLUMNS(Matrix)),1,1)</f>
        <v>287888</v>
      </c>
      <c r="AC48">
        <f ca="1">OFFSET(Matrix,TRUNC((COLUMN()-COLUMN($A$48))/COLUMNS(Matrix)),MOD((COLUMN()-COLUMN($A$48)),COLUMNS(Matrix)),1,1)</f>
        <v>3</v>
      </c>
      <c r="AD48">
        <f ca="1">OFFSET(Matrix,TRUNC((COLUMN()-COLUMN($A$48))/COLUMNS(Matrix)),MOD((COLUMN()-COLUMN($A$48)),COLUMNS(Matrix)),1,1)</f>
        <v>8100</v>
      </c>
      <c r="AE48">
        <f ca="1">OFFSET(Matrix,TRUNC((COLUMN()-COLUMN($A$48))/COLUMNS(Matrix)),MOD((COLUMN()-COLUMN($A$48)),COLUMNS(Matrix)),1,1)</f>
        <v>9864</v>
      </c>
      <c r="AF48">
        <f ca="1">OFFSET(Matrix,TRUNC((COLUMN()-COLUMN($A$48))/COLUMNS(Matrix)),MOD((COLUMN()-COLUMN($A$48)),COLUMNS(Matrix)),1,1)</f>
        <v>122654</v>
      </c>
      <c r="AG48">
        <f ca="1">OFFSET(Matrix,TRUNC((COLUMN()-COLUMN($A$48))/COLUMNS(Matrix)),MOD((COLUMN()-COLUMN($A$48)),COLUMNS(Matrix)),1,1)</f>
        <v>97</v>
      </c>
      <c r="AH48">
        <f ca="1">OFFSET(Matrix,TRUNC((COLUMN()-COLUMN($A$48))/COLUMNS(Matrix)),MOD((COLUMN()-COLUMN($A$48)),COLUMNS(Matrix)),1,1)</f>
        <v>57218</v>
      </c>
      <c r="AI48">
        <f ca="1">OFFSET(Matrix,TRUNC((COLUMN()-COLUMN($A$48))/COLUMNS(Matrix)),MOD((COLUMN()-COLUMN($A$48)),COLUMNS(Matrix)),1,1)</f>
        <v>90932</v>
      </c>
      <c r="AJ48">
        <f ca="1">OFFSET(Matrix,TRUNC((COLUMN()-COLUMN($A$48))/COLUMNS(Matrix)),MOD((COLUMN()-COLUMN($A$48)),COLUMNS(Matrix)),1,1)</f>
        <v>858994</v>
      </c>
      <c r="AK48">
        <f ca="1">OFFSET(Matrix,TRUNC((COLUMN()-COLUMN($A$48))/COLUMNS(Matrix)),MOD((COLUMN()-COLUMN($A$48)),COLUMNS(Matrix)),1,1)</f>
        <v>0</v>
      </c>
      <c r="AL48">
        <f ca="1">OFFSET(Matrix,TRUNC((COLUMN()-COLUMN($A$48))/COLUMNS(Matrix)),MOD((COLUMN()-COLUMN($A$48)),COLUMNS(Matrix)),1,1)</f>
        <v>4857</v>
      </c>
      <c r="AM48">
        <f ca="1">OFFSET(Matrix,TRUNC((COLUMN()-COLUMN($A$48))/COLUMNS(Matrix)),MOD((COLUMN()-COLUMN($A$48)),COLUMNS(Matrix)),1,1)</f>
        <v>6751</v>
      </c>
      <c r="AN48">
        <f ca="1">OFFSET(Matrix,TRUNC((COLUMN()-COLUMN($A$48))/COLUMNS(Matrix)),MOD((COLUMN()-COLUMN($A$48)),COLUMNS(Matrix)),1,1)</f>
        <v>117720</v>
      </c>
      <c r="AO48">
        <f ca="1">OFFSET(Matrix,TRUNC((COLUMN()-COLUMN($A$48))/COLUMNS(Matrix)),MOD((COLUMN()-COLUMN($A$48)),COLUMNS(Matrix)),1,1)</f>
        <v>1</v>
      </c>
      <c r="AP48">
        <f ca="1">OFFSET(Matrix,TRUNC((COLUMN()-COLUMN($A$48))/COLUMNS(Matrix)),MOD((COLUMN()-COLUMN($A$48)),COLUMNS(Matrix)),1,1)</f>
        <v>300</v>
      </c>
      <c r="AQ48">
        <f ca="1">OFFSET(Matrix,TRUNC((COLUMN()-COLUMN($A$48))/COLUMNS(Matrix)),MOD((COLUMN()-COLUMN($A$48)),COLUMNS(Matrix)),1,1)</f>
        <v>439</v>
      </c>
      <c r="AR48">
        <f ca="1">OFFSET(Matrix,TRUNC((COLUMN()-COLUMN($A$48))/COLUMNS(Matrix)),MOD((COLUMN()-COLUMN($A$48)),COLUMNS(Matrix)),1,1)</f>
        <v>17710</v>
      </c>
      <c r="AS48">
        <f ca="1">OFFSET(Matrix,TRUNC((COLUMN()-COLUMN($A$48))/COLUMNS(Matrix)),MOD((COLUMN()-COLUMN($A$48)),COLUMNS(Matrix)),1,1)</f>
        <v>33</v>
      </c>
      <c r="AT48">
        <f ca="1">OFFSET(Matrix,TRUNC((COLUMN()-COLUMN($A$48))/COLUMNS(Matrix)),MOD((COLUMN()-COLUMN($A$48)),COLUMNS(Matrix)),1,1)</f>
        <v>23787</v>
      </c>
      <c r="AU48">
        <f ca="1">OFFSET(Matrix,TRUNC((COLUMN()-COLUMN($A$48))/COLUMNS(Matrix)),MOD((COLUMN()-COLUMN($A$48)),COLUMNS(Matrix)),1,1)</f>
        <v>30958</v>
      </c>
      <c r="AV48">
        <f ca="1">OFFSET(Matrix,TRUNC((COLUMN()-COLUMN($A$48))/COLUMNS(Matrix)),MOD((COLUMN()-COLUMN($A$48)),COLUMNS(Matrix)),1,1)</f>
        <v>357957</v>
      </c>
      <c r="AW48">
        <f ca="1">OFFSET(Matrix,TRUNC((COLUMN()-COLUMN($A$48))/COLUMNS(Matrix)),MOD((COLUMN()-COLUMN($A$48)),COLUMNS(Matrix)),1,1)</f>
        <v>2</v>
      </c>
      <c r="AX48">
        <f ca="1">OFFSET(Matrix,TRUNC((COLUMN()-COLUMN($A$48))/COLUMNS(Matrix)),MOD((COLUMN()-COLUMN($A$48)),COLUMNS(Matrix)),1,1)</f>
        <v>2215</v>
      </c>
      <c r="AY48">
        <f ca="1">OFFSET(Matrix,TRUNC((COLUMN()-COLUMN($A$48))/COLUMNS(Matrix)),MOD((COLUMN()-COLUMN($A$48)),COLUMNS(Matrix)),1,1)</f>
        <v>2606</v>
      </c>
      <c r="AZ48">
        <f ca="1">OFFSET(Matrix,TRUNC((COLUMN()-COLUMN($A$48))/COLUMNS(Matrix)),MOD((COLUMN()-COLUMN($A$48)),COLUMNS(Matrix)),1,1)</f>
        <v>74106</v>
      </c>
      <c r="BA48">
        <f ca="1">OFFSET(Matrix,TRUNC((COLUMN()-COLUMN($A$48))/COLUMNS(Matrix)),MOD((COLUMN()-COLUMN($A$48)),COLUMNS(Matrix)),1,1)</f>
        <v>1</v>
      </c>
      <c r="BB48">
        <f ca="1">OFFSET(Matrix,TRUNC((COLUMN()-COLUMN($A$48))/COLUMNS(Matrix)),MOD((COLUMN()-COLUMN($A$48)),COLUMNS(Matrix)),1,1)</f>
        <v>3906</v>
      </c>
      <c r="BC48">
        <f ca="1">OFFSET(Matrix,TRUNC((COLUMN()-COLUMN($A$48))/COLUMNS(Matrix)),MOD((COLUMN()-COLUMN($A$48)),COLUMNS(Matrix)),1,1)</f>
        <v>4441</v>
      </c>
      <c r="BD48">
        <f ca="1">OFFSET(Matrix,TRUNC((COLUMN()-COLUMN($A$48))/COLUMNS(Matrix)),MOD((COLUMN()-COLUMN($A$48)),COLUMNS(Matrix)),1,1)</f>
        <v>98969</v>
      </c>
      <c r="BE48">
        <f ca="1">OFFSET(Matrix,TRUNC((COLUMN()-COLUMN($A$48))/COLUMNS(Matrix)),MOD((COLUMN()-COLUMN($A$48)),COLUMNS(Matrix)),1,1)</f>
        <v>3</v>
      </c>
      <c r="BF48">
        <f ca="1">OFFSET(Matrix,TRUNC((COLUMN()-COLUMN($A$48))/COLUMNS(Matrix)),MOD((COLUMN()-COLUMN($A$48)),COLUMNS(Matrix)),1,1)</f>
        <v>3516</v>
      </c>
      <c r="BG48">
        <f ca="1">OFFSET(Matrix,TRUNC((COLUMN()-COLUMN($A$48))/COLUMNS(Matrix)),MOD((COLUMN()-COLUMN($A$48)),COLUMNS(Matrix)),1,1)</f>
        <v>4513</v>
      </c>
      <c r="BH48">
        <f ca="1">OFFSET(Matrix,TRUNC((COLUMN()-COLUMN($A$48))/COLUMNS(Matrix)),MOD((COLUMN()-COLUMN($A$48)),COLUMNS(Matrix)),1,1)</f>
        <v>141322</v>
      </c>
      <c r="BI48">
        <f ca="1">OFFSET(Matrix,TRUNC((COLUMN()-COLUMN($A$48))/COLUMNS(Matrix)),MOD((COLUMN()-COLUMN($A$48)),COLUMNS(Matrix)),1,1)</f>
        <v>1</v>
      </c>
      <c r="BJ48">
        <f ca="1">OFFSET(Matrix,TRUNC((COLUMN()-COLUMN($A$48))/COLUMNS(Matrix)),MOD((COLUMN()-COLUMN($A$48)),COLUMNS(Matrix)),1,1)</f>
        <v>1188</v>
      </c>
      <c r="BK48">
        <f ca="1">OFFSET(Matrix,TRUNC((COLUMN()-COLUMN($A$48))/COLUMNS(Matrix)),MOD((COLUMN()-COLUMN($A$48)),COLUMNS(Matrix)),1,1)</f>
        <v>1362</v>
      </c>
      <c r="BL48">
        <f ca="1">OFFSET(Matrix,TRUNC((COLUMN()-COLUMN($A$48))/COLUMNS(Matrix)),MOD((COLUMN()-COLUMN($A$48)),COLUMNS(Matrix)),1,1)</f>
        <v>66133</v>
      </c>
      <c r="BM48">
        <f ca="1">OFFSET(Matrix,TRUNC((COLUMN()-COLUMN($A$48))/COLUMNS(Matrix)),MOD((COLUMN()-COLUMN($A$48)),COLUMNS(Matrix)),1,1)</f>
        <v>5</v>
      </c>
      <c r="BN48">
        <f ca="1">OFFSET(Matrix,TRUNC((COLUMN()-COLUMN($A$48))/COLUMNS(Matrix)),MOD((COLUMN()-COLUMN($A$48)),COLUMNS(Matrix)),1,1)</f>
        <v>2327</v>
      </c>
      <c r="BO48">
        <f ca="1">OFFSET(Matrix,TRUNC((COLUMN()-COLUMN($A$48))/COLUMNS(Matrix)),MOD((COLUMN()-COLUMN($A$48)),COLUMNS(Matrix)),1,1)</f>
        <v>3455</v>
      </c>
      <c r="BP48">
        <f ca="1">OFFSET(Matrix,TRUNC((COLUMN()-COLUMN($A$48))/COLUMNS(Matrix)),MOD((COLUMN()-COLUMN($A$48)),COLUMNS(Matrix)),1,1)</f>
        <v>174429</v>
      </c>
      <c r="BQ48">
        <f ca="1">OFFSET(Matrix,TRUNC((COLUMN()-COLUMN($A$48))/COLUMNS(Matrix)),MOD((COLUMN()-COLUMN($A$48)),COLUMNS(Matrix)),1,1)</f>
        <v>15</v>
      </c>
      <c r="BR48">
        <f ca="1">OFFSET(Matrix,TRUNC((COLUMN()-COLUMN($A$48))/COLUMNS(Matrix)),MOD((COLUMN()-COLUMN($A$48)),COLUMNS(Matrix)),1,1)</f>
        <v>8558</v>
      </c>
      <c r="BS48">
        <f ca="1">OFFSET(Matrix,TRUNC((COLUMN()-COLUMN($A$48))/COLUMNS(Matrix)),MOD((COLUMN()-COLUMN($A$48)),COLUMNS(Matrix)),1,1)</f>
        <v>10158</v>
      </c>
      <c r="BT48">
        <f ca="1">OFFSET(Matrix,TRUNC((COLUMN()-COLUMN($A$48))/COLUMNS(Matrix)),MOD((COLUMN()-COLUMN($A$48)),COLUMNS(Matrix)),1,1)</f>
        <v>283638</v>
      </c>
      <c r="BU48">
        <f ca="1">OFFSET(Matrix,TRUNC((COLUMN()-COLUMN($A$48))/COLUMNS(Matrix)),MOD((COLUMN()-COLUMN($A$48)),COLUMNS(Matrix)),1,1)</f>
        <v>2</v>
      </c>
      <c r="BV48">
        <f ca="1">OFFSET(Matrix,TRUNC((COLUMN()-COLUMN($A$48))/COLUMNS(Matrix)),MOD((COLUMN()-COLUMN($A$48)),COLUMNS(Matrix)),1,1)</f>
        <v>1334</v>
      </c>
      <c r="BW48">
        <f ca="1">OFFSET(Matrix,TRUNC((COLUMN()-COLUMN($A$48))/COLUMNS(Matrix)),MOD((COLUMN()-COLUMN($A$48)),COLUMNS(Matrix)),1,1)</f>
        <v>1436</v>
      </c>
      <c r="BX48">
        <f ca="1">OFFSET(Matrix,TRUNC((COLUMN()-COLUMN($A$48))/COLUMNS(Matrix)),MOD((COLUMN()-COLUMN($A$48)),COLUMNS(Matrix)),1,1)</f>
        <v>79234</v>
      </c>
      <c r="BY48">
        <f ca="1">OFFSET(Matrix,TRUNC((COLUMN()-COLUMN($A$48))/COLUMNS(Matrix)),MOD((COLUMN()-COLUMN($A$48)),COLUMNS(Matrix)),1,1)</f>
        <v>0</v>
      </c>
      <c r="BZ48">
        <f ca="1">OFFSET(Matrix,TRUNC((COLUMN()-COLUMN($A$48))/COLUMNS(Matrix)),MOD((COLUMN()-COLUMN($A$48)),COLUMNS(Matrix)),1,1)</f>
        <v>1041</v>
      </c>
      <c r="CA48">
        <f ca="1">OFFSET(Matrix,TRUNC((COLUMN()-COLUMN($A$48))/COLUMNS(Matrix)),MOD((COLUMN()-COLUMN($A$48)),COLUMNS(Matrix)),1,1)</f>
        <v>1191</v>
      </c>
      <c r="CB48">
        <f ca="1">OFFSET(Matrix,TRUNC((COLUMN()-COLUMN($A$48))/COLUMNS(Matrix)),MOD((COLUMN()-COLUMN($A$48)),COLUMNS(Matrix)),1,1)</f>
        <v>16268</v>
      </c>
      <c r="CC48">
        <f ca="1">OFFSET(Matrix,TRUNC((COLUMN()-COLUMN($A$48))/COLUMNS(Matrix)),MOD((COLUMN()-COLUMN($A$48)),COLUMNS(Matrix)),1,1)</f>
        <v>0</v>
      </c>
      <c r="CD48">
        <f ca="1">OFFSET(Matrix,TRUNC((COLUMN()-COLUMN($A$48))/COLUMNS(Matrix)),MOD((COLUMN()-COLUMN($A$48)),COLUMNS(Matrix)),1,1)</f>
        <v>16313</v>
      </c>
      <c r="CE48">
        <f ca="1">OFFSET(Matrix,TRUNC((COLUMN()-COLUMN($A$48))/COLUMNS(Matrix)),MOD((COLUMN()-COLUMN($A$48)),COLUMNS(Matrix)),1,1)</f>
        <v>19199</v>
      </c>
      <c r="CF48">
        <f ca="1">OFFSET(Matrix,TRUNC((COLUMN()-COLUMN($A$48))/COLUMNS(Matrix)),MOD((COLUMN()-COLUMN($A$48)),COLUMNS(Matrix)),1,1)</f>
        <v>780445</v>
      </c>
    </row>
    <row r="49" spans="3:5" x14ac:dyDescent="0.25">
      <c r="C49" s="2"/>
      <c r="D49" s="2"/>
      <c r="E49" s="2"/>
    </row>
    <row r="50" spans="3:5" x14ac:dyDescent="0.25">
      <c r="C50" s="2"/>
      <c r="D50" s="2"/>
      <c r="E50" s="2"/>
    </row>
  </sheetData>
  <autoFilter ref="A1:N22">
    <sortState ref="A2:N22">
      <sortCondition ref="B1:B22"/>
    </sortState>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1"/>
  <sheetViews>
    <sheetView workbookViewId="0">
      <selection activeCell="B2" sqref="B2"/>
    </sheetView>
  </sheetViews>
  <sheetFormatPr defaultRowHeight="15" x14ac:dyDescent="0.25"/>
  <cols>
    <col min="1" max="1" width="10.5703125" bestFit="1" customWidth="1"/>
    <col min="2" max="2" width="18.85546875" bestFit="1" customWidth="1"/>
    <col min="3" max="3" width="15.28515625" bestFit="1" customWidth="1"/>
    <col min="4" max="4" width="11.85546875" bestFit="1" customWidth="1"/>
    <col min="5" max="5" width="30.85546875" bestFit="1" customWidth="1"/>
    <col min="6" max="6" width="26.140625" bestFit="1" customWidth="1"/>
    <col min="7" max="7" width="31.28515625" bestFit="1" customWidth="1"/>
    <col min="8" max="8" width="12.85546875" bestFit="1" customWidth="1"/>
  </cols>
  <sheetData>
    <row r="1" spans="1:8" x14ac:dyDescent="0.25">
      <c r="A1" t="s">
        <v>50</v>
      </c>
      <c r="B1" t="s">
        <v>134</v>
      </c>
      <c r="C1" t="s">
        <v>55</v>
      </c>
      <c r="D1" t="s">
        <v>82</v>
      </c>
      <c r="E1" t="s">
        <v>107</v>
      </c>
      <c r="F1" t="s">
        <v>83</v>
      </c>
      <c r="G1" t="s">
        <v>108</v>
      </c>
      <c r="H1" t="s">
        <v>84</v>
      </c>
    </row>
    <row r="2" spans="1:8" x14ac:dyDescent="0.25">
      <c r="A2" s="1">
        <f>IF(ISNUMBER(Wide!A2),Wide!A2,"")</f>
        <v>43861</v>
      </c>
      <c r="B2">
        <v>0</v>
      </c>
      <c r="C2">
        <v>0</v>
      </c>
      <c r="D2">
        <v>0</v>
      </c>
      <c r="E2">
        <v>0</v>
      </c>
      <c r="F2">
        <v>0</v>
      </c>
      <c r="G2">
        <v>0</v>
      </c>
      <c r="H2">
        <v>0</v>
      </c>
    </row>
    <row r="3" spans="1:8" x14ac:dyDescent="0.25">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25">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25">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25">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25">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25">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25">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25">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25">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25">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25">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25">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25">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25">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25">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25">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25">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25">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25">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25">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25">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25">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25">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25">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25">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25">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25">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25">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25">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25">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25">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25">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25">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25">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25">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25">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25">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25">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25">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25">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25">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25">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25">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25">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25">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25">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25">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25">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25">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25">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25">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25">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25">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25">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25">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25">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25">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25">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25">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25">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25">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25">
      <c r="A64" s="1">
        <f>IF(ISNUMBER(Wide!A64),Wide!A64,"")</f>
        <v>43942</v>
      </c>
      <c r="B64">
        <f>IF(ISNUMBER(Table5[[#This Row],[Date]]),B63,"")</f>
        <v>1</v>
      </c>
      <c r="C64">
        <f>IF(ISNUMBER(Table5[[#This Row],[Date]]),C63,"")</f>
        <v>1</v>
      </c>
      <c r="D64">
        <f>IF(ISNUMBER(Table5[[#This Row],[Date]]),D63,"")</f>
        <v>1</v>
      </c>
      <c r="E64">
        <f>IF(ISNUMBER(Table5[[#This Row],[Date]]),E63,"")</f>
        <v>1</v>
      </c>
      <c r="F64">
        <f>IF(ISNUMBER(Table5[[#This Row],[Date]]),F63,"")</f>
        <v>1</v>
      </c>
      <c r="G64">
        <f>IF(ISNUMBER(Table5[[#This Row],[Date]]),G63,"")</f>
        <v>1</v>
      </c>
      <c r="H64">
        <f>IF(ISNUMBER(Table5[[#This Row],[Date]]),H63,"")</f>
        <v>1</v>
      </c>
    </row>
    <row r="65" spans="1:8" x14ac:dyDescent="0.25">
      <c r="A65" s="1">
        <f>IF(ISNUMBER(Wide!A65),Wide!A65,"")</f>
        <v>43943</v>
      </c>
      <c r="B65">
        <f>IF(ISNUMBER(Table5[[#This Row],[Date]]),B64,"")</f>
        <v>1</v>
      </c>
      <c r="C65">
        <f>IF(ISNUMBER(Table5[[#This Row],[Date]]),C64,"")</f>
        <v>1</v>
      </c>
      <c r="D65">
        <f>IF(ISNUMBER(Table5[[#This Row],[Date]]),D64,"")</f>
        <v>1</v>
      </c>
      <c r="E65">
        <f>IF(ISNUMBER(Table5[[#This Row],[Date]]),E64,"")</f>
        <v>1</v>
      </c>
      <c r="F65">
        <f>IF(ISNUMBER(Table5[[#This Row],[Date]]),F64,"")</f>
        <v>1</v>
      </c>
      <c r="G65">
        <f>IF(ISNUMBER(Table5[[#This Row],[Date]]),G64,"")</f>
        <v>1</v>
      </c>
      <c r="H65">
        <f>IF(ISNUMBER(Table5[[#This Row],[Date]]),H64,"")</f>
        <v>1</v>
      </c>
    </row>
    <row r="66" spans="1:8" x14ac:dyDescent="0.25">
      <c r="A66" s="1">
        <f>IF(ISNUMBER(Wide!A66),Wide!A66,"")</f>
        <v>43944</v>
      </c>
      <c r="B66">
        <f>IF(ISNUMBER(Table5[[#This Row],[Date]]),B65,"")</f>
        <v>1</v>
      </c>
      <c r="C66">
        <f>IF(ISNUMBER(Table5[[#This Row],[Date]]),C65,"")</f>
        <v>1</v>
      </c>
      <c r="D66">
        <f>IF(ISNUMBER(Table5[[#This Row],[Date]]),D65,"")</f>
        <v>1</v>
      </c>
      <c r="E66">
        <f>IF(ISNUMBER(Table5[[#This Row],[Date]]),E65,"")</f>
        <v>1</v>
      </c>
      <c r="F66">
        <f>IF(ISNUMBER(Table5[[#This Row],[Date]]),F65,"")</f>
        <v>1</v>
      </c>
      <c r="G66">
        <f>IF(ISNUMBER(Table5[[#This Row],[Date]]),G65,"")</f>
        <v>1</v>
      </c>
      <c r="H66">
        <f>IF(ISNUMBER(Table5[[#This Row],[Date]]),H65,"")</f>
        <v>1</v>
      </c>
    </row>
    <row r="67" spans="1:8" x14ac:dyDescent="0.25">
      <c r="A67" s="1">
        <f>IF(ISNUMBER(Wide!A67),Wide!A67,"")</f>
        <v>43945</v>
      </c>
      <c r="B67">
        <f>IF(ISNUMBER(Table5[[#This Row],[Date]]),B66,"")</f>
        <v>1</v>
      </c>
      <c r="C67">
        <f>IF(ISNUMBER(Table5[[#This Row],[Date]]),C66,"")</f>
        <v>1</v>
      </c>
      <c r="D67">
        <f>IF(ISNUMBER(Table5[[#This Row],[Date]]),D66,"")</f>
        <v>1</v>
      </c>
      <c r="E67">
        <f>IF(ISNUMBER(Table5[[#This Row],[Date]]),E66,"")</f>
        <v>1</v>
      </c>
      <c r="F67">
        <f>IF(ISNUMBER(Table5[[#This Row],[Date]]),F66,"")</f>
        <v>1</v>
      </c>
      <c r="G67">
        <f>IF(ISNUMBER(Table5[[#This Row],[Date]]),G66,"")</f>
        <v>1</v>
      </c>
      <c r="H67">
        <f>IF(ISNUMBER(Table5[[#This Row],[Date]]),H66,"")</f>
        <v>1</v>
      </c>
    </row>
    <row r="68" spans="1:8" x14ac:dyDescent="0.25">
      <c r="A68" s="1">
        <f>IF(ISNUMBER(Wide!A68),Wide!A68,"")</f>
        <v>43946</v>
      </c>
      <c r="B68">
        <f>IF(ISNUMBER(Table5[[#This Row],[Date]]),B67,"")</f>
        <v>1</v>
      </c>
      <c r="C68">
        <f>IF(ISNUMBER(Table5[[#This Row],[Date]]),C67,"")</f>
        <v>1</v>
      </c>
      <c r="D68">
        <f>IF(ISNUMBER(Table5[[#This Row],[Date]]),D67,"")</f>
        <v>1</v>
      </c>
      <c r="E68">
        <f>IF(ISNUMBER(Table5[[#This Row],[Date]]),E67,"")</f>
        <v>1</v>
      </c>
      <c r="F68">
        <f>IF(ISNUMBER(Table5[[#This Row],[Date]]),F67,"")</f>
        <v>1</v>
      </c>
      <c r="G68">
        <f>IF(ISNUMBER(Table5[[#This Row],[Date]]),G67,"")</f>
        <v>1</v>
      </c>
      <c r="H68">
        <f>IF(ISNUMBER(Table5[[#This Row],[Date]]),H67,"")</f>
        <v>1</v>
      </c>
    </row>
    <row r="69" spans="1:8" x14ac:dyDescent="0.25">
      <c r="A69" s="1">
        <f>IF(ISNUMBER(Wide!A69),Wide!A69,"")</f>
        <v>43947</v>
      </c>
      <c r="B69">
        <f>IF(ISNUMBER(Table5[[#This Row],[Date]]),B68,"")</f>
        <v>1</v>
      </c>
      <c r="C69">
        <f>IF(ISNUMBER(Table5[[#This Row],[Date]]),C68,"")</f>
        <v>1</v>
      </c>
      <c r="D69">
        <f>IF(ISNUMBER(Table5[[#This Row],[Date]]),D68,"")</f>
        <v>1</v>
      </c>
      <c r="E69">
        <f>IF(ISNUMBER(Table5[[#This Row],[Date]]),E68,"")</f>
        <v>1</v>
      </c>
      <c r="F69">
        <f>IF(ISNUMBER(Table5[[#This Row],[Date]]),F68,"")</f>
        <v>1</v>
      </c>
      <c r="G69">
        <f>IF(ISNUMBER(Table5[[#This Row],[Date]]),G68,"")</f>
        <v>1</v>
      </c>
      <c r="H69">
        <f>IF(ISNUMBER(Table5[[#This Row],[Date]]),H68,"")</f>
        <v>1</v>
      </c>
    </row>
    <row r="70" spans="1:8" x14ac:dyDescent="0.25">
      <c r="A70" s="1">
        <f>IF(ISNUMBER(Wide!A70),Wide!A70,"")</f>
        <v>43948</v>
      </c>
      <c r="B70">
        <f>IF(ISNUMBER(Table5[[#This Row],[Date]]),B69,"")</f>
        <v>1</v>
      </c>
      <c r="C70">
        <f>IF(ISNUMBER(Table5[[#This Row],[Date]]),C69,"")</f>
        <v>1</v>
      </c>
      <c r="D70">
        <f>IF(ISNUMBER(Table5[[#This Row],[Date]]),D69,"")</f>
        <v>1</v>
      </c>
      <c r="E70">
        <f>IF(ISNUMBER(Table5[[#This Row],[Date]]),E69,"")</f>
        <v>1</v>
      </c>
      <c r="F70">
        <f>IF(ISNUMBER(Table5[[#This Row],[Date]]),F69,"")</f>
        <v>1</v>
      </c>
      <c r="G70">
        <f>IF(ISNUMBER(Table5[[#This Row],[Date]]),G69,"")</f>
        <v>1</v>
      </c>
      <c r="H70">
        <f>IF(ISNUMBER(Table5[[#This Row],[Date]]),H69,"")</f>
        <v>1</v>
      </c>
    </row>
    <row r="71" spans="1:8" x14ac:dyDescent="0.25">
      <c r="A71" s="1">
        <f>IF(ISNUMBER(Wide!A71),Wide!A71,"")</f>
        <v>43949</v>
      </c>
      <c r="B71">
        <f>IF(ISNUMBER(Table5[[#This Row],[Date]]),B70,"")</f>
        <v>1</v>
      </c>
      <c r="C71">
        <f>IF(ISNUMBER(Table5[[#This Row],[Date]]),C70,"")</f>
        <v>1</v>
      </c>
      <c r="D71">
        <f>IF(ISNUMBER(Table5[[#This Row],[Date]]),D70,"")</f>
        <v>1</v>
      </c>
      <c r="E71">
        <f>IF(ISNUMBER(Table5[[#This Row],[Date]]),E70,"")</f>
        <v>1</v>
      </c>
      <c r="F71">
        <f>IF(ISNUMBER(Table5[[#This Row],[Date]]),F70,"")</f>
        <v>1</v>
      </c>
      <c r="G71">
        <f>IF(ISNUMBER(Table5[[#This Row],[Date]]),G70,"")</f>
        <v>1</v>
      </c>
      <c r="H71">
        <f>IF(ISNUMBER(Table5[[#This Row],[Date]]),H70,"")</f>
        <v>1</v>
      </c>
    </row>
    <row r="72" spans="1:8" x14ac:dyDescent="0.25">
      <c r="A72" s="1">
        <f>IF(ISNUMBER(Wide!A72),Wide!A72,"")</f>
        <v>43950</v>
      </c>
      <c r="B72">
        <f>IF(ISNUMBER(Table5[[#This Row],[Date]]),B71,"")</f>
        <v>1</v>
      </c>
      <c r="C72">
        <f>IF(ISNUMBER(Table5[[#This Row],[Date]]),C71,"")</f>
        <v>1</v>
      </c>
      <c r="D72">
        <f>IF(ISNUMBER(Table5[[#This Row],[Date]]),D71,"")</f>
        <v>1</v>
      </c>
      <c r="E72">
        <f>IF(ISNUMBER(Table5[[#This Row],[Date]]),E71,"")</f>
        <v>1</v>
      </c>
      <c r="F72">
        <f>IF(ISNUMBER(Table5[[#This Row],[Date]]),F71,"")</f>
        <v>1</v>
      </c>
      <c r="G72">
        <f>IF(ISNUMBER(Table5[[#This Row],[Date]]),G71,"")</f>
        <v>1</v>
      </c>
      <c r="H72">
        <f>IF(ISNUMBER(Table5[[#This Row],[Date]]),H71,"")</f>
        <v>1</v>
      </c>
    </row>
    <row r="73" spans="1:8" x14ac:dyDescent="0.25">
      <c r="A73" s="1">
        <f>IF(ISNUMBER(Wide!A73),Wide!A73,"")</f>
        <v>43951</v>
      </c>
      <c r="B73">
        <f>IF(ISNUMBER(Table5[[#This Row],[Date]]),B72,"")</f>
        <v>1</v>
      </c>
      <c r="C73">
        <f>IF(ISNUMBER(Table5[[#This Row],[Date]]),C72,"")</f>
        <v>1</v>
      </c>
      <c r="D73">
        <f>IF(ISNUMBER(Table5[[#This Row],[Date]]),D72,"")</f>
        <v>1</v>
      </c>
      <c r="E73">
        <f>IF(ISNUMBER(Table5[[#This Row],[Date]]),E72,"")</f>
        <v>1</v>
      </c>
      <c r="F73">
        <f>IF(ISNUMBER(Table5[[#This Row],[Date]]),F72,"")</f>
        <v>1</v>
      </c>
      <c r="G73">
        <f>IF(ISNUMBER(Table5[[#This Row],[Date]]),G72,"")</f>
        <v>1</v>
      </c>
      <c r="H73">
        <f>IF(ISNUMBER(Table5[[#This Row],[Date]]),H72,"")</f>
        <v>1</v>
      </c>
    </row>
    <row r="74" spans="1:8" x14ac:dyDescent="0.25">
      <c r="A74" s="1">
        <f>IF(ISNUMBER(Wide!A74),Wide!A74,"")</f>
        <v>43952</v>
      </c>
      <c r="B74">
        <f>IF(ISNUMBER(Table5[[#This Row],[Date]]),B73,"")</f>
        <v>1</v>
      </c>
      <c r="C74">
        <f>IF(ISNUMBER(Table5[[#This Row],[Date]]),C73,"")</f>
        <v>1</v>
      </c>
      <c r="D74">
        <f>IF(ISNUMBER(Table5[[#This Row],[Date]]),D73,"")</f>
        <v>1</v>
      </c>
      <c r="E74">
        <f>IF(ISNUMBER(Table5[[#This Row],[Date]]),E73,"")</f>
        <v>1</v>
      </c>
      <c r="F74">
        <f>IF(ISNUMBER(Table5[[#This Row],[Date]]),F73,"")</f>
        <v>1</v>
      </c>
      <c r="G74">
        <f>IF(ISNUMBER(Table5[[#This Row],[Date]]),G73,"")</f>
        <v>1</v>
      </c>
      <c r="H74">
        <f>IF(ISNUMBER(Table5[[#This Row],[Date]]),H73,"")</f>
        <v>1</v>
      </c>
    </row>
    <row r="75" spans="1:8" x14ac:dyDescent="0.25">
      <c r="A75" s="1">
        <f>IF(ISNUMBER(Wide!A75),Wide!A75,"")</f>
        <v>43953</v>
      </c>
      <c r="B75">
        <f>IF(ISNUMBER(Table5[[#This Row],[Date]]),B74,"")</f>
        <v>1</v>
      </c>
      <c r="C75">
        <f>IF(ISNUMBER(Table5[[#This Row],[Date]]),C74,"")</f>
        <v>1</v>
      </c>
      <c r="D75">
        <f>IF(ISNUMBER(Table5[[#This Row],[Date]]),D74,"")</f>
        <v>1</v>
      </c>
      <c r="E75">
        <f>IF(ISNUMBER(Table5[[#This Row],[Date]]),E74,"")</f>
        <v>1</v>
      </c>
      <c r="F75">
        <f>IF(ISNUMBER(Table5[[#This Row],[Date]]),F74,"")</f>
        <v>1</v>
      </c>
      <c r="G75">
        <f>IF(ISNUMBER(Table5[[#This Row],[Date]]),G74,"")</f>
        <v>1</v>
      </c>
      <c r="H75">
        <f>IF(ISNUMBER(Table5[[#This Row],[Date]]),H74,"")</f>
        <v>1</v>
      </c>
    </row>
    <row r="76" spans="1:8" x14ac:dyDescent="0.25">
      <c r="A76" s="1" t="str">
        <f>IF(ISNUMBER(Wide!#REF!),Wide!#REF!,"")</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25">
      <c r="A77" s="1">
        <f>IF(ISNUMBER(Wide!A76),Wide!A76,"")</f>
        <v>43954</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25">
      <c r="A78" s="1">
        <f>IF(ISNUMBER(Wide!A77),Wide!A77,"")</f>
        <v>43955</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25">
      <c r="A79" s="1">
        <f>IF(ISNUMBER(Wide!A78),Wide!A78,"")</f>
        <v>43956</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25">
      <c r="A80" s="1">
        <f>IF(ISNUMBER(Wide!A79),Wide!A79,"")</f>
        <v>43957</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25">
      <c r="A81" s="1">
        <f>IF(ISNUMBER(Wide!A80),Wide!A80,"")</f>
        <v>43958</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25">
      <c r="A82" s="1">
        <f>IF(ISNUMBER(Wide!A81),Wide!A81,"")</f>
        <v>43959</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25">
      <c r="A83" s="1">
        <f>IF(ISNUMBER(Wide!A82),Wide!A82,"")</f>
        <v>43960</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25">
      <c r="A84" s="1">
        <f>IF(ISNUMBER(Wide!A83),Wide!A83,"")</f>
        <v>43961</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25">
      <c r="A85" s="1">
        <f>IF(ISNUMBER(Wide!A84),Wide!A84,"")</f>
        <v>43962</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25">
      <c r="A86" s="1">
        <f>IF(ISNUMBER(Wide!A88),Wide!A88,"")</f>
        <v>43966</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25">
      <c r="A87" s="1">
        <f>IF(ISNUMBER(Wide!A89),Wide!A89,"")</f>
        <v>43967</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25">
      <c r="A88" s="1">
        <f>IF(ISNUMBER(Wide!A90),Wide!A90,"")</f>
        <v>43968</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25">
      <c r="A89" s="1">
        <f>IF(ISNUMBER(Wide!A91),Wide!A91,"")</f>
        <v>43969</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25">
      <c r="A90" s="1">
        <f>IF(ISNUMBER(Wide!A92),Wide!A92,"")</f>
        <v>43970</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25">
      <c r="A91" s="1">
        <f>IF(ISNUMBER(Wide!A93),Wide!A93,"")</f>
        <v>43971</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25">
      <c r="A92" s="1">
        <f>IF(ISNUMBER(Wide!A94),Wide!A94,"")</f>
        <v>43972</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25">
      <c r="A93" s="1">
        <f>IF(ISNUMBER(Wide!A95),Wide!A95,"")</f>
        <v>43973</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25">
      <c r="A94" s="1">
        <f>IF(ISNUMBER(Wide!A96),Wide!A96,"")</f>
        <v>43974</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25">
      <c r="A95" s="1">
        <f>IF(ISNUMBER(Wide!A97),Wide!A97,"")</f>
        <v>43975</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25">
      <c r="A96" s="1">
        <f>IF(ISNUMBER(Wide!A98),Wide!A98,"")</f>
        <v>43976</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25">
      <c r="A97" s="1">
        <f>IF(ISNUMBER(Wide!A99),Wide!A99,"")</f>
        <v>43977</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25">
      <c r="A98" s="1">
        <f>IF(ISNUMBER(Wide!A100),Wide!A100,"")</f>
        <v>43978</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25">
      <c r="A99" s="1">
        <f>IF(ISNUMBER(Wide!A101),Wide!A101,"")</f>
        <v>43979</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25">
      <c r="A100" s="1">
        <f>IF(ISNUMBER(Wide!A102),Wide!A102,"")</f>
        <v>43980</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25">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selection activeCell="B22" sqref="B22"/>
    </sheetView>
  </sheetViews>
  <sheetFormatPr defaultRowHeight="15" x14ac:dyDescent="0.25"/>
  <cols>
    <col min="1" max="1" width="14" bestFit="1" customWidth="1"/>
    <col min="2" max="3" width="12" bestFit="1" customWidth="1"/>
    <col min="4" max="4" width="14" bestFit="1" customWidth="1"/>
    <col min="5" max="22" width="12" bestFit="1" customWidth="1"/>
  </cols>
  <sheetData>
    <row r="1" spans="1:22" x14ac:dyDescent="0.25">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25">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25">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25">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25">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25">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25">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25">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25">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25">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25">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25">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25">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25">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25">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25">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25">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25">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25">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25">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25">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25">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l o u 6 U G x M E f e o A A A A + A A A A B I A H A B D b 2 5 m a W c v U G F j a 2 F n Z S 5 4 b W w g o h g A K K A U A A A A A A A A A A A A A A A A A A A A A A A A A A A A h Y / B C o J A F E V / R W b v z K g E J s 8 R a t E m I Q i i 7 T B O O q T P c M b 0 3 1 r 0 S f 1 C Q l n t W t 7 L u X D u 4 3 a H b G x q 7 6 o 7 a 1 p M S U A 5 8 T S q t j B Y p q R 3 J z 8 m m Y C d V G d Z a m + C 0 S a j N S m p n L s k j A 3 D Q I e I t l 3 J Q s 4 D d s y 3 e 1 X p R v o G r Z O o N P m s i v 8 r I u D w k h E h j T l d x D y i S x 4 A m 2 v I D X 6 R c D K m H N h P C e u + d n 2 n h U Z / s w I 2 R 2 D v F + I J U E s D B B Q A A g A I A J a L u 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i 7 p 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l o u 6 U G x M E f e o A A A A + A A A A B I A A A A A A A A A A A A A A A A A A A A A A E N v b m Z p Z y 9 Q Y W N r Y W d l L n h t b F B L A Q I t A B Q A A g A I A J a L u l A P y u m r p A A A A O k A A A A T A A A A A A A A A A A A A A A A A P Q A A A B b Q 2 9 u d G V u d F 9 U e X B l c 1 0 u e G 1 s U E s B A i 0 A F A A C A A g A l o u 6 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B s A A A A A A A A 6 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d p Z G V U b 0 x v b m c i I C 8 + P E V u d H J 5 I F R 5 c G U 9 I k Z p b G x l Z E N v b X B s Z X R l U m V z d W x 0 V G 9 X b 3 J r c 2 h l Z X Q i I F Z h b H V l P S J s M S I g L z 4 8 R W 5 0 c n k g V H l w Z T 0 i U X V l c n l J R C I g V m F s d W U 9 I n M x Z D Y 3 Y j U 2 N S 1 l M G M z L T R j O W I t Y W Z h Z i 0 0 Z W V i O D h i M G V h Z G E i I C 8 + P E V u d H J 5 I F R 5 c G U 9 I k Z p b G x M Y X N 0 V X B k Y X R l Z C I g V m F s d W U 9 I m Q y M D I w L T A 1 L T I 2 V D E 1 O j I 4 O j Q 1 L j M z M D Y w M z B a I i A v P j x F b n R y e S B U e X B l P S J G a W x s Q 2 9 s d W 1 u V H l w Z X M i I F Z h b H V l P S J z Q 1 F Z R E F 3 P T 0 i I C 8 + P E V u d H J 5 I F R 5 c G U 9 I k Z p b G x F c n J v c k N v d W 5 0 I i B W Y W x 1 Z T 0 i b D A i I C 8 + P E V u d H J 5 I F R 5 c G U 9 I k Z p b G x D b 2 x 1 b W 5 O Y W 1 l c y I g V m F s d W U 9 I n N b J n F 1 b 3 Q 7 R G F 0 Z S Z x d W 9 0 O y w m c X V v d D t S Z W d p b 2 4 m c X V v d D s s J n F 1 b 3 Q 7 Q 2 9 u Z m l y b W V k J n F 1 b 3 Q 7 L C Z x d W 9 0 O 0 R l Y X R o c y Z x d W 9 0 O 1 0 i I C 8 + P E V u d H J 5 I F R 5 c G U 9 I k Z p b G x F c n J v c k N v Z G U i I F Z h b H V l P S J z V W 5 r b m 9 3 b i I g L z 4 8 R W 5 0 c n k g V H l w Z T 0 i R m l s b F N 0 Y X R 1 c y I g V m F s d W U 9 I n N D b 2 1 w b G V 0 Z S I g L z 4 8 R W 5 0 c n k g V H l w Z T 0 i R m l s b E N v d W 5 0 I i B W Y W x 1 Z T 0 i b D I w M z M 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x F b n R y e S B U e X B l P S J B Z G R l Z F R v R G F 0 Y U 1 v Z G V s I i B W Y W x 1 Z T 0 i b D A i I C 8 + P C 9 T d G F i b G V F b n R y a W V z P j w v S X R l b T 4 8 S X R l b T 4 8 S X R l b U x v Y 2 F 0 a W 9 u P j x J d G V t V H l w Z T 5 G b 3 J t d W x h P C 9 J d G V t V H l w Z T 4 8 S X R l b V B h d G g + U 2 V j d G l v b j E v V 2 l k Z V R v T G 9 u Z y 9 T b 3 V y Y 2 U 8 L 0 l 0 Z W 1 Q Y X R o P j w v S X R l b U x v Y 2 F 0 a W 9 u P j x T d G F i b G V F b n R y a W V z I C 8 + P C 9 J d G V t P j x J d G V t P j x J d G V t T G 9 j Y X R p b 2 4 + P E l 0 Z W 1 U e X B l P k Z v c m 1 1 b G E 8 L 0 l 0 Z W 1 U e X B l P j x J d G V t U G F 0 a D 5 T Z W N 0 a W 9 u M S 9 X a W R l V G 9 M b 2 5 n L 1 d p Z G V f U 2 h l Z X Q 8 L 0 l 0 Z W 1 Q Y X R o P j w v S X R l b U x v Y 2 F 0 a W 9 u P j x T d G F i b G V F b n R y a W V z I C 8 + P C 9 J d G V t P j x J d G V t P j x J d G V t T G 9 j Y X R p b 2 4 + P E l 0 Z W 1 U e X B l P k Z v c m 1 1 b G E 8 L 0 l 0 Z W 1 U e X B l P j x J d G V t U G F 0 a D 5 T Z W N 0 a W 9 u M S 9 X a W R l V G 9 M b 2 5 n L 1 B y b 2 1 v d G V k J T I w S G V h Z G V y c z w v S X R l b V B h d G g + P C 9 J d G V t T G 9 j Y X R p b 2 4 + P F N 0 Y W J s Z U V u d H J p Z X M g L z 4 8 L 0 l 0 Z W 0 + P E l 0 Z W 0 + P E l 0 Z W 1 M b 2 N h d G l v b j 4 8 S X R l b V R 5 c G U + R m 9 y b X V s Y T w v S X R l b V R 5 c G U + P E l 0 Z W 1 Q Y X R o P l N l Y 3 R p b 2 4 x L 1 d p Z G V U b 0 x v b m c v Q 2 h h b m d l Z C U y M F R 5 c G U 8 L 0 l 0 Z W 1 Q Y X R o P j w v S X R l b U x v Y 2 F 0 a W 9 u P j x T d G F i b G V F b n R y a W V z I C 8 + P C 9 J d G V t P j x J d G V t P j x J d G V t T G 9 j Y X R p b 2 4 + P E l 0 Z W 1 U e X B l P k Z v c m 1 1 b G E 8 L 0 l 0 Z W 1 U e X B l P j x J d G V t U G F 0 a D 5 T Z W N 0 a W 9 u M S 9 X a W R l V G 9 M b 2 5 n L 1 J l b W 9 2 Z W Q l M j B P d G h l c i U y M E N v b H V t b n M 8 L 0 l 0 Z W 1 Q Y X R o P j w v S X R l b U x v Y 2 F 0 a W 9 u P j x T d G F i b G V F b n R y a W V z I C 8 + P C 9 J d G V t P j x J d G V t P j x J d G V t T G 9 j Y X R p b 2 4 + P E l 0 Z W 1 U e X B l P k Z v c m 1 1 b G E 8 L 0 l 0 Z W 1 U e X B l P j x J d G V t U G F 0 a D 5 T Z W N 0 a W 9 u M S 9 X a W R l V G 9 M b 2 5 n L 1 V u c G l 2 b 3 R l Z C U y M E N v b H V t b n M 8 L 0 l 0 Z W 1 Q Y X R o P j w v S X R l b U x v Y 2 F 0 a W 9 u P j x T d G F i b G V F b n R y a W V z I C 8 + P C 9 J d G V t P j x J d G V t P j x J d G V t T G 9 j Y X R p b 2 4 + P E l 0 Z W 1 U e X B l P k Z v c m 1 1 b G E 8 L 0 l 0 Z W 1 U e X B l P j x J d G V t U G F 0 a D 5 T Z W N 0 a W 9 u M S 9 X a W R l V G 9 M b 2 5 n L 1 N w b G l 0 J T I w Q 2 9 s d W 1 u J T I w Y n k l M j B E Z W x p b W l 0 Z X I 8 L 0 l 0 Z W 1 Q Y X R o P j w v S X R l b U x v Y 2 F 0 a W 9 u P j x T d G F i b G V F b n R y a W V z I C 8 + P C 9 J d G V t P j x J d G V t P j x J d G V t T G 9 j Y X R p b 2 4 + P E l 0 Z W 1 U e X B l P k Z v c m 1 1 b G E 8 L 0 l 0 Z W 1 U e X B l P j x J d G V t U G F 0 a D 5 T Z W N 0 a W 9 u M S 9 X a W R l V G 9 M b 2 5 n L 0 N o Y W 5 n Z W Q l M j B U e X B l M T w v S X R l b V B h d G g + P C 9 J d G V t T G 9 j Y X R p b 2 4 + P F N 0 Y W J s Z U V u d H J p Z X M g L z 4 8 L 0 l 0 Z W 0 + P E l 0 Z W 0 + P E l 0 Z W 1 M b 2 N h d G l v b j 4 8 S X R l b V R 5 c G U + R m 9 y b X V s Y T w v S X R l b V R 5 c G U + P E l 0 Z W 1 Q Y X R o P l N l Y 3 R p b 2 4 x L 1 d p Z G V U b 0 x v b m c v U G l 2 b 3 R l Z C U y M E N v b H V t b j w v S X R l b V B h d G g + P C 9 J d G V t T G 9 j Y X R p b 2 4 + P F N 0 Y W J s Z U V u d H J p Z X M g L z 4 8 L 0 l 0 Z W 0 + P E l 0 Z W 0 + P E l 0 Z W 1 M b 2 N h d G l v b j 4 8 S X R l b V R 5 c G U + R m 9 y b X V s Y T w v S X R l b V R 5 c G U + P E l 0 Z W 1 Q Y X R o P l N l Y 3 R p b 2 4 x L 1 d p Z G V U b 0 x v b m c v U m V u Y W 1 l Z C U y M E N v b H V t b n M 8 L 0 l 0 Z W 1 Q Y X R o P j w v S X R l b U x v Y 2 F 0 a W 9 u P j x T d G F i b G V F b n R y a W V z I C 8 + P C 9 J d G V t P j x J d G V t P j x J d G V t T G 9 j Y X R p b 2 4 + P E l 0 Z W 1 U e X B l P k Z v c m 1 1 b G E 8 L 0 l 0 Z W 1 U e X B l P j x J d G V t U G F 0 a D 5 T Z W N 0 a W 9 u M S 9 X a W R l V G 9 M b 2 5 n L 1 J l c G x h Y 2 V k J T I w V m F s d W U 8 L 0 l 0 Z W 1 Q Y X R o P j w v S X R l b U x v Y 2 F 0 a W 9 u P j x T d G F i b G V F b n R y a W V z I C 8 + P C 9 J d G V t P j x J d G V t P j x J d G V t T G 9 j Y X R p b 2 4 + P E l 0 Z W 1 U e X B l P k Z v c m 1 1 b G E 8 L 0 l 0 Z W 1 U e X B l P j x J d G V t U G F 0 a D 5 T Z W N 0 a W 9 u M S 9 X a W R l V G 9 M b 2 5 n L 1 J l c G x h Y 2 V k J T I w V m F s d W U x P C 9 J d G V t U G F 0 a D 4 8 L 0 l 0 Z W 1 M b 2 N h d G l v b j 4 8 U 3 R h Y m x l R W 5 0 c m l l c y A v P j w v S X R l b T 4 8 S X R l b T 4 8 S X R l b U x v Y 2 F 0 a W 9 u P j x J d G V t V H l w Z T 5 G b 3 J t d W x h P C 9 J d G V t V H l w Z T 4 8 S X R l b V B h d G g + U 2 V j d G l v b j E v V 2 l k Z V R v T G 9 u Z y 9 S Z X B s Y W N l Z C U y M F Z h b H V l M j w v S X R l b V B h d G g + P C 9 J d G V t T G 9 j Y X R p b 2 4 + P F N 0 Y W J s Z U V u d H J p Z X M g L z 4 8 L 0 l 0 Z W 0 + P E l 0 Z W 0 + P E l 0 Z W 1 M b 2 N h d G l v b j 4 8 S X R l b V R 5 c G U + R m 9 y b X V s Y T w v S X R l b V R 5 c G U + P E l 0 Z W 1 Q Y X R o P l N l Y 3 R p b 2 4 x L 1 d p Z G V U b 0 x v b m c v U m V w b G F j Z W Q l M j B W Y W x 1 Z T M 8 L 0 l 0 Z W 1 Q Y X R o P j w v S X R l b U x v Y 2 F 0 a W 9 u P j x T d G F i b G V F b n R y a W V z I C 8 + P C 9 J d G V t P j x J d G V t P j x J d G V t T G 9 j Y X R p b 2 4 + P E l 0 Z W 1 U e X B l P k Z v c m 1 1 b G E 8 L 0 l 0 Z W 1 U e X B l P j x J d G V t U G F 0 a D 5 T Z W N 0 a W 9 u M S 9 X a W R l V G 9 M b 2 5 n L 1 J l c G x h Y 2 V k J T I w V m F s d W U 0 P C 9 J d G V t U G F 0 a D 4 8 L 0 l 0 Z W 1 M b 2 N h d G l v b j 4 8 U 3 R h Y m x l R W 5 0 c m l l c y A v P j w v S X R l b T 4 8 S X R l b T 4 8 S X R l b U x v Y 2 F 0 a W 9 u P j x J d G V t V H l w Z T 5 G b 3 J t d W x h P C 9 J d G V t V H l w Z T 4 8 S X R l b V B h d G g + U 2 V j d G l v b j E v V 2 l k Z V R v T G 9 u Z y 9 S Z X B s Y W N l Z C U y M F Z h b H V l N T w v S X R l b V B h d G g + P C 9 J d G V t T G 9 j Y X R p b 2 4 + P F N 0 Y W J s Z U V u d H J p Z X M g L z 4 8 L 0 l 0 Z W 0 + P E l 0 Z W 0 + P E l 0 Z W 1 M b 2 N h d G l v b j 4 8 S X R l b V R 5 c G U + R m 9 y b X V s Y T w v S X R l b V R 5 c G U + P E l 0 Z W 1 Q Y X R o P l N l Y 3 R p b 2 4 x L 1 d p Z G V U b 0 x v b m c v U m V w b G F j Z W Q l M j B W Y W x 1 Z T Y 8 L 0 l 0 Z W 1 Q Y X R o P j w v S X R l b U x v Y 2 F 0 a W 9 u P j x T d G F i b G V F b n R y a W V z I C 8 + P C 9 J d G V t P j x J d G V t P j x J d G V t T G 9 j Y X R p b 2 4 + P E l 0 Z W 1 U e X B l P k Z v c m 1 1 b G E 8 L 0 l 0 Z W 1 U e X B l P j x J d G V t U G F 0 a D 5 T Z W N 0 a W 9 u M S 9 X a W R l V G 9 M b 2 5 n L 1 J l c G x h Y 2 V k J T I w V m F s d W U 3 P C 9 J d G V t U G F 0 a D 4 8 L 0 l 0 Z W 1 M b 2 N h d G l v b j 4 8 U 3 R h Y m x l R W 5 0 c m l l c y A v P j w v S X R l b T 4 8 S X R l b T 4 8 S X R l b U x v Y 2 F 0 a W 9 u P j x J d G V t V H l w Z T 5 G b 3 J t d W x h P C 9 J d G V t V H l w Z T 4 8 S X R l b V B h d G g + U 2 V j d G l v b j E v V 2 l k Z V R v T G 9 u Z y 9 S Z X B s Y W N l Z C U y M F Z h b H V l O D w v S X R l b V B h d G g + P C 9 J d G V t T G 9 j Y X R p b 2 4 + P F N 0 Y W J s Z U V u d H J p Z X M g L z 4 8 L 0 l 0 Z W 0 + P E l 0 Z W 0 + P E l 0 Z W 1 M b 2 N h d G l v b j 4 8 S X R l b V R 5 c G U + R m 9 y b X V s Y T w v S X R l b V R 5 c G U + P E l 0 Z W 1 Q Y X R o P l N l Y 3 R p b 2 4 x L 1 d p Z G V U b 0 x v b m c v U m V w b G F j Z W Q l M j B W Y W x 1 Z T k 8 L 0 l 0 Z W 1 Q Y X R o P j w v S X R l b U x v Y 2 F 0 a W 9 u P j x T d G F i b G V F b n R y a W V z I C 8 + P C 9 J d G V t P j x J d G V t P j x J d G V t T G 9 j Y X R p b 2 4 + P E l 0 Z W 1 U e X B l P k Z v c m 1 1 b G E 8 L 0 l 0 Z W 1 U e X B l P j x J d G V t U G F 0 a D 5 T Z W N 0 a W 9 u M S 9 X a W R l V G 9 M b 2 5 n L 1 J l c G x h Y 2 V k J T I w V m F s d W U x M D w v S X R l b V B h d G g + P C 9 J d G V t T G 9 j Y X R p b 2 4 + P F N 0 Y W J s Z U V u d H J p Z X M g L z 4 8 L 0 l 0 Z W 0 + P E l 0 Z W 0 + P E l 0 Z W 1 M b 2 N h d G l v b j 4 8 S X R l b V R 5 c G U + R m 9 y b X V s Y T w v S X R l b V R 5 c G U + P E l 0 Z W 1 Q Y X R o P l N l Y 3 R p b 2 4 x L 1 d p Z G V U b 0 x v b m c v U m V w b G F j Z W Q l M j B W Y W x 1 Z T E x P C 9 J d G V t U G F 0 a D 4 8 L 0 l 0 Z W 1 M b 2 N h d G l v b j 4 8 U 3 R h Y m x l R W 5 0 c m l l c y A v P j w v S X R l b T 4 8 S X R l b T 4 8 S X R l b U x v Y 2 F 0 a W 9 u P j x J d G V t V H l w Z T 5 G b 3 J t d W x h P C 9 J d G V t V H l w Z T 4 8 S X R l b V B h d G g + U 2 V j d G l v b j E v V 2 l k Z V R v T G 9 u Z y 9 S Z X B s Y W N l Z C U y M F Z h b H V l M T I 8 L 0 l 0 Z W 1 Q Y X R o P j w v S X R l b U x v Y 2 F 0 a W 9 u P j x T d G F i b G V F b n R y a W V z I C 8 + P C 9 J d G V t P j x J d G V t P j x J d G V t T G 9 j Y X R p b 2 4 + P E l 0 Z W 1 U e X B l P k Z v c m 1 1 b G E 8 L 0 l 0 Z W 1 U e X B l P j x J d G V t U G F 0 a D 5 T Z W N 0 a W 9 u M S 9 X a W R l V G 9 M b 2 5 n L 1 J l c G x h Y 2 V k J T I w V m F s d W U x M z w v S X R l b V B h d G g + P C 9 J d G V t T G 9 j Y X R p b 2 4 + P F N 0 Y W J s Z U V u d H J p Z X M g L z 4 8 L 0 l 0 Z W 0 + P E l 0 Z W 0 + P E l 0 Z W 1 M b 2 N h d G l v b j 4 8 S X R l b V R 5 c G U + R m 9 y b X V s Y T w v S X R l b V R 5 c G U + P E l 0 Z W 1 Q Y X R o P l N l Y 3 R p b 2 4 x L 1 d p Z G V U b 0 x v b m c v U m V w b G F j Z W Q l M j B W Y W x 1 Z T E 0 P C 9 J d G V t U G F 0 a D 4 8 L 0 l 0 Z W 1 M b 2 N h d G l v b j 4 8 U 3 R h Y m x l R W 5 0 c m l l c y A v P j w v S X R l b T 4 8 S X R l b T 4 8 S X R l b U x v Y 2 F 0 a W 9 u P j x J d G V t V H l w Z T 5 G b 3 J t d W x h P C 9 J d G V t V H l w Z T 4 8 S X R l b V B h d G g + U 2 V j d G l v b j E v V 2 l k Z V R v T G 9 u Z y 9 S Z X B s Y W N l Z C U y M F Z h b H V l M T U 8 L 0 l 0 Z W 1 Q Y X R o P j w v S X R l b U x v Y 2 F 0 a W 9 u P j x T d G F i b G V F b n R y a W V z I C 8 + P C 9 J d G V t P j x J d G V t P j x J d G V t T G 9 j Y X R p b 2 4 + P E l 0 Z W 1 U e X B l P k Z v c m 1 1 b G E 8 L 0 l 0 Z W 1 U e X B l P j x J d G V t U G F 0 a D 5 T Z W N 0 a W 9 u M S 9 X a W R l V G 9 M b 2 5 n L 1 J l c G x h Y 2 V k J T I w V m F s d W U x N j w v S X R l b V B h d G g + P C 9 J d G V t T G 9 j Y X R p b 2 4 + P F N 0 Y W J s Z U V u d H J p Z X M g L z 4 8 L 0 l 0 Z W 0 + P E l 0 Z W 0 + P E l 0 Z W 1 M b 2 N h d G l v b j 4 8 S X R l b V R 5 c G U + R m 9 y b X V s Y T w v S X R l b V R 5 c G U + P E l 0 Z W 1 Q Y X R o P l N l Y 3 R p b 2 4 x L 1 d p Z G V U b 0 x v b m c v U m V w b G F j Z W Q l M j B W Y W x 1 Z T E 3 P C 9 J d G V t U G F 0 a D 4 8 L 0 l 0 Z W 1 M b 2 N h d G l v b j 4 8 U 3 R h Y m x l R W 5 0 c m l l c y A v P j w v S X R l b T 4 8 S X R l b T 4 8 S X R l b U x v Y 2 F 0 a W 9 u P j x J d G V t V H l w Z T 5 G b 3 J t d W x h P C 9 J d G V t V H l w Z T 4 8 S X R l b V B h d G g + U 2 V j d G l v b j E v V 2 l k Z V R v T G 9 u Z y 9 S Z X B s Y W N l Z C U y M F Z h b H V l M T g 8 L 0 l 0 Z W 1 Q Y X R o P j w v S X R l b U x v Y 2 F 0 a W 9 u P j x T d G F i b G V F b n R y a W V z I C 8 + P C 9 J d G V t P j x J d G V t P j x J d G V t T G 9 j Y X R p b 2 4 + P E l 0 Z W 1 U e X B l P k Z v c m 1 1 b G E 8 L 0 l 0 Z W 1 U e X B l P j x J d G V t U G F 0 a D 5 T Z W N 0 a W 9 u M S 9 X a W R l V G 9 M b 2 5 n L 1 J l c G x h Y 2 V k J T I w V m F s d W U x O T w v S X R l b V B h d G g + P C 9 J d G V t T G 9 j Y X R p b 2 4 + P F N 0 Y W J s Z U V u d H J p Z X M g L z 4 8 L 0 l 0 Z W 0 + P E l 0 Z W 0 + P E l 0 Z W 1 M b 2 N h d G l v b j 4 8 S X R l b V R 5 c G U + R m 9 y b X V s Y T w v S X R l b V R 5 c G U + P E l 0 Z W 1 Q Y X R o P l N l Y 3 R p b 2 4 x L 1 d p Z G V U b 0 x v b m c v U m V w b G F j Z W Q l M j B W Y W x 1 Z T I w P C 9 J d G V t U G F 0 a D 4 8 L 0 l 0 Z W 1 M b 2 N h d G l v b j 4 8 U 3 R h Y m x l R W 5 0 c m l l c y A v P j w v S X R l b T 4 8 S X R l b T 4 8 S X R l b U x v Y 2 F 0 a W 9 u P j x J d G V t V H l w Z T 5 G b 3 J t d W x h P C 9 J d G V t V H l w Z T 4 8 S X R l b V B h d G g + U 2 V j d G l v b j E v V 2 l k Z V R v T G 9 u Z y 9 T b 3 J 0 Z W Q l M j B S b 3 d z P C 9 J d G V t U G F 0 a D 4 8 L 0 l 0 Z W 1 M b 2 N h d G l v b j 4 8 U 3 R h Y m x l R W 5 0 c m l l c y A v P j w v S X R l b T 4 8 L 0 l 0 Z W 1 z P j w v T G 9 j Y W x Q Y W N r Y W d l T W V 0 Y W R h d G F G a W x l P h Y A A A B Q S w U G A A A A A A A A A A A A A A A A A A A A A A A A J g E A A A E A A A D Q j J 3 f A R X R E Y x 6 A M B P w p f r A Q A A A M a 5 M 0 i y U 7 B L p U I H U O e B F X s A A A A A A g A A A A A A E G Y A A A A B A A A g A A A A N N N s u W R e 1 G d I r Q E o B G P Z I A v l 0 s 3 m l / 1 h W + A Y j u I 0 M k I A A A A A D o A A A A A C A A A g A A A A S j M s Y B N q 7 N T j J b C I m C g H I y m l J h Z 0 z O D 6 V t C P m o w E 5 f p Q A A A A / 4 m W 4 / S I 9 c 4 W X q 3 w 7 r F K V U K t Q V 4 J Q 2 G m W U a o S p v J A p t K Z J / T E J Y q J D y x s q 7 d H K p f E u j f Z 4 I s c I 0 6 n A M 4 v E A U 4 q q x j B m D A g J K Y G t v K e 7 8 t X x A A A A A Y / J q B N k R S G / j K W N 2 i 4 7 i J 9 A 6 k g J x r Y a m Z c / R Y r W 4 e r 6 D M c c l / I S B w s I V G O W 1 y E p v 8 x t + 2 c 3 X x I 1 a s g H R z r 5 + r Q = = < / 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README</vt:lpstr>
      <vt:lpstr>Metadata</vt:lpstr>
      <vt:lpstr>Wide</vt:lpstr>
      <vt:lpstr>Long</vt:lpstr>
      <vt:lpstr>Extra</vt:lpstr>
      <vt:lpstr>ExtraAggregated</vt:lpstr>
      <vt:lpstr>NationwideRestrictions</vt:lpstr>
      <vt:lpstr>Distances</vt:lpstr>
      <vt:lpstr>Matrix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MikeWeltevrede</cp:lastModifiedBy>
  <dcterms:created xsi:type="dcterms:W3CDTF">2015-06-05T18:17:20Z</dcterms:created>
  <dcterms:modified xsi:type="dcterms:W3CDTF">2020-06-12T13:12:16Z</dcterms:modified>
</cp:coreProperties>
</file>