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kew\Desktop\University\TilburgUniversity\Master\thesis_corona\data\"/>
    </mc:Choice>
  </mc:AlternateContent>
  <xr:revisionPtr revIDLastSave="0" documentId="13_ncr:1_{EDEF6CCF-8715-4FCE-916E-28E1D7BD9333}" xr6:coauthVersionLast="45" xr6:coauthVersionMax="45" xr10:uidLastSave="{00000000-0000-0000-0000-000000000000}"/>
  <bookViews>
    <workbookView xWindow="0" yWindow="0" windowWidth="23040" windowHeight="12360" firstSheet="4" activeTab="6" xr2:uid="{00000000-000D-0000-FFFF-FFFF00000000}"/>
  </bookViews>
  <sheets>
    <sheet name="Overall" sheetId="1" r:id="rId1"/>
    <sheet name="Retail &amp; recreation" sheetId="3" r:id="rId2"/>
    <sheet name="Grocery &amp; pharmacy" sheetId="4" r:id="rId3"/>
    <sheet name="Parks" sheetId="5" r:id="rId4"/>
    <sheet name="Transit stations" sheetId="2" r:id="rId5"/>
    <sheet name="Workplace" sheetId="6" r:id="rId6"/>
    <sheet name="Residentia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" i="8" l="1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1" i="8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B41" i="6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B41" i="5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1" i="4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1" i="3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ABED1B27-171E-4515-BF40-B8C911AFF1EB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Mobility trends for places like restaurants,
cafes, shopping centers, theme parks,
museums, libraries, and movie theaters.</t>
        </r>
      </text>
    </comment>
    <comment ref="E1" authorId="0" shapeId="0" xr:uid="{6B184DEF-4A92-4B20-8A46-1D11F06F80B2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Mobility trends for places like grocery
markets, food warehouses, farmers
markets, specialty food shops, drug stores,
and pharmacies.</t>
        </r>
      </text>
    </comment>
    <comment ref="F1" authorId="0" shapeId="0" xr:uid="{898E19F8-FAEB-420E-A1C4-D19A757C4ACA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Mobility trends for places like national parks,
public beaches, marinas, dog parks, plazas,
and public gardens</t>
        </r>
      </text>
    </comment>
    <comment ref="G1" authorId="0" shapeId="0" xr:uid="{350CA0D0-1800-4ECF-BA64-04C1C494B51D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Mobility trends for places like public transport
hubs such as subway, bus, and train stations.</t>
        </r>
      </text>
    </comment>
    <comment ref="H1" authorId="0" shapeId="0" xr:uid="{F0304C52-76FE-4061-A3B3-DEA23223C037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Mobility trends for places of work.</t>
        </r>
      </text>
    </comment>
    <comment ref="I1" authorId="0" shapeId="0" xr:uid="{98A28AA7-64DD-42A4-AB2E-D2477BC6058D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Mobility trends for places of residence.</t>
        </r>
      </text>
    </comment>
    <comment ref="B18" authorId="0" shapeId="0" xr:uid="{F4DC9FBE-B94A-4588-A266-EF13D027E284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Same as Trento (combined in the report)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FB7004B5-1F8E-4632-868E-AACFC8B83783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0D792028-E2C2-4AFB-A196-F89A2B61F399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A9B7E1D5-B1AF-4C52-B8C2-6C43DE3D8B44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EBAF00F7-82D7-4BDA-BF79-B83FB39B4886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E6C79445-CAF0-4A6A-A24A-40593D0D994D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4420EDA2-AECA-4E8F-88BC-A5A70C6AD851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7A304689-5409-46FC-9492-E7AA5D383E78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F343183F-3B91-4DFE-9ABB-2D44C46773D2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3D28D146-E1D2-496C-A939-CF85EDC479DA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0649203B-C21B-40DF-B3E1-BA130868C9DA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4D0571D3-1325-4969-AC84-90677DF12F17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57987F62-B21F-4E07-87AA-2AC566455CCB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sharedStrings.xml><?xml version="1.0" encoding="utf-8"?>
<sst xmlns="http://schemas.openxmlformats.org/spreadsheetml/2006/main" count="183" uniqueCount="51">
  <si>
    <t>Date</t>
  </si>
  <si>
    <t>Region</t>
  </si>
  <si>
    <t>Abruzzo</t>
  </si>
  <si>
    <t>Retail &amp; recreation</t>
  </si>
  <si>
    <t>Grocery &amp; pharmacy</t>
  </si>
  <si>
    <t>Parks</t>
  </si>
  <si>
    <t>Transit stations</t>
  </si>
  <si>
    <t>Workplace</t>
  </si>
  <si>
    <t>Residential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</si>
  <si>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</si>
  <si>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</si>
  <si>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</si>
  <si>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</si>
  <si>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</si>
  <si>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</si>
  <si>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</si>
  <si>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Marche</t>
  </si>
  <si>
    <t>Molise</t>
  </si>
  <si>
    <t>Umbria</t>
  </si>
  <si>
    <t>Veneto</t>
  </si>
  <si>
    <t>Valle d'Aosta/Vallée d'Aoste</t>
  </si>
  <si>
    <t>Puglia</t>
  </si>
  <si>
    <t>Lombardia</t>
  </si>
  <si>
    <t>Piemonte</t>
  </si>
  <si>
    <t>Sardegna</t>
  </si>
  <si>
    <t>Sicilia</t>
  </si>
  <si>
    <t>Provincia Autonoma di Trento</t>
  </si>
  <si>
    <t>Toscana</t>
  </si>
  <si>
    <t>Provincia Autonoma di Bolzano/Bozen</t>
  </si>
  <si>
    <t>ABR</t>
  </si>
  <si>
    <t>BAS</t>
  </si>
  <si>
    <t>BZ</t>
  </si>
  <si>
    <t>CAL</t>
  </si>
  <si>
    <t>CAM</t>
  </si>
  <si>
    <t>EMR</t>
  </si>
  <si>
    <t>FVG</t>
  </si>
  <si>
    <t>LAZ</t>
  </si>
  <si>
    <t>LIG</t>
  </si>
  <si>
    <t>LOM</t>
  </si>
  <si>
    <t>MAR</t>
  </si>
  <si>
    <t>MOL</t>
  </si>
  <si>
    <t>PIE</t>
  </si>
  <si>
    <t>PUG</t>
  </si>
  <si>
    <t>SAR</t>
  </si>
  <si>
    <t>SIC</t>
  </si>
  <si>
    <t>TN</t>
  </si>
  <si>
    <t>TOS</t>
  </si>
  <si>
    <t>UMB</t>
  </si>
  <si>
    <t>VDA</t>
  </si>
  <si>
    <t>VEN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</si>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</sst>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B27" sqref="B27"/>
    </sheetView>
  </sheetViews>
  <sheetFormatPr defaultRowHeight="14.4" x14ac:dyDescent="0.3"/>
  <cols>
    <col min="1" max="1" width="10.5546875" bestFit="1" customWidth="1"/>
    <col min="2" max="2" width="32.6640625" bestFit="1" customWidth="1"/>
    <col min="3" max="3" width="5.21875" bestFit="1" customWidth="1"/>
    <col min="4" max="4" width="16.44140625" bestFit="1" customWidth="1"/>
    <col min="5" max="5" width="17.88671875" bestFit="1" customWidth="1"/>
    <col min="6" max="6" width="5.6640625" bestFit="1" customWidth="1"/>
    <col min="7" max="7" width="13.5546875" bestFit="1" customWidth="1"/>
    <col min="8" max="8" width="9.77734375" bestFit="1" customWidth="1"/>
    <col min="9" max="9" width="9.88671875" bestFit="1" customWidth="1"/>
  </cols>
  <sheetData>
    <row r="1" spans="1:9" x14ac:dyDescent="0.3">
      <c r="A1" t="s">
        <v>0</v>
      </c>
      <c r="B1" t="s">
        <v>1</v>
      </c>
      <c r="C1" t="s">
        <v>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43919</v>
      </c>
      <c r="B2" t="s">
        <v>2</v>
      </c>
      <c r="C2" t="s">
        <v>29</v>
      </c>
      <c r="D2">
        <v>-0.94</v>
      </c>
      <c r="E2">
        <v>-0.84</v>
      </c>
      <c r="F2">
        <v>-0.89</v>
      </c>
      <c r="G2">
        <v>-0.9</v>
      </c>
      <c r="H2">
        <v>-0.67</v>
      </c>
      <c r="I2">
        <v>0.24</v>
      </c>
    </row>
    <row r="3" spans="1:9" x14ac:dyDescent="0.3">
      <c r="A3" s="2">
        <v>43919</v>
      </c>
      <c r="B3" s="1" t="s">
        <v>20</v>
      </c>
      <c r="C3" s="1" t="s">
        <v>48</v>
      </c>
      <c r="D3">
        <v>-0.95</v>
      </c>
      <c r="E3">
        <v>-0.88</v>
      </c>
      <c r="F3">
        <v>-0.91</v>
      </c>
      <c r="G3">
        <v>-0.86</v>
      </c>
      <c r="H3">
        <v>-0.67</v>
      </c>
      <c r="I3">
        <v>0.36</v>
      </c>
    </row>
    <row r="4" spans="1:9" x14ac:dyDescent="0.3">
      <c r="A4" s="2">
        <v>43919</v>
      </c>
      <c r="B4" s="1" t="s">
        <v>21</v>
      </c>
      <c r="C4" s="1" t="s">
        <v>42</v>
      </c>
      <c r="D4">
        <v>-0.94</v>
      </c>
      <c r="E4">
        <v>-0.85</v>
      </c>
      <c r="F4">
        <v>-0.88</v>
      </c>
      <c r="G4">
        <v>-0.88</v>
      </c>
      <c r="H4">
        <v>-0.64</v>
      </c>
      <c r="I4">
        <v>0.25</v>
      </c>
    </row>
    <row r="5" spans="1:9" x14ac:dyDescent="0.3">
      <c r="A5" s="2">
        <v>43919</v>
      </c>
      <c r="B5" s="1" t="s">
        <v>9</v>
      </c>
      <c r="C5" s="1" t="s">
        <v>30</v>
      </c>
      <c r="D5">
        <v>-0.91</v>
      </c>
      <c r="E5">
        <v>-0.84</v>
      </c>
      <c r="F5">
        <v>-0.77</v>
      </c>
      <c r="G5">
        <v>-0.86</v>
      </c>
      <c r="H5">
        <v>-0.57999999999999996</v>
      </c>
      <c r="I5">
        <v>0.22</v>
      </c>
    </row>
    <row r="6" spans="1:9" x14ac:dyDescent="0.3">
      <c r="A6" s="2">
        <v>43919</v>
      </c>
      <c r="B6" t="s">
        <v>10</v>
      </c>
      <c r="C6" s="1" t="s">
        <v>32</v>
      </c>
      <c r="D6">
        <v>-0.94</v>
      </c>
      <c r="E6">
        <v>-0.95</v>
      </c>
      <c r="F6">
        <v>-0.85</v>
      </c>
      <c r="G6">
        <v>-0.9</v>
      </c>
      <c r="H6">
        <v>-0.63</v>
      </c>
      <c r="I6">
        <v>0.22</v>
      </c>
    </row>
    <row r="7" spans="1:9" x14ac:dyDescent="0.3">
      <c r="A7" s="2">
        <v>43919</v>
      </c>
      <c r="B7" t="s">
        <v>11</v>
      </c>
      <c r="C7" s="1" t="s">
        <v>33</v>
      </c>
      <c r="D7">
        <v>-0.94</v>
      </c>
      <c r="E7">
        <v>-0.78</v>
      </c>
      <c r="F7">
        <v>-0.91</v>
      </c>
      <c r="G7">
        <v>-0.89</v>
      </c>
      <c r="H7">
        <v>-0.67</v>
      </c>
      <c r="I7">
        <v>0.23</v>
      </c>
    </row>
    <row r="8" spans="1:9" x14ac:dyDescent="0.3">
      <c r="A8" s="2">
        <v>43919</v>
      </c>
      <c r="B8" t="s">
        <v>12</v>
      </c>
      <c r="C8" s="1" t="s">
        <v>34</v>
      </c>
      <c r="D8">
        <v>-0.96</v>
      </c>
      <c r="E8">
        <v>-0.94</v>
      </c>
      <c r="F8">
        <v>-0.88</v>
      </c>
      <c r="G8">
        <v>-0.88</v>
      </c>
      <c r="H8">
        <v>-0.65</v>
      </c>
      <c r="I8">
        <v>0.24</v>
      </c>
    </row>
    <row r="9" spans="1:9" x14ac:dyDescent="0.3">
      <c r="A9" s="2">
        <v>43919</v>
      </c>
      <c r="B9" t="s">
        <v>13</v>
      </c>
      <c r="C9" s="1" t="s">
        <v>35</v>
      </c>
      <c r="D9">
        <v>-0.95</v>
      </c>
      <c r="E9">
        <v>-0.94</v>
      </c>
      <c r="F9">
        <v>-0.9</v>
      </c>
      <c r="G9">
        <v>-0.83</v>
      </c>
      <c r="H9">
        <v>-0.59</v>
      </c>
      <c r="I9">
        <v>0.24</v>
      </c>
    </row>
    <row r="10" spans="1:9" x14ac:dyDescent="0.3">
      <c r="A10" s="2">
        <v>43919</v>
      </c>
      <c r="B10" t="s">
        <v>14</v>
      </c>
      <c r="C10" s="1" t="s">
        <v>36</v>
      </c>
      <c r="D10">
        <v>-0.94</v>
      </c>
      <c r="E10">
        <v>-0.76</v>
      </c>
      <c r="F10">
        <v>-0.9</v>
      </c>
      <c r="G10">
        <v>-0.88</v>
      </c>
      <c r="H10">
        <v>-0.62</v>
      </c>
      <c r="I10">
        <v>0.24</v>
      </c>
    </row>
    <row r="11" spans="1:9" x14ac:dyDescent="0.3">
      <c r="A11" s="2">
        <v>43919</v>
      </c>
      <c r="B11" t="s">
        <v>15</v>
      </c>
      <c r="C11" s="1" t="s">
        <v>37</v>
      </c>
      <c r="D11">
        <v>-0.94</v>
      </c>
      <c r="E11">
        <v>-0.8</v>
      </c>
      <c r="F11">
        <v>-0.91</v>
      </c>
      <c r="G11">
        <v>-0.85</v>
      </c>
      <c r="H11">
        <v>-0.6</v>
      </c>
      <c r="I11">
        <v>0.23</v>
      </c>
    </row>
    <row r="12" spans="1:9" x14ac:dyDescent="0.3">
      <c r="A12" s="2">
        <v>43919</v>
      </c>
      <c r="B12" s="1" t="s">
        <v>22</v>
      </c>
      <c r="C12" s="1" t="s">
        <v>38</v>
      </c>
      <c r="D12">
        <v>-0.95</v>
      </c>
      <c r="E12">
        <v>-0.81</v>
      </c>
      <c r="F12">
        <v>-0.91</v>
      </c>
      <c r="G12">
        <v>-0.89</v>
      </c>
      <c r="H12">
        <v>-0.65</v>
      </c>
      <c r="I12">
        <v>0.24</v>
      </c>
    </row>
    <row r="13" spans="1:9" x14ac:dyDescent="0.3">
      <c r="A13" s="2">
        <v>43919</v>
      </c>
      <c r="B13" t="s">
        <v>16</v>
      </c>
      <c r="C13" s="1" t="s">
        <v>39</v>
      </c>
      <c r="D13">
        <v>-0.95</v>
      </c>
      <c r="E13">
        <v>-0.88</v>
      </c>
      <c r="F13">
        <v>-0.91</v>
      </c>
      <c r="G13">
        <v>-0.86</v>
      </c>
      <c r="H13">
        <v>-0.64</v>
      </c>
      <c r="I13">
        <v>0.26</v>
      </c>
    </row>
    <row r="14" spans="1:9" x14ac:dyDescent="0.3">
      <c r="A14" s="2">
        <v>43919</v>
      </c>
      <c r="B14" t="s">
        <v>17</v>
      </c>
      <c r="C14" s="1" t="s">
        <v>40</v>
      </c>
      <c r="D14">
        <v>-0.91</v>
      </c>
      <c r="E14">
        <v>-0.82</v>
      </c>
      <c r="F14">
        <v>-0.84</v>
      </c>
      <c r="G14">
        <v>-0.8</v>
      </c>
      <c r="H14">
        <v>-0.6</v>
      </c>
      <c r="I14">
        <v>0.28999999999999998</v>
      </c>
    </row>
    <row r="15" spans="1:9" x14ac:dyDescent="0.3">
      <c r="A15" s="2">
        <v>43919</v>
      </c>
      <c r="B15" s="1" t="s">
        <v>23</v>
      </c>
      <c r="C15" s="1" t="s">
        <v>41</v>
      </c>
      <c r="D15">
        <v>-0.94</v>
      </c>
      <c r="E15">
        <v>-0.82</v>
      </c>
      <c r="F15">
        <v>-0.89</v>
      </c>
      <c r="G15">
        <v>-0.85</v>
      </c>
      <c r="H15">
        <v>-0.59</v>
      </c>
      <c r="I15">
        <v>0.23</v>
      </c>
    </row>
    <row r="16" spans="1:9" x14ac:dyDescent="0.3">
      <c r="A16" s="2">
        <v>43919</v>
      </c>
      <c r="B16" s="1" t="s">
        <v>24</v>
      </c>
      <c r="C16" s="1" t="s">
        <v>43</v>
      </c>
      <c r="D16">
        <v>-0.94</v>
      </c>
      <c r="E16">
        <v>-0.92</v>
      </c>
      <c r="F16">
        <v>-0.87</v>
      </c>
      <c r="G16">
        <v>-0.81</v>
      </c>
      <c r="H16">
        <v>-0.56000000000000005</v>
      </c>
      <c r="I16">
        <v>0.22</v>
      </c>
    </row>
    <row r="17" spans="1:9" x14ac:dyDescent="0.3">
      <c r="A17" s="2">
        <v>43919</v>
      </c>
      <c r="B17" s="1" t="s">
        <v>25</v>
      </c>
      <c r="C17" s="1" t="s">
        <v>44</v>
      </c>
      <c r="D17">
        <v>-0.95</v>
      </c>
      <c r="E17">
        <v>-0.93</v>
      </c>
      <c r="F17">
        <v>-0.91</v>
      </c>
      <c r="G17">
        <v>-0.89</v>
      </c>
      <c r="H17">
        <v>-0.68</v>
      </c>
      <c r="I17">
        <v>0.25</v>
      </c>
    </row>
    <row r="18" spans="1:9" x14ac:dyDescent="0.3">
      <c r="A18" s="2">
        <v>43919</v>
      </c>
      <c r="B18" s="1" t="s">
        <v>28</v>
      </c>
      <c r="C18" s="1" t="s">
        <v>31</v>
      </c>
      <c r="D18">
        <v>-0.96</v>
      </c>
      <c r="E18">
        <v>-0.94</v>
      </c>
      <c r="F18">
        <v>-0.93</v>
      </c>
      <c r="G18">
        <v>-0.86</v>
      </c>
      <c r="H18">
        <v>-0.65</v>
      </c>
      <c r="I18">
        <v>0.25</v>
      </c>
    </row>
    <row r="19" spans="1:9" x14ac:dyDescent="0.3">
      <c r="A19" s="2">
        <v>43919</v>
      </c>
      <c r="B19" s="1" t="s">
        <v>26</v>
      </c>
      <c r="C19" s="1" t="s">
        <v>45</v>
      </c>
      <c r="D19">
        <v>-0.96</v>
      </c>
      <c r="E19">
        <v>-0.94</v>
      </c>
      <c r="F19">
        <v>-0.93</v>
      </c>
      <c r="G19">
        <v>-0.86</v>
      </c>
      <c r="H19">
        <v>-0.65</v>
      </c>
      <c r="I19">
        <v>0.25</v>
      </c>
    </row>
    <row r="20" spans="1:9" x14ac:dyDescent="0.3">
      <c r="A20" s="2">
        <v>43919</v>
      </c>
      <c r="B20" s="1" t="s">
        <v>27</v>
      </c>
      <c r="C20" s="1" t="s">
        <v>46</v>
      </c>
      <c r="D20">
        <v>-0.94</v>
      </c>
      <c r="E20">
        <v>-0.84</v>
      </c>
      <c r="F20">
        <v>-0.91</v>
      </c>
      <c r="G20">
        <v>-0.85</v>
      </c>
      <c r="H20">
        <v>-0.62</v>
      </c>
      <c r="I20">
        <v>0.25</v>
      </c>
    </row>
    <row r="21" spans="1:9" x14ac:dyDescent="0.3">
      <c r="A21" s="2">
        <v>43919</v>
      </c>
      <c r="B21" s="1" t="s">
        <v>18</v>
      </c>
      <c r="C21" s="1" t="s">
        <v>47</v>
      </c>
      <c r="D21">
        <v>-0.95</v>
      </c>
      <c r="E21">
        <v>-0.89</v>
      </c>
      <c r="F21">
        <v>-0.86</v>
      </c>
      <c r="G21">
        <v>-0.81</v>
      </c>
      <c r="H21">
        <v>-0.61</v>
      </c>
      <c r="I21">
        <v>0.25</v>
      </c>
    </row>
    <row r="22" spans="1:9" x14ac:dyDescent="0.3">
      <c r="A22" s="2">
        <v>43919</v>
      </c>
      <c r="B22" s="1" t="s">
        <v>19</v>
      </c>
      <c r="C22" s="1" t="s">
        <v>49</v>
      </c>
      <c r="D22">
        <v>-0.96</v>
      </c>
      <c r="E22">
        <v>-0.95</v>
      </c>
      <c r="F22">
        <v>-0.91</v>
      </c>
      <c r="G22">
        <v>-0.89</v>
      </c>
      <c r="H22">
        <v>-0.62</v>
      </c>
      <c r="I22">
        <v>0.25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15D2-B505-448D-8FA8-1C02DC5956C4}">
  <dimension ref="A1:V55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K41" sqref="K41"/>
    </sheetView>
  </sheetViews>
  <sheetFormatPr defaultRowHeight="14.4" x14ac:dyDescent="0.3"/>
  <cols>
    <col min="1" max="1" width="10.5546875" bestFit="1" customWidth="1"/>
    <col min="2" max="5" width="4.5546875" bestFit="1" customWidth="1"/>
    <col min="6" max="6" width="4.88671875" bestFit="1" customWidth="1"/>
    <col min="7" max="7" width="4.77734375" bestFit="1" customWidth="1"/>
    <col min="8" max="10" width="4.5546875" bestFit="1" customWidth="1"/>
    <col min="11" max="13" width="4.88671875" bestFit="1" customWidth="1"/>
    <col min="14" max="19" width="4.5546875" bestFit="1" customWidth="1"/>
    <col min="20" max="20" width="5.109375" bestFit="1" customWidth="1"/>
    <col min="21" max="22" width="4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  <c r="K4">
        <v>1</v>
      </c>
    </row>
    <row r="5" spans="1:22" x14ac:dyDescent="0.3">
      <c r="A5" s="2">
        <v>43883</v>
      </c>
    </row>
    <row r="6" spans="1:22" x14ac:dyDescent="0.3">
      <c r="A6" s="2">
        <v>43884</v>
      </c>
      <c r="K6">
        <v>0.8</v>
      </c>
    </row>
    <row r="7" spans="1:22" x14ac:dyDescent="0.3">
      <c r="A7" s="2">
        <v>43885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1" x14ac:dyDescent="0.3">
      <c r="A17" s="2">
        <v>43895</v>
      </c>
    </row>
    <row r="18" spans="1:11" x14ac:dyDescent="0.3">
      <c r="A18" s="2">
        <v>43896</v>
      </c>
      <c r="K18">
        <v>0.8</v>
      </c>
    </row>
    <row r="19" spans="1:11" x14ac:dyDescent="0.3">
      <c r="A19" s="2">
        <v>43897</v>
      </c>
    </row>
    <row r="20" spans="1:11" x14ac:dyDescent="0.3">
      <c r="A20" s="2">
        <v>43898</v>
      </c>
      <c r="K20">
        <v>0.55000000000000004</v>
      </c>
    </row>
    <row r="21" spans="1:11" x14ac:dyDescent="0.3">
      <c r="A21" s="2">
        <v>43899</v>
      </c>
    </row>
    <row r="22" spans="1:11" x14ac:dyDescent="0.3">
      <c r="A22" s="2">
        <v>43900</v>
      </c>
    </row>
    <row r="23" spans="1:11" x14ac:dyDescent="0.3">
      <c r="A23" s="2">
        <v>43901</v>
      </c>
    </row>
    <row r="24" spans="1:11" x14ac:dyDescent="0.3">
      <c r="A24" s="2">
        <v>43902</v>
      </c>
    </row>
    <row r="25" spans="1:11" x14ac:dyDescent="0.3">
      <c r="A25" s="2">
        <v>43903</v>
      </c>
    </row>
    <row r="26" spans="1:11" x14ac:dyDescent="0.3">
      <c r="A26" s="2">
        <v>43904</v>
      </c>
    </row>
    <row r="27" spans="1:11" x14ac:dyDescent="0.3">
      <c r="A27" s="2">
        <v>43905</v>
      </c>
      <c r="K27">
        <v>0.1</v>
      </c>
    </row>
    <row r="28" spans="1:11" x14ac:dyDescent="0.3">
      <c r="A28" s="2">
        <v>43906</v>
      </c>
    </row>
    <row r="29" spans="1:11" x14ac:dyDescent="0.3">
      <c r="A29" s="2">
        <v>43907</v>
      </c>
    </row>
    <row r="30" spans="1:11" x14ac:dyDescent="0.3">
      <c r="A30" s="2">
        <v>43908</v>
      </c>
    </row>
    <row r="31" spans="1:11" x14ac:dyDescent="0.3">
      <c r="A31" s="2">
        <v>43909</v>
      </c>
    </row>
    <row r="32" spans="1:1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1+VLOOKUP(B1,Overall!$C:$I,2,FALSE)</f>
        <v>6.0000000000000053E-2</v>
      </c>
      <c r="C41" s="3">
        <f>1+VLOOKUP(C1,Overall!$C:$I,2,FALSE)</f>
        <v>8.9999999999999969E-2</v>
      </c>
      <c r="D41" s="3">
        <f>1+VLOOKUP(D1,Overall!$C:$I,2,FALSE)</f>
        <v>4.0000000000000036E-2</v>
      </c>
      <c r="E41" s="3">
        <f>1+VLOOKUP(E1,Overall!$C:$I,2,FALSE)</f>
        <v>6.0000000000000053E-2</v>
      </c>
      <c r="F41" s="3">
        <f>1+VLOOKUP(F1,Overall!$C:$I,2,FALSE)</f>
        <v>6.0000000000000053E-2</v>
      </c>
      <c r="G41" s="3">
        <f>1+VLOOKUP(G1,Overall!$C:$I,2,FALSE)</f>
        <v>4.0000000000000036E-2</v>
      </c>
      <c r="H41" s="3">
        <f>1+VLOOKUP(H1,Overall!$C:$I,2,FALSE)</f>
        <v>5.0000000000000044E-2</v>
      </c>
      <c r="I41" s="3">
        <f>1+VLOOKUP(I1,Overall!$C:$I,2,FALSE)</f>
        <v>6.0000000000000053E-2</v>
      </c>
      <c r="J41" s="3">
        <f>1+VLOOKUP(J1,Overall!$C:$I,2,FALSE)</f>
        <v>6.0000000000000053E-2</v>
      </c>
      <c r="K41" s="3">
        <f>1+VLOOKUP(K1,Overall!$C:$I,2,FALSE)</f>
        <v>5.0000000000000044E-2</v>
      </c>
      <c r="L41" s="3">
        <f>1+VLOOKUP(L1,Overall!$C:$I,2,FALSE)</f>
        <v>5.0000000000000044E-2</v>
      </c>
      <c r="M41" s="3">
        <f>1+VLOOKUP(M1,Overall!$C:$I,2,FALSE)</f>
        <v>8.9999999999999969E-2</v>
      </c>
      <c r="N41" s="3">
        <f>1+VLOOKUP(N1,Overall!$C:$I,2,FALSE)</f>
        <v>6.0000000000000053E-2</v>
      </c>
      <c r="O41" s="3">
        <f>1+VLOOKUP(O1,Overall!$C:$I,2,FALSE)</f>
        <v>6.0000000000000053E-2</v>
      </c>
      <c r="P41" s="3">
        <f>1+VLOOKUP(P1,Overall!$C:$I,2,FALSE)</f>
        <v>6.0000000000000053E-2</v>
      </c>
      <c r="Q41" s="3">
        <f>1+VLOOKUP(Q1,Overall!$C:$I,2,FALSE)</f>
        <v>5.0000000000000044E-2</v>
      </c>
      <c r="R41" s="3">
        <f>1+VLOOKUP(R1,Overall!$C:$I,2,FALSE)</f>
        <v>4.0000000000000036E-2</v>
      </c>
      <c r="S41" s="3">
        <f>1+VLOOKUP(S1,Overall!$C:$I,2,FALSE)</f>
        <v>6.0000000000000053E-2</v>
      </c>
      <c r="T41" s="3">
        <f>1+VLOOKUP(T1,Overall!$C:$I,2,FALSE)</f>
        <v>5.0000000000000044E-2</v>
      </c>
      <c r="U41" s="3">
        <f>1+VLOOKUP(U1,Overall!$C:$I,2,FALSE)</f>
        <v>5.0000000000000044E-2</v>
      </c>
      <c r="V41" s="3">
        <f>1+VLOOKUP(V1,Overall!$C:$I,2,FALSE)</f>
        <v>4.0000000000000036E-2</v>
      </c>
    </row>
    <row r="42" spans="1:22" x14ac:dyDescent="0.3">
      <c r="A42" s="2">
        <v>43920</v>
      </c>
    </row>
    <row r="43" spans="1:22" x14ac:dyDescent="0.3">
      <c r="A43" s="2">
        <v>43921</v>
      </c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" x14ac:dyDescent="0.3">
      <c r="A49" s="2">
        <v>43927</v>
      </c>
    </row>
    <row r="50" spans="1:1" x14ac:dyDescent="0.3">
      <c r="A50" s="2">
        <v>43928</v>
      </c>
    </row>
    <row r="51" spans="1:1" x14ac:dyDescent="0.3">
      <c r="A51" s="2">
        <v>43929</v>
      </c>
    </row>
    <row r="52" spans="1:1" x14ac:dyDescent="0.3">
      <c r="A52" s="2">
        <v>43930</v>
      </c>
    </row>
    <row r="53" spans="1:1" x14ac:dyDescent="0.3">
      <c r="A53" s="2">
        <v>43931</v>
      </c>
    </row>
    <row r="54" spans="1:1" x14ac:dyDescent="0.3">
      <c r="A54" s="2">
        <v>43932</v>
      </c>
    </row>
    <row r="55" spans="1:1" x14ac:dyDescent="0.3">
      <c r="A55" s="2">
        <v>43933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322A-A605-438A-93B2-4F294B614519}">
  <dimension ref="A1:V55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K19" sqref="K19"/>
    </sheetView>
  </sheetViews>
  <sheetFormatPr defaultRowHeight="14.4" x14ac:dyDescent="0.3"/>
  <cols>
    <col min="1" max="1" width="10.5546875" bestFit="1" customWidth="1"/>
    <col min="2" max="5" width="4.5546875" bestFit="1" customWidth="1"/>
    <col min="6" max="6" width="4.88671875" bestFit="1" customWidth="1"/>
    <col min="7" max="7" width="4.77734375" bestFit="1" customWidth="1"/>
    <col min="8" max="10" width="4.5546875" bestFit="1" customWidth="1"/>
    <col min="11" max="13" width="4.88671875" bestFit="1" customWidth="1"/>
    <col min="14" max="19" width="4.5546875" bestFit="1" customWidth="1"/>
    <col min="20" max="20" width="5.109375" bestFit="1" customWidth="1"/>
    <col min="21" max="22" width="4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  <c r="K5">
        <v>1</v>
      </c>
    </row>
    <row r="6" spans="1:22" x14ac:dyDescent="0.3">
      <c r="A6" s="2">
        <v>43884</v>
      </c>
      <c r="K6">
        <v>1.3</v>
      </c>
    </row>
    <row r="7" spans="1:22" x14ac:dyDescent="0.3">
      <c r="A7" s="2">
        <v>43885</v>
      </c>
      <c r="K7">
        <v>1.3</v>
      </c>
    </row>
    <row r="8" spans="1:22" x14ac:dyDescent="0.3">
      <c r="A8" s="2">
        <v>43886</v>
      </c>
      <c r="K8">
        <v>0.9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  <c r="K13">
        <v>0.9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  <c r="K16">
        <v>1</v>
      </c>
    </row>
    <row r="17" spans="1:11" x14ac:dyDescent="0.3">
      <c r="A17" s="2">
        <v>43895</v>
      </c>
    </row>
    <row r="18" spans="1:11" x14ac:dyDescent="0.3">
      <c r="A18" s="2">
        <v>43896</v>
      </c>
    </row>
    <row r="19" spans="1:11" x14ac:dyDescent="0.3">
      <c r="A19" s="2">
        <v>43897</v>
      </c>
    </row>
    <row r="20" spans="1:11" x14ac:dyDescent="0.3">
      <c r="A20" s="2">
        <v>43898</v>
      </c>
      <c r="K20">
        <v>1</v>
      </c>
    </row>
    <row r="21" spans="1:11" x14ac:dyDescent="0.3">
      <c r="A21" s="2">
        <v>43899</v>
      </c>
    </row>
    <row r="22" spans="1:11" x14ac:dyDescent="0.3">
      <c r="A22" s="2">
        <v>43900</v>
      </c>
    </row>
    <row r="23" spans="1:11" x14ac:dyDescent="0.3">
      <c r="A23" s="2">
        <v>43901</v>
      </c>
    </row>
    <row r="24" spans="1:11" x14ac:dyDescent="0.3">
      <c r="A24" s="2">
        <v>43902</v>
      </c>
    </row>
    <row r="25" spans="1:11" x14ac:dyDescent="0.3">
      <c r="A25" s="2">
        <v>43903</v>
      </c>
    </row>
    <row r="26" spans="1:11" x14ac:dyDescent="0.3">
      <c r="A26" s="2">
        <v>43904</v>
      </c>
    </row>
    <row r="27" spans="1:11" x14ac:dyDescent="0.3">
      <c r="A27" s="2">
        <v>43905</v>
      </c>
      <c r="K27">
        <v>0.4</v>
      </c>
    </row>
    <row r="28" spans="1:11" x14ac:dyDescent="0.3">
      <c r="A28" s="2">
        <v>43906</v>
      </c>
    </row>
    <row r="29" spans="1:11" x14ac:dyDescent="0.3">
      <c r="A29" s="2">
        <v>43907</v>
      </c>
      <c r="K29">
        <v>0.65</v>
      </c>
    </row>
    <row r="30" spans="1:11" x14ac:dyDescent="0.3">
      <c r="A30" s="2">
        <v>43908</v>
      </c>
    </row>
    <row r="31" spans="1:11" x14ac:dyDescent="0.3">
      <c r="A31" s="2">
        <v>43909</v>
      </c>
    </row>
    <row r="32" spans="1:11" x14ac:dyDescent="0.3">
      <c r="A32" s="2">
        <v>43910</v>
      </c>
    </row>
    <row r="33" spans="1:22" x14ac:dyDescent="0.3">
      <c r="A33" s="2">
        <v>43911</v>
      </c>
      <c r="K33">
        <v>0.6</v>
      </c>
    </row>
    <row r="34" spans="1:22" x14ac:dyDescent="0.3">
      <c r="A34" s="2">
        <v>43912</v>
      </c>
    </row>
    <row r="35" spans="1:22" x14ac:dyDescent="0.3">
      <c r="A35" s="2">
        <v>43913</v>
      </c>
      <c r="K35">
        <v>0.2</v>
      </c>
    </row>
    <row r="36" spans="1:22" x14ac:dyDescent="0.3">
      <c r="A36" s="2">
        <v>43914</v>
      </c>
    </row>
    <row r="37" spans="1:22" x14ac:dyDescent="0.3">
      <c r="A37" s="2">
        <v>43915</v>
      </c>
      <c r="K37">
        <v>0.6</v>
      </c>
    </row>
    <row r="38" spans="1:22" x14ac:dyDescent="0.3">
      <c r="A38" s="2">
        <v>43916</v>
      </c>
    </row>
    <row r="39" spans="1:22" x14ac:dyDescent="0.3">
      <c r="A39" s="2">
        <v>43917</v>
      </c>
      <c r="K39">
        <v>0.6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1+VLOOKUP(B1,Overall!$C:$I,3,FALSE)</f>
        <v>0.16000000000000003</v>
      </c>
      <c r="C41" s="3">
        <f>1+VLOOKUP(C1,Overall!$C:$I,3,FALSE)</f>
        <v>0.16000000000000003</v>
      </c>
      <c r="D41" s="3">
        <f>1+VLOOKUP(D1,Overall!$C:$I,3,FALSE)</f>
        <v>6.0000000000000053E-2</v>
      </c>
      <c r="E41" s="3">
        <f>1+VLOOKUP(E1,Overall!$C:$I,3,FALSE)</f>
        <v>5.0000000000000044E-2</v>
      </c>
      <c r="F41" s="3">
        <f>1+VLOOKUP(F1,Overall!$C:$I,3,FALSE)</f>
        <v>0.21999999999999997</v>
      </c>
      <c r="G41" s="3">
        <f>1+VLOOKUP(G1,Overall!$C:$I,3,FALSE)</f>
        <v>6.0000000000000053E-2</v>
      </c>
      <c r="H41" s="3">
        <f>1+VLOOKUP(H1,Overall!$C:$I,3,FALSE)</f>
        <v>6.0000000000000053E-2</v>
      </c>
      <c r="I41" s="3">
        <f>1+VLOOKUP(I1,Overall!$C:$I,3,FALSE)</f>
        <v>0.24</v>
      </c>
      <c r="J41" s="3">
        <f>1+VLOOKUP(J1,Overall!$C:$I,3,FALSE)</f>
        <v>0.19999999999999996</v>
      </c>
      <c r="K41" s="3">
        <f>1+VLOOKUP(K1,Overall!$C:$I,3,FALSE)</f>
        <v>0.18999999999999995</v>
      </c>
      <c r="L41" s="3">
        <f>1+VLOOKUP(L1,Overall!$C:$I,3,FALSE)</f>
        <v>0.12</v>
      </c>
      <c r="M41" s="3">
        <f>1+VLOOKUP(M1,Overall!$C:$I,3,FALSE)</f>
        <v>0.18000000000000005</v>
      </c>
      <c r="N41" s="3">
        <f>1+VLOOKUP(N1,Overall!$C:$I,3,FALSE)</f>
        <v>0.18000000000000005</v>
      </c>
      <c r="O41" s="3">
        <f>1+VLOOKUP(O1,Overall!$C:$I,3,FALSE)</f>
        <v>0.15000000000000002</v>
      </c>
      <c r="P41" s="3">
        <f>1+VLOOKUP(P1,Overall!$C:$I,3,FALSE)</f>
        <v>7.999999999999996E-2</v>
      </c>
      <c r="Q41" s="3">
        <f>1+VLOOKUP(Q1,Overall!$C:$I,3,FALSE)</f>
        <v>6.9999999999999951E-2</v>
      </c>
      <c r="R41" s="3">
        <f>1+VLOOKUP(R1,Overall!$C:$I,3,FALSE)</f>
        <v>6.0000000000000053E-2</v>
      </c>
      <c r="S41" s="3">
        <f>1+VLOOKUP(S1,Overall!$C:$I,3,FALSE)</f>
        <v>0.16000000000000003</v>
      </c>
      <c r="T41" s="3">
        <f>1+VLOOKUP(T1,Overall!$C:$I,3,FALSE)</f>
        <v>0.10999999999999999</v>
      </c>
      <c r="U41" s="3">
        <f>1+VLOOKUP(U1,Overall!$C:$I,3,FALSE)</f>
        <v>0.12</v>
      </c>
      <c r="V41" s="3">
        <f>1+VLOOKUP(V1,Overall!$C:$I,3,FALSE)</f>
        <v>5.0000000000000044E-2</v>
      </c>
    </row>
    <row r="42" spans="1:22" x14ac:dyDescent="0.3">
      <c r="A42" s="2">
        <v>43920</v>
      </c>
    </row>
    <row r="43" spans="1:22" x14ac:dyDescent="0.3">
      <c r="A43" s="2">
        <v>43921</v>
      </c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" x14ac:dyDescent="0.3">
      <c r="A49" s="2">
        <v>43927</v>
      </c>
    </row>
    <row r="50" spans="1:1" x14ac:dyDescent="0.3">
      <c r="A50" s="2">
        <v>43928</v>
      </c>
    </row>
    <row r="51" spans="1:1" x14ac:dyDescent="0.3">
      <c r="A51" s="2">
        <v>43929</v>
      </c>
    </row>
    <row r="52" spans="1:1" x14ac:dyDescent="0.3">
      <c r="A52" s="2">
        <v>43930</v>
      </c>
    </row>
    <row r="53" spans="1:1" x14ac:dyDescent="0.3">
      <c r="A53" s="2">
        <v>43931</v>
      </c>
    </row>
    <row r="54" spans="1:1" x14ac:dyDescent="0.3">
      <c r="A54" s="2">
        <v>43932</v>
      </c>
    </row>
    <row r="55" spans="1:1" x14ac:dyDescent="0.3">
      <c r="A55" s="2">
        <v>43933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0E8-8D5B-4706-8599-AEA2E89C16B4}">
  <dimension ref="A1:V5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4.4" x14ac:dyDescent="0.3"/>
  <cols>
    <col min="1" max="1" width="10.5546875" bestFit="1" customWidth="1"/>
    <col min="2" max="5" width="4.5546875" bestFit="1" customWidth="1"/>
    <col min="6" max="6" width="4.88671875" bestFit="1" customWidth="1"/>
    <col min="7" max="7" width="4.77734375" bestFit="1" customWidth="1"/>
    <col min="8" max="10" width="4.5546875" bestFit="1" customWidth="1"/>
    <col min="11" max="13" width="4.88671875" bestFit="1" customWidth="1"/>
    <col min="14" max="19" width="4.5546875" bestFit="1" customWidth="1"/>
    <col min="20" max="20" width="5.109375" bestFit="1" customWidth="1"/>
    <col min="21" max="22" width="4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  <c r="K4">
        <v>1.2</v>
      </c>
    </row>
    <row r="5" spans="1:22" x14ac:dyDescent="0.3">
      <c r="A5" s="2">
        <v>43883</v>
      </c>
      <c r="K5">
        <v>1.4</v>
      </c>
    </row>
    <row r="6" spans="1:22" x14ac:dyDescent="0.3">
      <c r="A6" s="2">
        <v>43884</v>
      </c>
      <c r="K6">
        <v>1.1499999999999999</v>
      </c>
    </row>
    <row r="7" spans="1:22" x14ac:dyDescent="0.3">
      <c r="A7" s="2">
        <v>43885</v>
      </c>
      <c r="K7">
        <v>1.3</v>
      </c>
    </row>
    <row r="8" spans="1:22" x14ac:dyDescent="0.3">
      <c r="A8" s="2">
        <v>43886</v>
      </c>
      <c r="K8">
        <v>1.1499999999999999</v>
      </c>
    </row>
    <row r="9" spans="1:22" x14ac:dyDescent="0.3">
      <c r="A9" s="2">
        <v>43887</v>
      </c>
      <c r="K9">
        <v>1</v>
      </c>
    </row>
    <row r="10" spans="1:22" x14ac:dyDescent="0.3">
      <c r="A10" s="2">
        <v>43888</v>
      </c>
      <c r="K10">
        <v>1.1499999999999999</v>
      </c>
    </row>
    <row r="11" spans="1:22" x14ac:dyDescent="0.3">
      <c r="A11" s="2">
        <v>43889</v>
      </c>
      <c r="K11">
        <v>1.35</v>
      </c>
    </row>
    <row r="12" spans="1:22" x14ac:dyDescent="0.3">
      <c r="A12" s="2">
        <v>43890</v>
      </c>
      <c r="K12">
        <v>0.85</v>
      </c>
    </row>
    <row r="13" spans="1:22" x14ac:dyDescent="0.3">
      <c r="A13" s="2">
        <v>43891</v>
      </c>
      <c r="K13">
        <v>0.4</v>
      </c>
    </row>
    <row r="14" spans="1:22" x14ac:dyDescent="0.3">
      <c r="A14" s="2">
        <v>43892</v>
      </c>
      <c r="K14">
        <v>0.6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1" x14ac:dyDescent="0.3">
      <c r="A17" s="2">
        <v>43895</v>
      </c>
      <c r="K17">
        <v>1.45</v>
      </c>
    </row>
    <row r="18" spans="1:11" x14ac:dyDescent="0.3">
      <c r="A18" s="2">
        <v>43896</v>
      </c>
      <c r="K18">
        <v>0.65</v>
      </c>
    </row>
    <row r="19" spans="1:11" x14ac:dyDescent="0.3">
      <c r="A19" s="2">
        <v>43897</v>
      </c>
      <c r="K19">
        <v>1.55</v>
      </c>
    </row>
    <row r="20" spans="1:11" x14ac:dyDescent="0.3">
      <c r="A20" s="2">
        <v>43898</v>
      </c>
      <c r="K20">
        <v>1</v>
      </c>
    </row>
    <row r="21" spans="1:11" x14ac:dyDescent="0.3">
      <c r="A21" s="2">
        <v>43899</v>
      </c>
      <c r="K21">
        <v>0.6</v>
      </c>
    </row>
    <row r="22" spans="1:11" x14ac:dyDescent="0.3">
      <c r="A22" s="2">
        <v>43900</v>
      </c>
      <c r="K22">
        <v>0.75</v>
      </c>
    </row>
    <row r="23" spans="1:11" x14ac:dyDescent="0.3">
      <c r="A23" s="2">
        <v>43901</v>
      </c>
      <c r="K23">
        <v>0.7</v>
      </c>
    </row>
    <row r="24" spans="1:11" x14ac:dyDescent="0.3">
      <c r="A24" s="2">
        <v>43902</v>
      </c>
    </row>
    <row r="25" spans="1:11" x14ac:dyDescent="0.3">
      <c r="A25" s="2">
        <v>43903</v>
      </c>
    </row>
    <row r="26" spans="1:11" x14ac:dyDescent="0.3">
      <c r="A26" s="2">
        <v>43904</v>
      </c>
      <c r="K26">
        <v>0.2</v>
      </c>
    </row>
    <row r="27" spans="1:11" x14ac:dyDescent="0.3">
      <c r="A27" s="2">
        <v>43905</v>
      </c>
      <c r="K27">
        <v>0.2</v>
      </c>
    </row>
    <row r="28" spans="1:11" x14ac:dyDescent="0.3">
      <c r="A28" s="2">
        <v>43906</v>
      </c>
      <c r="K28">
        <v>0.4</v>
      </c>
    </row>
    <row r="29" spans="1:11" x14ac:dyDescent="0.3">
      <c r="A29" s="2">
        <v>43907</v>
      </c>
      <c r="K29">
        <v>0.45</v>
      </c>
    </row>
    <row r="30" spans="1:11" x14ac:dyDescent="0.3">
      <c r="A30" s="2">
        <v>43908</v>
      </c>
    </row>
    <row r="31" spans="1:11" x14ac:dyDescent="0.3">
      <c r="A31" s="2">
        <v>43909</v>
      </c>
    </row>
    <row r="32" spans="1:11" x14ac:dyDescent="0.3">
      <c r="A32" s="2">
        <v>43910</v>
      </c>
    </row>
    <row r="33" spans="1:22" x14ac:dyDescent="0.3">
      <c r="A33" s="2">
        <v>43911</v>
      </c>
      <c r="K33">
        <v>0.1</v>
      </c>
    </row>
    <row r="34" spans="1:22" x14ac:dyDescent="0.3">
      <c r="A34" s="2">
        <v>43912</v>
      </c>
    </row>
    <row r="35" spans="1:22" x14ac:dyDescent="0.3">
      <c r="A35" s="2">
        <v>43913</v>
      </c>
      <c r="K35">
        <v>0.2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1+VLOOKUP(B1,Overall!$C:$I,4,FALSE)</f>
        <v>0.10999999999999999</v>
      </c>
      <c r="C41" s="3">
        <f>1+VLOOKUP(C1,Overall!$C:$I,4,FALSE)</f>
        <v>0.22999999999999998</v>
      </c>
      <c r="D41" s="3">
        <f>1+VLOOKUP(D1,Overall!$C:$I,4,FALSE)</f>
        <v>6.9999999999999951E-2</v>
      </c>
      <c r="E41" s="3">
        <f>1+VLOOKUP(E1,Overall!$C:$I,4,FALSE)</f>
        <v>0.15000000000000002</v>
      </c>
      <c r="F41" s="3">
        <f>1+VLOOKUP(F1,Overall!$C:$I,4,FALSE)</f>
        <v>8.9999999999999969E-2</v>
      </c>
      <c r="G41" s="3">
        <f>1+VLOOKUP(G1,Overall!$C:$I,4,FALSE)</f>
        <v>0.12</v>
      </c>
      <c r="H41" s="3">
        <f>1+VLOOKUP(H1,Overall!$C:$I,4,FALSE)</f>
        <v>9.9999999999999978E-2</v>
      </c>
      <c r="I41" s="3">
        <f>1+VLOOKUP(I1,Overall!$C:$I,4,FALSE)</f>
        <v>9.9999999999999978E-2</v>
      </c>
      <c r="J41" s="3">
        <f>1+VLOOKUP(J1,Overall!$C:$I,4,FALSE)</f>
        <v>8.9999999999999969E-2</v>
      </c>
      <c r="K41" s="3">
        <f>1+VLOOKUP(K1,Overall!$C:$I,4,FALSE)</f>
        <v>8.9999999999999969E-2</v>
      </c>
      <c r="L41" s="3">
        <f>1+VLOOKUP(L1,Overall!$C:$I,4,FALSE)</f>
        <v>8.9999999999999969E-2</v>
      </c>
      <c r="M41" s="3">
        <f>1+VLOOKUP(M1,Overall!$C:$I,4,FALSE)</f>
        <v>0.16000000000000003</v>
      </c>
      <c r="N41" s="3">
        <f>1+VLOOKUP(N1,Overall!$C:$I,4,FALSE)</f>
        <v>0.10999999999999999</v>
      </c>
      <c r="O41" s="3">
        <f>1+VLOOKUP(O1,Overall!$C:$I,4,FALSE)</f>
        <v>0.12</v>
      </c>
      <c r="P41" s="3">
        <f>1+VLOOKUP(P1,Overall!$C:$I,4,FALSE)</f>
        <v>0.13</v>
      </c>
      <c r="Q41" s="3">
        <f>1+VLOOKUP(Q1,Overall!$C:$I,4,FALSE)</f>
        <v>8.9999999999999969E-2</v>
      </c>
      <c r="R41" s="3">
        <f>1+VLOOKUP(R1,Overall!$C:$I,4,FALSE)</f>
        <v>6.9999999999999951E-2</v>
      </c>
      <c r="S41" s="3">
        <f>1+VLOOKUP(S1,Overall!$C:$I,4,FALSE)</f>
        <v>8.9999999999999969E-2</v>
      </c>
      <c r="T41" s="3">
        <f>1+VLOOKUP(T1,Overall!$C:$I,4,FALSE)</f>
        <v>0.14000000000000001</v>
      </c>
      <c r="U41" s="3">
        <f>1+VLOOKUP(U1,Overall!$C:$I,4,FALSE)</f>
        <v>8.9999999999999969E-2</v>
      </c>
      <c r="V41" s="3">
        <f>1+VLOOKUP(V1,Overall!$C:$I,4,FALSE)</f>
        <v>8.9999999999999969E-2</v>
      </c>
    </row>
    <row r="42" spans="1:22" x14ac:dyDescent="0.3">
      <c r="A42" s="2">
        <v>43920</v>
      </c>
    </row>
    <row r="43" spans="1:22" x14ac:dyDescent="0.3">
      <c r="A43" s="2">
        <v>43921</v>
      </c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" x14ac:dyDescent="0.3">
      <c r="A49" s="2">
        <v>43927</v>
      </c>
    </row>
    <row r="50" spans="1:1" x14ac:dyDescent="0.3">
      <c r="A50" s="2">
        <v>43928</v>
      </c>
    </row>
    <row r="51" spans="1:1" x14ac:dyDescent="0.3">
      <c r="A51" s="2">
        <v>43929</v>
      </c>
    </row>
    <row r="52" spans="1:1" x14ac:dyDescent="0.3">
      <c r="A52" s="2">
        <v>43930</v>
      </c>
    </row>
    <row r="53" spans="1:1" x14ac:dyDescent="0.3">
      <c r="A53" s="2">
        <v>43931</v>
      </c>
    </row>
    <row r="54" spans="1:1" x14ac:dyDescent="0.3">
      <c r="A54" s="2">
        <v>43932</v>
      </c>
    </row>
    <row r="55" spans="1:1" x14ac:dyDescent="0.3">
      <c r="A55" s="2">
        <v>43933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844-16EF-4416-BE66-373FFE5D3417}">
  <dimension ref="A1:V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V3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22" width="5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  <c r="B4">
        <v>1</v>
      </c>
      <c r="C4">
        <v>1</v>
      </c>
      <c r="D4">
        <v>1.1000000000000001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1.1000000000000001</v>
      </c>
      <c r="S4">
        <v>1</v>
      </c>
      <c r="T4">
        <v>1.1000000000000001</v>
      </c>
      <c r="U4">
        <v>1.1000000000000001</v>
      </c>
      <c r="V4">
        <v>1.1000000000000001</v>
      </c>
    </row>
    <row r="5" spans="1:22" x14ac:dyDescent="0.3">
      <c r="A5" s="2">
        <v>43883</v>
      </c>
      <c r="D5">
        <v>1.1000000000000001</v>
      </c>
      <c r="O5">
        <v>1</v>
      </c>
      <c r="P5">
        <v>1</v>
      </c>
      <c r="R5">
        <v>1.1000000000000001</v>
      </c>
    </row>
    <row r="6" spans="1:22" x14ac:dyDescent="0.3">
      <c r="A6" s="2">
        <v>43884</v>
      </c>
      <c r="B6">
        <v>1.2</v>
      </c>
      <c r="D6">
        <v>1.25</v>
      </c>
      <c r="E6">
        <v>1</v>
      </c>
      <c r="F6">
        <v>1.2</v>
      </c>
      <c r="G6">
        <v>1</v>
      </c>
      <c r="H6">
        <v>1.2</v>
      </c>
      <c r="I6">
        <v>1.1000000000000001</v>
      </c>
      <c r="J6">
        <v>1.1000000000000001</v>
      </c>
      <c r="K6">
        <v>1</v>
      </c>
      <c r="L6">
        <v>1.2</v>
      </c>
      <c r="M6">
        <v>1.4</v>
      </c>
      <c r="N6">
        <v>1</v>
      </c>
      <c r="O6">
        <v>1.3</v>
      </c>
      <c r="P6">
        <v>1.2</v>
      </c>
      <c r="Q6">
        <v>1.1000000000000001</v>
      </c>
      <c r="R6">
        <v>1.25</v>
      </c>
      <c r="S6">
        <v>1.1499999999999999</v>
      </c>
      <c r="T6">
        <v>1.1499999999999999</v>
      </c>
      <c r="U6">
        <v>1.4</v>
      </c>
      <c r="V6">
        <v>1.1499999999999999</v>
      </c>
    </row>
    <row r="7" spans="1:22" x14ac:dyDescent="0.3">
      <c r="A7" s="2">
        <v>43885</v>
      </c>
      <c r="C7">
        <v>1.35</v>
      </c>
      <c r="D7">
        <v>1</v>
      </c>
      <c r="F7">
        <v>0.95</v>
      </c>
      <c r="M7">
        <v>1</v>
      </c>
      <c r="N7">
        <v>0.75</v>
      </c>
      <c r="O7">
        <v>1</v>
      </c>
      <c r="P7">
        <v>1</v>
      </c>
      <c r="R7">
        <v>1</v>
      </c>
      <c r="T7">
        <v>0.7</v>
      </c>
      <c r="U7">
        <v>1.35</v>
      </c>
      <c r="V7">
        <v>1.1000000000000001</v>
      </c>
    </row>
    <row r="8" spans="1:22" x14ac:dyDescent="0.3">
      <c r="A8" s="2">
        <v>43886</v>
      </c>
      <c r="C8">
        <v>0.9</v>
      </c>
      <c r="H8">
        <v>0.8</v>
      </c>
      <c r="I8">
        <v>0.9</v>
      </c>
      <c r="J8">
        <v>0.85</v>
      </c>
      <c r="K8">
        <v>0.65</v>
      </c>
      <c r="N8">
        <v>0.7</v>
      </c>
      <c r="Q8">
        <v>0.9</v>
      </c>
      <c r="V8">
        <v>0.7</v>
      </c>
    </row>
    <row r="9" spans="1:22" x14ac:dyDescent="0.3">
      <c r="A9" s="2">
        <v>43887</v>
      </c>
      <c r="B9">
        <v>0.9</v>
      </c>
      <c r="D9">
        <v>0.85</v>
      </c>
      <c r="L9">
        <v>0.85</v>
      </c>
      <c r="R9">
        <v>0.85</v>
      </c>
      <c r="S9">
        <v>0.85</v>
      </c>
    </row>
    <row r="10" spans="1:22" x14ac:dyDescent="0.3">
      <c r="A10" s="2">
        <v>43888</v>
      </c>
      <c r="G10">
        <v>0.7</v>
      </c>
      <c r="N10">
        <v>0.8</v>
      </c>
      <c r="U10">
        <v>1</v>
      </c>
    </row>
    <row r="11" spans="1:22" x14ac:dyDescent="0.3">
      <c r="A11" s="2">
        <v>43889</v>
      </c>
      <c r="C11">
        <v>0.9</v>
      </c>
      <c r="O11">
        <v>0.85</v>
      </c>
    </row>
    <row r="12" spans="1:22" x14ac:dyDescent="0.3">
      <c r="A12" s="2">
        <v>43890</v>
      </c>
      <c r="C12">
        <v>1</v>
      </c>
      <c r="E12">
        <v>0.8</v>
      </c>
      <c r="H12">
        <v>0.8</v>
      </c>
      <c r="P12">
        <v>1</v>
      </c>
    </row>
    <row r="13" spans="1:22" x14ac:dyDescent="0.3">
      <c r="A13" s="2">
        <v>43891</v>
      </c>
      <c r="H13">
        <v>0.6</v>
      </c>
    </row>
    <row r="14" spans="1:22" x14ac:dyDescent="0.3">
      <c r="A14" s="2">
        <v>43892</v>
      </c>
      <c r="H14">
        <v>0.7</v>
      </c>
    </row>
    <row r="15" spans="1:22" x14ac:dyDescent="0.3">
      <c r="A15" s="2">
        <v>43893</v>
      </c>
    </row>
    <row r="16" spans="1:22" x14ac:dyDescent="0.3">
      <c r="A16" s="2">
        <v>43894</v>
      </c>
      <c r="B16">
        <v>0.9</v>
      </c>
      <c r="M16">
        <v>1</v>
      </c>
      <c r="O16">
        <v>0.85</v>
      </c>
      <c r="U16">
        <v>1</v>
      </c>
    </row>
    <row r="17" spans="1:22" x14ac:dyDescent="0.3">
      <c r="A17" s="2">
        <v>43895</v>
      </c>
      <c r="E17">
        <v>0.8</v>
      </c>
      <c r="F17">
        <v>0.95</v>
      </c>
      <c r="Q17">
        <v>0.9</v>
      </c>
    </row>
    <row r="18" spans="1:22" x14ac:dyDescent="0.3">
      <c r="A18" s="2">
        <v>43896</v>
      </c>
    </row>
    <row r="19" spans="1:22" x14ac:dyDescent="0.3">
      <c r="A19" s="2">
        <v>43897</v>
      </c>
      <c r="H19">
        <v>0.8</v>
      </c>
      <c r="N19">
        <v>0.8</v>
      </c>
      <c r="U19">
        <v>0.95</v>
      </c>
    </row>
    <row r="20" spans="1:22" x14ac:dyDescent="0.3">
      <c r="A20" s="2">
        <v>43898</v>
      </c>
      <c r="D20">
        <v>0.85</v>
      </c>
      <c r="G20">
        <v>0.7</v>
      </c>
      <c r="H20">
        <v>0.9</v>
      </c>
      <c r="I20">
        <v>0.8</v>
      </c>
      <c r="J20">
        <v>0.85</v>
      </c>
      <c r="K20">
        <v>0.65</v>
      </c>
      <c r="L20">
        <v>0.8</v>
      </c>
      <c r="P20">
        <v>0.85</v>
      </c>
      <c r="Q20">
        <v>0.6</v>
      </c>
      <c r="R20">
        <v>0.85</v>
      </c>
      <c r="S20">
        <v>0.8</v>
      </c>
      <c r="T20">
        <v>0.7</v>
      </c>
      <c r="U20">
        <v>0.8</v>
      </c>
      <c r="V20">
        <v>0.7</v>
      </c>
    </row>
    <row r="21" spans="1:22" x14ac:dyDescent="0.3">
      <c r="A21" s="2">
        <v>43899</v>
      </c>
      <c r="V21">
        <v>0.55000000000000004</v>
      </c>
    </row>
    <row r="22" spans="1:22" x14ac:dyDescent="0.3">
      <c r="A22" s="2">
        <v>43900</v>
      </c>
    </row>
    <row r="23" spans="1:22" x14ac:dyDescent="0.3">
      <c r="A23" s="2">
        <v>43901</v>
      </c>
    </row>
    <row r="24" spans="1:22" x14ac:dyDescent="0.3">
      <c r="A24" s="2">
        <v>43902</v>
      </c>
    </row>
    <row r="25" spans="1:22" x14ac:dyDescent="0.3">
      <c r="A25" s="2">
        <v>43903</v>
      </c>
    </row>
    <row r="26" spans="1:22" x14ac:dyDescent="0.3">
      <c r="A26" s="2">
        <v>43904</v>
      </c>
      <c r="D26">
        <v>0.2</v>
      </c>
      <c r="R26">
        <v>0.2</v>
      </c>
      <c r="V26">
        <v>0.2</v>
      </c>
    </row>
    <row r="27" spans="1:22" x14ac:dyDescent="0.3">
      <c r="A27" s="2">
        <v>43905</v>
      </c>
      <c r="B27">
        <v>0.1</v>
      </c>
      <c r="C27">
        <v>0.25</v>
      </c>
      <c r="D27">
        <v>0.2</v>
      </c>
      <c r="E27">
        <v>0.2</v>
      </c>
      <c r="F27">
        <v>0.11</v>
      </c>
      <c r="G27">
        <v>0.2</v>
      </c>
      <c r="H27">
        <v>0.25</v>
      </c>
      <c r="I27">
        <v>0.2</v>
      </c>
      <c r="J27">
        <v>0.2</v>
      </c>
      <c r="K27">
        <v>0.2</v>
      </c>
      <c r="L27">
        <v>0.2</v>
      </c>
      <c r="M27">
        <v>0.25</v>
      </c>
      <c r="N27">
        <v>0.2</v>
      </c>
      <c r="O27">
        <v>0.2</v>
      </c>
      <c r="P27">
        <v>0.25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</row>
    <row r="28" spans="1:22" x14ac:dyDescent="0.3">
      <c r="A28" s="2">
        <v>43906</v>
      </c>
      <c r="D28">
        <v>0.25</v>
      </c>
      <c r="L28">
        <v>0.25</v>
      </c>
      <c r="R28">
        <v>0.25</v>
      </c>
      <c r="S28">
        <v>0.3</v>
      </c>
      <c r="U28">
        <v>0.3</v>
      </c>
      <c r="V28">
        <v>0.25</v>
      </c>
    </row>
    <row r="29" spans="1:22" x14ac:dyDescent="0.3">
      <c r="A29" s="2">
        <v>43907</v>
      </c>
    </row>
    <row r="30" spans="1:22" x14ac:dyDescent="0.3">
      <c r="A30" s="2">
        <v>43908</v>
      </c>
    </row>
    <row r="31" spans="1:22" x14ac:dyDescent="0.3">
      <c r="A31" s="2">
        <v>43909</v>
      </c>
    </row>
    <row r="32" spans="1:22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  <c r="U34">
        <v>0.14000000000000001</v>
      </c>
    </row>
    <row r="35" spans="1:22" x14ac:dyDescent="0.3">
      <c r="A35" s="2">
        <v>43913</v>
      </c>
      <c r="U35">
        <v>0.2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1+VLOOKUP(B1,Overall!$C:$I,5,FALSE)</f>
        <v>9.9999999999999978E-2</v>
      </c>
      <c r="C41" s="3">
        <f>1+VLOOKUP(C1,Overall!$C:$I,5,FALSE)</f>
        <v>0.14000000000000001</v>
      </c>
      <c r="D41" s="3">
        <f>1+VLOOKUP(D1,Overall!$C:$I,5,FALSE)</f>
        <v>0.14000000000000001</v>
      </c>
      <c r="E41" s="3">
        <f>1+VLOOKUP(E1,Overall!$C:$I,5,FALSE)</f>
        <v>9.9999999999999978E-2</v>
      </c>
      <c r="F41" s="3">
        <f>1+VLOOKUP(F1,Overall!$C:$I,5,FALSE)</f>
        <v>0.10999999999999999</v>
      </c>
      <c r="G41" s="3">
        <f>1+VLOOKUP(G1,Overall!$C:$I,5,FALSE)</f>
        <v>0.12</v>
      </c>
      <c r="H41" s="3">
        <f>1+VLOOKUP(H1,Overall!$C:$I,5,FALSE)</f>
        <v>0.17000000000000004</v>
      </c>
      <c r="I41" s="3">
        <f>1+VLOOKUP(I1,Overall!$C:$I,5,FALSE)</f>
        <v>0.12</v>
      </c>
      <c r="J41" s="3">
        <f>1+VLOOKUP(J1,Overall!$C:$I,5,FALSE)</f>
        <v>0.15000000000000002</v>
      </c>
      <c r="K41" s="3">
        <f>1+VLOOKUP(K1,Overall!$C:$I,5,FALSE)</f>
        <v>0.10999999999999999</v>
      </c>
      <c r="L41" s="3">
        <f>1+VLOOKUP(L1,Overall!$C:$I,5,FALSE)</f>
        <v>0.14000000000000001</v>
      </c>
      <c r="M41" s="3">
        <f>1+VLOOKUP(M1,Overall!$C:$I,5,FALSE)</f>
        <v>0.19999999999999996</v>
      </c>
      <c r="N41" s="3">
        <f>1+VLOOKUP(N1,Overall!$C:$I,5,FALSE)</f>
        <v>0.15000000000000002</v>
      </c>
      <c r="O41" s="3">
        <f>1+VLOOKUP(O1,Overall!$C:$I,5,FALSE)</f>
        <v>0.12</v>
      </c>
      <c r="P41" s="3">
        <f>1+VLOOKUP(P1,Overall!$C:$I,5,FALSE)</f>
        <v>0.18999999999999995</v>
      </c>
      <c r="Q41" s="3">
        <f>1+VLOOKUP(Q1,Overall!$C:$I,5,FALSE)</f>
        <v>0.10999999999999999</v>
      </c>
      <c r="R41" s="3">
        <f>1+VLOOKUP(R1,Overall!$C:$I,5,FALSE)</f>
        <v>0.14000000000000001</v>
      </c>
      <c r="S41" s="3">
        <f>1+VLOOKUP(S1,Overall!$C:$I,5,FALSE)</f>
        <v>0.15000000000000002</v>
      </c>
      <c r="T41" s="3">
        <f>1+VLOOKUP(T1,Overall!$C:$I,5,FALSE)</f>
        <v>0.18999999999999995</v>
      </c>
      <c r="U41" s="3">
        <f>1+VLOOKUP(U1,Overall!$C:$I,5,FALSE)</f>
        <v>0.14000000000000001</v>
      </c>
      <c r="V41" s="3">
        <f>1+VLOOKUP(V1,Overall!$C:$I,5,FALSE)</f>
        <v>0.10999999999999999</v>
      </c>
    </row>
    <row r="42" spans="1:22" x14ac:dyDescent="0.3">
      <c r="A42" s="2">
        <v>43920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2">
        <v>43921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4" x14ac:dyDescent="0.3">
      <c r="A49" s="2">
        <v>43927</v>
      </c>
    </row>
    <row r="50" spans="1:14" x14ac:dyDescent="0.3">
      <c r="A50" s="2">
        <v>43928</v>
      </c>
    </row>
    <row r="51" spans="1:14" x14ac:dyDescent="0.3">
      <c r="A51" s="2">
        <v>43929</v>
      </c>
    </row>
    <row r="52" spans="1:14" x14ac:dyDescent="0.3">
      <c r="A52" s="2">
        <v>43930</v>
      </c>
    </row>
    <row r="53" spans="1:14" x14ac:dyDescent="0.3">
      <c r="A53" s="2">
        <v>43931</v>
      </c>
    </row>
    <row r="54" spans="1:14" x14ac:dyDescent="0.3">
      <c r="A54" s="2">
        <v>43932</v>
      </c>
    </row>
    <row r="55" spans="1:14" x14ac:dyDescent="0.3">
      <c r="A55" s="2">
        <v>43933</v>
      </c>
      <c r="N55">
        <v>0.15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B4BD-1F18-4D81-AF5A-5201943B8575}">
  <dimension ref="A1:V55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K39" sqref="K39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22" width="5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  <c r="K6">
        <v>1</v>
      </c>
    </row>
    <row r="7" spans="1:22" x14ac:dyDescent="0.3">
      <c r="A7" s="2">
        <v>43885</v>
      </c>
      <c r="K7">
        <v>0.75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1" x14ac:dyDescent="0.3">
      <c r="A17" s="2">
        <v>43895</v>
      </c>
    </row>
    <row r="18" spans="1:11" x14ac:dyDescent="0.3">
      <c r="A18" s="2">
        <v>43896</v>
      </c>
    </row>
    <row r="19" spans="1:11" x14ac:dyDescent="0.3">
      <c r="A19" s="2">
        <v>43897</v>
      </c>
    </row>
    <row r="20" spans="1:11" x14ac:dyDescent="0.3">
      <c r="A20" s="2">
        <v>43898</v>
      </c>
      <c r="K20">
        <v>0.75</v>
      </c>
    </row>
    <row r="21" spans="1:11" x14ac:dyDescent="0.3">
      <c r="A21" s="2">
        <v>43899</v>
      </c>
    </row>
    <row r="22" spans="1:11" x14ac:dyDescent="0.3">
      <c r="A22" s="2">
        <v>43900</v>
      </c>
    </row>
    <row r="23" spans="1:11" x14ac:dyDescent="0.3">
      <c r="A23" s="2">
        <v>43901</v>
      </c>
    </row>
    <row r="24" spans="1:11" x14ac:dyDescent="0.3">
      <c r="A24" s="2">
        <v>43902</v>
      </c>
    </row>
    <row r="25" spans="1:11" x14ac:dyDescent="0.3">
      <c r="A25" s="2">
        <v>43903</v>
      </c>
    </row>
    <row r="26" spans="1:11" x14ac:dyDescent="0.3">
      <c r="A26" s="2">
        <v>43904</v>
      </c>
    </row>
    <row r="27" spans="1:11" x14ac:dyDescent="0.3">
      <c r="A27" s="2">
        <v>43905</v>
      </c>
      <c r="K27">
        <v>0.4</v>
      </c>
    </row>
    <row r="28" spans="1:11" x14ac:dyDescent="0.3">
      <c r="A28" s="2">
        <v>43906</v>
      </c>
    </row>
    <row r="29" spans="1:11" x14ac:dyDescent="0.3">
      <c r="A29" s="2">
        <v>43907</v>
      </c>
    </row>
    <row r="30" spans="1:11" x14ac:dyDescent="0.3">
      <c r="A30" s="2">
        <v>43908</v>
      </c>
    </row>
    <row r="31" spans="1:11" x14ac:dyDescent="0.3">
      <c r="A31" s="2">
        <v>43909</v>
      </c>
    </row>
    <row r="32" spans="1:1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  <c r="K39">
        <v>0.2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1+VLOOKUP(B1,Overall!$C:$I,6,FALSE)</f>
        <v>0.32999999999999996</v>
      </c>
      <c r="C41" s="3">
        <f>1+VLOOKUP(C1,Overall!$C:$I,6,FALSE)</f>
        <v>0.42000000000000004</v>
      </c>
      <c r="D41" s="3">
        <f>1+VLOOKUP(D1,Overall!$C:$I,6,FALSE)</f>
        <v>0.35</v>
      </c>
      <c r="E41" s="3">
        <f>1+VLOOKUP(E1,Overall!$C:$I,6,FALSE)</f>
        <v>0.37</v>
      </c>
      <c r="F41" s="3">
        <f>1+VLOOKUP(F1,Overall!$C:$I,6,FALSE)</f>
        <v>0.32999999999999996</v>
      </c>
      <c r="G41" s="3">
        <f>1+VLOOKUP(G1,Overall!$C:$I,6,FALSE)</f>
        <v>0.35</v>
      </c>
      <c r="H41" s="3">
        <f>1+VLOOKUP(H1,Overall!$C:$I,6,FALSE)</f>
        <v>0.41000000000000003</v>
      </c>
      <c r="I41" s="3">
        <f>1+VLOOKUP(I1,Overall!$C:$I,6,FALSE)</f>
        <v>0.38</v>
      </c>
      <c r="J41" s="3">
        <f>1+VLOOKUP(J1,Overall!$C:$I,6,FALSE)</f>
        <v>0.4</v>
      </c>
      <c r="K41" s="3">
        <f>1+VLOOKUP(K1,Overall!$C:$I,6,FALSE)</f>
        <v>0.35</v>
      </c>
      <c r="L41" s="3">
        <f>1+VLOOKUP(L1,Overall!$C:$I,6,FALSE)</f>
        <v>0.36</v>
      </c>
      <c r="M41" s="3">
        <f>1+VLOOKUP(M1,Overall!$C:$I,6,FALSE)</f>
        <v>0.4</v>
      </c>
      <c r="N41" s="3">
        <f>1+VLOOKUP(N1,Overall!$C:$I,6,FALSE)</f>
        <v>0.41000000000000003</v>
      </c>
      <c r="O41" s="3">
        <f>1+VLOOKUP(O1,Overall!$C:$I,6,FALSE)</f>
        <v>0.36</v>
      </c>
      <c r="P41" s="3">
        <f>1+VLOOKUP(P1,Overall!$C:$I,6,FALSE)</f>
        <v>0.43999999999999995</v>
      </c>
      <c r="Q41" s="3">
        <f>1+VLOOKUP(Q1,Overall!$C:$I,6,FALSE)</f>
        <v>0.31999999999999995</v>
      </c>
      <c r="R41" s="3">
        <f>1+VLOOKUP(R1,Overall!$C:$I,6,FALSE)</f>
        <v>0.35</v>
      </c>
      <c r="S41" s="3">
        <f>1+VLOOKUP(S1,Overall!$C:$I,6,FALSE)</f>
        <v>0.38</v>
      </c>
      <c r="T41" s="3">
        <f>1+VLOOKUP(T1,Overall!$C:$I,6,FALSE)</f>
        <v>0.39</v>
      </c>
      <c r="U41" s="3">
        <f>1+VLOOKUP(U1,Overall!$C:$I,6,FALSE)</f>
        <v>0.32999999999999996</v>
      </c>
      <c r="V41" s="3">
        <f>1+VLOOKUP(V1,Overall!$C:$I,6,FALSE)</f>
        <v>0.38</v>
      </c>
    </row>
    <row r="42" spans="1:22" x14ac:dyDescent="0.3">
      <c r="A42" s="2">
        <v>43920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2">
        <v>43921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4" x14ac:dyDescent="0.3">
      <c r="A49" s="2">
        <v>43927</v>
      </c>
    </row>
    <row r="50" spans="1:14" x14ac:dyDescent="0.3">
      <c r="A50" s="2">
        <v>43928</v>
      </c>
    </row>
    <row r="51" spans="1:14" x14ac:dyDescent="0.3">
      <c r="A51" s="2">
        <v>43929</v>
      </c>
    </row>
    <row r="52" spans="1:14" x14ac:dyDescent="0.3">
      <c r="A52" s="2">
        <v>43930</v>
      </c>
    </row>
    <row r="53" spans="1:14" x14ac:dyDescent="0.3">
      <c r="A53" s="2">
        <v>43931</v>
      </c>
    </row>
    <row r="54" spans="1:14" x14ac:dyDescent="0.3">
      <c r="A54" s="2">
        <v>43932</v>
      </c>
    </row>
    <row r="55" spans="1:14" x14ac:dyDescent="0.3">
      <c r="A55" s="2">
        <v>43933</v>
      </c>
      <c r="N55">
        <v>0.15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9D81-D4EC-43F2-868A-7C2FAC871707}">
  <dimension ref="A1:V55"/>
  <sheetViews>
    <sheetView tabSelected="1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K42" sqref="K42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22" width="5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  <c r="K6">
        <v>1</v>
      </c>
    </row>
    <row r="7" spans="1:22" x14ac:dyDescent="0.3">
      <c r="A7" s="2">
        <v>43885</v>
      </c>
      <c r="K7">
        <v>1.1499999999999999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1" x14ac:dyDescent="0.3">
      <c r="A17" s="2">
        <v>43895</v>
      </c>
    </row>
    <row r="18" spans="1:11" x14ac:dyDescent="0.3">
      <c r="A18" s="2">
        <v>43896</v>
      </c>
    </row>
    <row r="19" spans="1:11" x14ac:dyDescent="0.3">
      <c r="A19" s="2">
        <v>43897</v>
      </c>
    </row>
    <row r="20" spans="1:11" x14ac:dyDescent="0.3">
      <c r="A20" s="2">
        <v>43898</v>
      </c>
      <c r="K20">
        <v>1.1499999999999999</v>
      </c>
    </row>
    <row r="21" spans="1:11" x14ac:dyDescent="0.3">
      <c r="A21" s="2">
        <v>43899</v>
      </c>
    </row>
    <row r="22" spans="1:11" x14ac:dyDescent="0.3">
      <c r="A22" s="2">
        <v>43900</v>
      </c>
    </row>
    <row r="23" spans="1:11" x14ac:dyDescent="0.3">
      <c r="A23" s="2">
        <v>43901</v>
      </c>
    </row>
    <row r="24" spans="1:11" x14ac:dyDescent="0.3">
      <c r="A24" s="2">
        <v>43902</v>
      </c>
    </row>
    <row r="25" spans="1:11" x14ac:dyDescent="0.3">
      <c r="A25" s="2">
        <v>43903</v>
      </c>
      <c r="K25">
        <v>1.35</v>
      </c>
    </row>
    <row r="26" spans="1:11" x14ac:dyDescent="0.3">
      <c r="A26" s="2">
        <v>43904</v>
      </c>
    </row>
    <row r="27" spans="1:11" x14ac:dyDescent="0.3">
      <c r="A27" s="2">
        <v>43905</v>
      </c>
      <c r="K27">
        <v>1.35</v>
      </c>
    </row>
    <row r="28" spans="1:11" x14ac:dyDescent="0.3">
      <c r="A28" s="2">
        <v>43906</v>
      </c>
    </row>
    <row r="29" spans="1:11" x14ac:dyDescent="0.3">
      <c r="A29" s="2">
        <v>43907</v>
      </c>
    </row>
    <row r="30" spans="1:11" x14ac:dyDescent="0.3">
      <c r="A30" s="2">
        <v>43908</v>
      </c>
    </row>
    <row r="31" spans="1:11" x14ac:dyDescent="0.3">
      <c r="A31" s="2">
        <v>43909</v>
      </c>
    </row>
    <row r="32" spans="1:11" x14ac:dyDescent="0.3">
      <c r="A32" s="2">
        <v>43910</v>
      </c>
      <c r="K32">
        <v>1.4</v>
      </c>
    </row>
    <row r="33" spans="1:22" x14ac:dyDescent="0.3">
      <c r="A33" s="2">
        <v>43911</v>
      </c>
    </row>
    <row r="34" spans="1:22" x14ac:dyDescent="0.3">
      <c r="A34" s="2">
        <v>43912</v>
      </c>
      <c r="K34">
        <v>1.25</v>
      </c>
    </row>
    <row r="35" spans="1:22" x14ac:dyDescent="0.3">
      <c r="A35" s="2">
        <v>43913</v>
      </c>
      <c r="K35">
        <v>1.4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  <c r="K39">
        <v>1.4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1+VLOOKUP(B1,Overall!$C:$I,7,FALSE)</f>
        <v>1.24</v>
      </c>
      <c r="C41" s="3">
        <f>1+VLOOKUP(C1,Overall!$C:$I,7,FALSE)</f>
        <v>1.22</v>
      </c>
      <c r="D41" s="3">
        <f>1+VLOOKUP(D1,Overall!$C:$I,7,FALSE)</f>
        <v>1.25</v>
      </c>
      <c r="E41" s="3">
        <f>1+VLOOKUP(E1,Overall!$C:$I,7,FALSE)</f>
        <v>1.22</v>
      </c>
      <c r="F41" s="3">
        <f>1+VLOOKUP(F1,Overall!$C:$I,7,FALSE)</f>
        <v>1.23</v>
      </c>
      <c r="G41" s="3">
        <f>1+VLOOKUP(G1,Overall!$C:$I,7,FALSE)</f>
        <v>1.24</v>
      </c>
      <c r="H41" s="3">
        <f>1+VLOOKUP(H1,Overall!$C:$I,7,FALSE)</f>
        <v>1.24</v>
      </c>
      <c r="I41" s="3">
        <f>1+VLOOKUP(I1,Overall!$C:$I,7,FALSE)</f>
        <v>1.24</v>
      </c>
      <c r="J41" s="3">
        <f>1+VLOOKUP(J1,Overall!$C:$I,7,FALSE)</f>
        <v>1.23</v>
      </c>
      <c r="K41" s="3">
        <f>1+VLOOKUP(K1,Overall!$C:$I,7,FALSE)</f>
        <v>1.24</v>
      </c>
      <c r="L41" s="3">
        <f>1+VLOOKUP(L1,Overall!$C:$I,7,FALSE)</f>
        <v>1.26</v>
      </c>
      <c r="M41" s="3">
        <f>1+VLOOKUP(M1,Overall!$C:$I,7,FALSE)</f>
        <v>1.29</v>
      </c>
      <c r="N41" s="3">
        <f>1+VLOOKUP(N1,Overall!$C:$I,7,FALSE)</f>
        <v>1.23</v>
      </c>
      <c r="O41" s="3">
        <f>1+VLOOKUP(O1,Overall!$C:$I,7,FALSE)</f>
        <v>1.25</v>
      </c>
      <c r="P41" s="3">
        <f>1+VLOOKUP(P1,Overall!$C:$I,7,FALSE)</f>
        <v>1.22</v>
      </c>
      <c r="Q41" s="3">
        <f>1+VLOOKUP(Q1,Overall!$C:$I,7,FALSE)</f>
        <v>1.25</v>
      </c>
      <c r="R41" s="3">
        <f>1+VLOOKUP(R1,Overall!$C:$I,7,FALSE)</f>
        <v>1.25</v>
      </c>
      <c r="S41" s="3">
        <f>1+VLOOKUP(S1,Overall!$C:$I,7,FALSE)</f>
        <v>1.25</v>
      </c>
      <c r="T41" s="3">
        <f>1+VLOOKUP(T1,Overall!$C:$I,7,FALSE)</f>
        <v>1.25</v>
      </c>
      <c r="U41" s="3">
        <f>1+VLOOKUP(U1,Overall!$C:$I,7,FALSE)</f>
        <v>1.3599999999999999</v>
      </c>
      <c r="V41" s="3">
        <f>1+VLOOKUP(V1,Overall!$C:$I,7,FALSE)</f>
        <v>1.25</v>
      </c>
    </row>
    <row r="42" spans="1:22" x14ac:dyDescent="0.3">
      <c r="A42" s="2">
        <v>43920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2">
        <v>43921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4" x14ac:dyDescent="0.3">
      <c r="A49" s="2">
        <v>43927</v>
      </c>
    </row>
    <row r="50" spans="1:14" x14ac:dyDescent="0.3">
      <c r="A50" s="2">
        <v>43928</v>
      </c>
    </row>
    <row r="51" spans="1:14" x14ac:dyDescent="0.3">
      <c r="A51" s="2">
        <v>43929</v>
      </c>
    </row>
    <row r="52" spans="1:14" x14ac:dyDescent="0.3">
      <c r="A52" s="2">
        <v>43930</v>
      </c>
    </row>
    <row r="53" spans="1:14" x14ac:dyDescent="0.3">
      <c r="A53" s="2">
        <v>43931</v>
      </c>
    </row>
    <row r="54" spans="1:14" x14ac:dyDescent="0.3">
      <c r="A54" s="2">
        <v>43932</v>
      </c>
    </row>
    <row r="55" spans="1:14" x14ac:dyDescent="0.3">
      <c r="A55" s="2">
        <v>43933</v>
      </c>
      <c r="N55">
        <v>0.15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Retail &amp; recreation</vt:lpstr>
      <vt:lpstr>Grocery &amp; pharmacy</vt:lpstr>
      <vt:lpstr>Parks</vt:lpstr>
      <vt:lpstr>Transit stations</vt:lpstr>
      <vt:lpstr>Workplace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2015-06-05T18:17:20Z</dcterms:created>
  <dcterms:modified xsi:type="dcterms:W3CDTF">2020-04-14T08:23:37Z</dcterms:modified>
</cp:coreProperties>
</file>