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"/>
    </mc:Choice>
  </mc:AlternateContent>
  <xr:revisionPtr revIDLastSave="0" documentId="8_{3D8EBC6F-7487-4A4A-9073-90B868592C08}" xr6:coauthVersionLast="45" xr6:coauthVersionMax="45" xr10:uidLastSave="{00000000-0000-0000-0000-000000000000}"/>
  <bookViews>
    <workbookView xWindow="-108" yWindow="-108" windowWidth="23256" windowHeight="12576" xr2:uid="{3BF9961C-DA31-4FAB-86F2-22CAC8EF6BF3}"/>
  </bookViews>
  <sheets>
    <sheet name="Sheet1" sheetId="1" r:id="rId1"/>
    <sheet name="Sheet2" sheetId="2" r:id="rId2"/>
  </sheets>
  <definedNames>
    <definedName name="_xlnm._FilterDatabase" localSheetId="0" hidden="1">Sheet1!$A$1:$J$12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B3" i="2"/>
  <c r="B4" i="2"/>
  <c r="B5" i="2"/>
  <c r="B6" i="2"/>
  <c r="B7" i="2"/>
  <c r="B8" i="2"/>
  <c r="B9" i="2"/>
  <c r="B10" i="2"/>
  <c r="B11" i="2"/>
  <c r="B12" i="2"/>
  <c r="B2" i="2"/>
  <c r="D3" i="2"/>
  <c r="D4" i="2"/>
  <c r="D5" i="2"/>
  <c r="D6" i="2"/>
  <c r="D7" i="2"/>
  <c r="D8" i="2"/>
  <c r="D9" i="2"/>
  <c r="D10" i="2"/>
  <c r="D11" i="2"/>
  <c r="D12" i="2"/>
  <c r="D2" i="2"/>
  <c r="F2" i="2"/>
  <c r="F3" i="2"/>
  <c r="F4" i="2"/>
  <c r="F5" i="2"/>
  <c r="F6" i="2"/>
  <c r="F7" i="2"/>
  <c r="F8" i="2"/>
  <c r="F9" i="2"/>
  <c r="F10" i="2"/>
  <c r="F11" i="2"/>
  <c r="F12" i="2"/>
  <c r="J11" i="1" l="1"/>
  <c r="J10" i="1"/>
  <c r="J9" i="1"/>
  <c r="J8" i="1"/>
  <c r="J7" i="1"/>
  <c r="J6" i="1"/>
  <c r="J5" i="1"/>
  <c r="J2" i="1"/>
  <c r="J3" i="1"/>
  <c r="J4" i="1"/>
  <c r="J12" i="1"/>
  <c r="H11" i="1"/>
  <c r="H10" i="1"/>
  <c r="H9" i="1"/>
  <c r="H8" i="1"/>
  <c r="H7" i="1"/>
  <c r="H6" i="1"/>
  <c r="H5" i="1"/>
  <c r="H2" i="1"/>
  <c r="H3" i="1"/>
  <c r="H4" i="1"/>
  <c r="H12" i="1"/>
  <c r="I11" i="1"/>
  <c r="I10" i="1"/>
  <c r="I9" i="1"/>
  <c r="I8" i="1"/>
  <c r="I7" i="1"/>
  <c r="I6" i="1"/>
  <c r="I5" i="1"/>
  <c r="I2" i="1"/>
  <c r="I3" i="1"/>
  <c r="I4" i="1"/>
  <c r="I12" i="1"/>
</calcChain>
</file>

<file path=xl/sharedStrings.xml><?xml version="1.0" encoding="utf-8"?>
<sst xmlns="http://schemas.openxmlformats.org/spreadsheetml/2006/main" count="43" uniqueCount="28">
  <si>
    <t>key</t>
  </si>
  <si>
    <t>Difference from baseline - Low NPV</t>
  </si>
  <si>
    <t>Difference from baseline - High NPV</t>
  </si>
  <si>
    <t>Base NPV</t>
  </si>
  <si>
    <t>Low NPV</t>
  </si>
  <si>
    <t>High NPV</t>
  </si>
  <si>
    <t>Base Value</t>
  </si>
  <si>
    <t>DIO</t>
  </si>
  <si>
    <t>DPO</t>
  </si>
  <si>
    <t>DSO</t>
  </si>
  <si>
    <t>Low Value</t>
  </si>
  <si>
    <t>High Value</t>
  </si>
  <si>
    <t>Gap Size</t>
  </si>
  <si>
    <t>Investment Costs</t>
  </si>
  <si>
    <t>R&amp;D Costs</t>
  </si>
  <si>
    <t>Substrate Costs</t>
  </si>
  <si>
    <t>Tax</t>
  </si>
  <si>
    <t>SG&amp;A Costs</t>
  </si>
  <si>
    <t>Television Size (inch)</t>
  </si>
  <si>
    <t>Yield (percentage points)</t>
  </si>
  <si>
    <t>Percentual change in prices</t>
  </si>
  <si>
    <t>10^9-Low</t>
  </si>
  <si>
    <t>Gap</t>
  </si>
  <si>
    <t>10^9 - High</t>
  </si>
  <si>
    <t>X</t>
  </si>
  <si>
    <t>Y</t>
  </si>
  <si>
    <t>Breakeven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</si>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</sst>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 from baseline - Low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BD3858-4995-412A-9499-998BFD5E2940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D8B-408B-9348-020401B596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F5E16A-E981-4F90-AF02-1548977346EF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D8B-408B-9348-020401B596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6F808A-A484-46C2-8269-AF54FBE894F2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8B-408B-9348-020401B596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393AC6-789E-46A0-B4CF-6CDBC4486A7D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8B-408B-9348-020401B596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6EB9F7-7F9E-49B4-BDFF-97E6AB955FD7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8B-408B-9348-020401B596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3DE2CC-38BC-4703-8681-2F6658CBA8A3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8B-408B-9348-020401B596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6A80B6-B43D-4180-9CB3-C8588A11CA6A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8B-408B-9348-020401B596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B18298-DBED-41E0-AFEA-8C4D2D627BD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8B-408B-9348-020401B596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4E1DB8-94F6-4A0B-94B8-913BE63929DD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8B-408B-9348-020401B596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8C59D49-E6BB-4D8C-A873-EE41037AE9EE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8B-408B-9348-020401B596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E779BA-5F98-4E86-BB62-8000984AB93C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8B-408B-9348-020401B596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Sheet1!$H$2:$H$12</c:f>
              <c:numCache>
                <c:formatCode>_-[$$-409]* #,##0.00_ ;_-[$$-409]* \-#,##0.00\ ;_-[$$-409]* "-"??_ ;_-@_ </c:formatCode>
                <c:ptCount val="11"/>
                <c:pt idx="0">
                  <c:v>-33935328.930493951</c:v>
                </c:pt>
                <c:pt idx="1">
                  <c:v>-33935328.930493951</c:v>
                </c:pt>
                <c:pt idx="2">
                  <c:v>-33935328.930493951</c:v>
                </c:pt>
                <c:pt idx="3">
                  <c:v>-79799967.995857</c:v>
                </c:pt>
                <c:pt idx="4">
                  <c:v>-107158236.02807689</c:v>
                </c:pt>
                <c:pt idx="5">
                  <c:v>-210091211.04548395</c:v>
                </c:pt>
                <c:pt idx="6">
                  <c:v>-478799807.97514093</c:v>
                </c:pt>
                <c:pt idx="7">
                  <c:v>-779719167.48164749</c:v>
                </c:pt>
                <c:pt idx="8">
                  <c:v>-437286235.79051995</c:v>
                </c:pt>
                <c:pt idx="9">
                  <c:v>-1677300919.2677698</c:v>
                </c:pt>
                <c:pt idx="10">
                  <c:v>-1431998220.1662989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Sheet1!$B$2:$B$12</c15:f>
                <c15:dlblRangeCache>
                  <c:ptCount val="11"/>
                  <c:pt idx="0">
                    <c:v>40</c:v>
                  </c:pt>
                  <c:pt idx="1">
                    <c:v>55</c:v>
                  </c:pt>
                  <c:pt idx="2">
                    <c:v>55</c:v>
                  </c:pt>
                  <c:pt idx="3">
                    <c:v>5%</c:v>
                  </c:pt>
                  <c:pt idx="4">
                    <c:v>30%</c:v>
                  </c:pt>
                  <c:pt idx="5">
                    <c:v>110%</c:v>
                  </c:pt>
                  <c:pt idx="6">
                    <c:v>11%</c:v>
                  </c:pt>
                  <c:pt idx="7">
                    <c:v>-2</c:v>
                  </c:pt>
                  <c:pt idx="8">
                    <c:v>110%</c:v>
                  </c:pt>
                  <c:pt idx="9">
                    <c:v>-15%</c:v>
                  </c:pt>
                  <c:pt idx="10">
                    <c:v>80%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8B-408B-9348-020401B5964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Difference from baseline - High NPV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5F21CF9-BE85-47CC-854F-D1D7646D6F3F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8B-408B-9348-020401B596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C96A67-AC80-4DD8-9A0D-50B67562EF12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8B-408B-9348-020401B596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4B8F72-7B8C-4358-90F6-A2DF8D3D6D60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8B-408B-9348-020401B596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3CD4B8-BF2B-4AF9-B92A-52BDF489CE90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8B-408B-9348-020401B596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6308D5-D3FE-4D53-9CC2-681E7435A86A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8B-408B-9348-020401B596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B588FA-3449-4E24-9C40-9BE0B321E807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8B-408B-9348-020401B596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6B31F10-6087-4A60-945E-C07A3C140252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8B-408B-9348-020401B596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3579DE-9515-439F-ABE6-873D50F39323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8B-408B-9348-020401B596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E47DA34-4F50-40DB-89C2-CBB62AB7C2D4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8B-408B-9348-020401B596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816908-708C-4A67-BFB9-D01778DEC399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8B-408B-9348-020401B596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12FC50-96E9-4F15-B64F-DA797684E217}" type="CELLRANGE">
                      <a:rPr lang="en-US"/>
                      <a:pPr/>
                      <a:t>[CELLRANGE]</a:t>
                    </a:fld>
                    <a:endParaRPr lang="en-NL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8B-408B-9348-020401B596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Sheet1!$I$2:$I$12</c:f>
              <c:numCache>
                <c:formatCode>_-[$$-409]* #,##0.00_ ;_-[$$-409]* \-#,##0.00\ ;_-[$$-409]* "-"??_ ;_-@_ </c:formatCode>
                <c:ptCount val="11"/>
                <c:pt idx="0">
                  <c:v>33935328.93049407</c:v>
                </c:pt>
                <c:pt idx="1">
                  <c:v>33935328.93049407</c:v>
                </c:pt>
                <c:pt idx="2">
                  <c:v>33935328.93049407</c:v>
                </c:pt>
                <c:pt idx="3">
                  <c:v>79799967.995857</c:v>
                </c:pt>
                <c:pt idx="4">
                  <c:v>107158236.02807808</c:v>
                </c:pt>
                <c:pt idx="5">
                  <c:v>210091211.04548407</c:v>
                </c:pt>
                <c:pt idx="6">
                  <c:v>79799967.995857</c:v>
                </c:pt>
                <c:pt idx="7">
                  <c:v>0</c:v>
                </c:pt>
                <c:pt idx="8">
                  <c:v>437286235.79051411</c:v>
                </c:pt>
                <c:pt idx="9">
                  <c:v>255211414.66871405</c:v>
                </c:pt>
                <c:pt idx="10">
                  <c:v>1431998220.1662941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Sheet1!$D$2:$D$12</c15:f>
                <c15:dlblRangeCache>
                  <c:ptCount val="11"/>
                  <c:pt idx="0">
                    <c:v>20</c:v>
                  </c:pt>
                  <c:pt idx="1">
                    <c:v>35</c:v>
                  </c:pt>
                  <c:pt idx="2">
                    <c:v>35</c:v>
                  </c:pt>
                  <c:pt idx="3">
                    <c:v>3%</c:v>
                  </c:pt>
                  <c:pt idx="4">
                    <c:v>20%</c:v>
                  </c:pt>
                  <c:pt idx="5">
                    <c:v>90%</c:v>
                  </c:pt>
                  <c:pt idx="6">
                    <c:v>4%</c:v>
                  </c:pt>
                  <c:pt idx="7">
                    <c:v>1</c:v>
                  </c:pt>
                  <c:pt idx="8">
                    <c:v>90%</c:v>
                  </c:pt>
                  <c:pt idx="9">
                    <c:v>2%</c:v>
                  </c:pt>
                  <c:pt idx="10">
                    <c:v>120%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D8B-408B-9348-020401B596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399877328"/>
        <c:axId val="399878640"/>
      </c:barChart>
      <c:scatterChart>
        <c:scatterStyle val="lineMarker"/>
        <c:varyColors val="0"/>
        <c:ser>
          <c:idx val="2"/>
          <c:order val="2"/>
          <c:tx>
            <c:v>Breakeven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Sheet1!$J$15:$J$16</c:f>
              <c:numCache>
                <c:formatCode>_-[$$-409]* #,##0.00_ ;_-[$$-409]* \-#,##0.00\ ;_-[$$-409]* "-"??_ ;_-@_ </c:formatCode>
                <c:ptCount val="2"/>
                <c:pt idx="0">
                  <c:v>-686216632.47146595</c:v>
                </c:pt>
                <c:pt idx="1">
                  <c:v>-686216632.47146595</c:v>
                </c:pt>
              </c:numCache>
            </c:numRef>
          </c:xVal>
          <c:yVal>
            <c:numRef>
              <c:f>Sheet1!$K$15:$K$16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D8B-408B-9348-020401B5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43440"/>
        <c:axId val="693842456"/>
      </c:scatterChart>
      <c:catAx>
        <c:axId val="39987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9878640"/>
        <c:crosses val="autoZero"/>
        <c:auto val="1"/>
        <c:lblAlgn val="ctr"/>
        <c:lblOffset val="100"/>
        <c:noMultiLvlLbl val="0"/>
      </c:catAx>
      <c:valAx>
        <c:axId val="3998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9877328"/>
        <c:crosses val="autoZero"/>
        <c:crossBetween val="between"/>
      </c:valAx>
      <c:valAx>
        <c:axId val="69384245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3843440"/>
        <c:crosses val="max"/>
        <c:crossBetween val="midCat"/>
      </c:valAx>
      <c:valAx>
        <c:axId val="693843440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out"/>
        <c:minorTickMark val="none"/>
        <c:tickLblPos val="nextTo"/>
        <c:crossAx val="69384245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10^9-Low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Sheet2!$B$2:$B$12</c:f>
              <c:numCache>
                <c:formatCode>_-[$$-409]* #,##0.00_ ;_-[$$-409]* \-#,##0.00\ ;_-[$$-409]* "-"??_ ;_-@_ </c:formatCode>
                <c:ptCount val="11"/>
                <c:pt idx="0">
                  <c:v>9347718696.4590282</c:v>
                </c:pt>
                <c:pt idx="1">
                  <c:v>9347718696.4590282</c:v>
                </c:pt>
                <c:pt idx="2">
                  <c:v>9347718696.4590282</c:v>
                </c:pt>
                <c:pt idx="3">
                  <c:v>9393583335.5243912</c:v>
                </c:pt>
                <c:pt idx="4">
                  <c:v>9420941603.5566101</c:v>
                </c:pt>
                <c:pt idx="5">
                  <c:v>9523874578.5740185</c:v>
                </c:pt>
                <c:pt idx="6">
                  <c:v>9792583175.5036755</c:v>
                </c:pt>
                <c:pt idx="7">
                  <c:v>10093502535.010181</c:v>
                </c:pt>
                <c:pt idx="8">
                  <c:v>9751069603.3190536</c:v>
                </c:pt>
                <c:pt idx="9">
                  <c:v>10991084286.796305</c:v>
                </c:pt>
                <c:pt idx="10">
                  <c:v>10745781587.694834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D-47CE-9C8C-1378C4EC0F7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Low NPV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Sheet2!$C$2:$C$12</c:f>
              <c:numCache>
                <c:formatCode>_-[$$-409]* #,##0.00_ ;_-[$$-409]* \-#,##0.00\ ;_-[$$-409]* "-"??_ ;_-@_ </c:formatCode>
                <c:ptCount val="11"/>
                <c:pt idx="0">
                  <c:v>652281303.54097199</c:v>
                </c:pt>
                <c:pt idx="1">
                  <c:v>652281303.54097199</c:v>
                </c:pt>
                <c:pt idx="2">
                  <c:v>652281303.54097199</c:v>
                </c:pt>
                <c:pt idx="3">
                  <c:v>606416664.47560894</c:v>
                </c:pt>
                <c:pt idx="4">
                  <c:v>579058396.44338906</c:v>
                </c:pt>
                <c:pt idx="5">
                  <c:v>476125421.425982</c:v>
                </c:pt>
                <c:pt idx="6">
                  <c:v>207416824.49632499</c:v>
                </c:pt>
                <c:pt idx="7">
                  <c:v>-93502535.010181502</c:v>
                </c:pt>
                <c:pt idx="8">
                  <c:v>248930396.68094599</c:v>
                </c:pt>
                <c:pt idx="9">
                  <c:v>-991084286.79630399</c:v>
                </c:pt>
                <c:pt idx="10">
                  <c:v>-745781587.69483304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D-47CE-9C8C-1378C4EC0F7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2500000000</c:v>
                </c:pt>
                <c:pt idx="1">
                  <c:v>2500000000</c:v>
                </c:pt>
                <c:pt idx="2">
                  <c:v>2500000000</c:v>
                </c:pt>
                <c:pt idx="3">
                  <c:v>2500000000</c:v>
                </c:pt>
                <c:pt idx="4">
                  <c:v>2500000000</c:v>
                </c:pt>
                <c:pt idx="5">
                  <c:v>2500000000</c:v>
                </c:pt>
                <c:pt idx="6">
                  <c:v>2500000000</c:v>
                </c:pt>
                <c:pt idx="7">
                  <c:v>2500000000</c:v>
                </c:pt>
                <c:pt idx="8">
                  <c:v>2500000000</c:v>
                </c:pt>
                <c:pt idx="9">
                  <c:v>2500000000</c:v>
                </c:pt>
                <c:pt idx="10">
                  <c:v>2500000000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D-47CE-9C8C-1378C4EC0F7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High NPV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Sheet2!$E$2:$E$12</c:f>
              <c:numCache>
                <c:formatCode>_-[$$-409]* #,##0.00_ ;_-[$$-409]* \-#,##0.00\ ;_-[$$-409]* "-"??_ ;_-@_ </c:formatCode>
                <c:ptCount val="11"/>
                <c:pt idx="0">
                  <c:v>720151961.40196002</c:v>
                </c:pt>
                <c:pt idx="1">
                  <c:v>720151961.40196002</c:v>
                </c:pt>
                <c:pt idx="2">
                  <c:v>720151961.40196002</c:v>
                </c:pt>
                <c:pt idx="3">
                  <c:v>766016600.46732295</c:v>
                </c:pt>
                <c:pt idx="4">
                  <c:v>793374868.49954402</c:v>
                </c:pt>
                <c:pt idx="5">
                  <c:v>896307843.51695001</c:v>
                </c:pt>
                <c:pt idx="6">
                  <c:v>766016600.46732295</c:v>
                </c:pt>
                <c:pt idx="7">
                  <c:v>686216632.47146595</c:v>
                </c:pt>
                <c:pt idx="8">
                  <c:v>1123502868.2619801</c:v>
                </c:pt>
                <c:pt idx="9">
                  <c:v>941428047.14017999</c:v>
                </c:pt>
                <c:pt idx="10">
                  <c:v>2118214852.6377599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D-47CE-9C8C-1378C4EC0F7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10^9 -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DIO</c:v>
                </c:pt>
                <c:pt idx="1">
                  <c:v>DPO</c:v>
                </c:pt>
                <c:pt idx="2">
                  <c:v>DSO</c:v>
                </c:pt>
                <c:pt idx="3">
                  <c:v>SG&amp;A Costs</c:v>
                </c:pt>
                <c:pt idx="4">
                  <c:v>Tax</c:v>
                </c:pt>
                <c:pt idx="5">
                  <c:v>Investment Costs</c:v>
                </c:pt>
                <c:pt idx="6">
                  <c:v>R&amp;D Costs</c:v>
                </c:pt>
                <c:pt idx="7">
                  <c:v>Television Size (inch)</c:v>
                </c:pt>
                <c:pt idx="8">
                  <c:v>Substrate Costs</c:v>
                </c:pt>
                <c:pt idx="9">
                  <c:v>Yield (percentage points)</c:v>
                </c:pt>
                <c:pt idx="10">
                  <c:v>Percentual change in prices</c:v>
                </c:pt>
              </c:strCache>
            </c:strRef>
          </c:cat>
          <c:val>
            <c:numRef>
              <c:f>Sheet2!$F$2:$F$12</c:f>
              <c:numCache>
                <c:formatCode>_-[$$-409]* #,##0.00_ ;_-[$$-409]* \-#,##0.00\ ;_-[$$-409]* "-"??_ ;_-@_ </c:formatCode>
                <c:ptCount val="11"/>
                <c:pt idx="0">
                  <c:v>9279848038.5980396</c:v>
                </c:pt>
                <c:pt idx="1">
                  <c:v>9279848038.5980396</c:v>
                </c:pt>
                <c:pt idx="2">
                  <c:v>9279848038.5980396</c:v>
                </c:pt>
                <c:pt idx="3">
                  <c:v>9233983399.5326767</c:v>
                </c:pt>
                <c:pt idx="4">
                  <c:v>9206625131.5004559</c:v>
                </c:pt>
                <c:pt idx="5">
                  <c:v>9103692156.4830494</c:v>
                </c:pt>
                <c:pt idx="6">
                  <c:v>9233983399.5326767</c:v>
                </c:pt>
                <c:pt idx="7">
                  <c:v>9313783367.5285339</c:v>
                </c:pt>
                <c:pt idx="8">
                  <c:v>8876497131.7380199</c:v>
                </c:pt>
                <c:pt idx="9">
                  <c:v>9058571952.8598194</c:v>
                </c:pt>
                <c:pt idx="10">
                  <c:v>7881785147.3622398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D-47CE-9C8C-1378C4EC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143232"/>
        <c:axId val="481234184"/>
      </c:barChart>
      <c:catAx>
        <c:axId val="4901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1234184"/>
        <c:crosses val="autoZero"/>
        <c:auto val="1"/>
        <c:lblAlgn val="ctr"/>
        <c:lblOffset val="100"/>
        <c:noMultiLvlLbl val="0"/>
      </c:catAx>
      <c:valAx>
        <c:axId val="48123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01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60961</xdr:colOff>
      <xdr:row>12</xdr:row>
      <xdr:rowOff>41910</xdr:rowOff>
    </xdr:from>
    <xdr:to>
      <xdr:col>8</xdr:col>
      <xdr:colOff>511629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12A7A-5E15-4CAB-AF85-5A8A338CE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861060</xdr:colOff>
      <xdr:row>12</xdr:row>
      <xdr:rowOff>87630</xdr:rowOff>
    </xdr:from>
    <xdr:to>
      <xdr:col>5</xdr:col>
      <xdr:colOff>1059180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85FF4-FFD0-4F0D-BAB4-5050CF0C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8A4-1624-4F88-8567-4D1CD9E2B4F9}">
  <dimension ref="A1:K19"/>
  <sheetViews>
    <sheetView tabSelected="1" zoomScale="70" zoomScaleNormal="70" workbookViewId="0">
      <selection activeCell="F30" sqref="F30"/>
    </sheetView>
  </sheetViews>
  <sheetFormatPr defaultRowHeight="14.4" x14ac:dyDescent="0.3"/>
  <cols>
    <col min="1" max="1" width="25.6640625" bestFit="1" customWidth="1"/>
    <col min="2" max="2" width="13" bestFit="1" customWidth="1"/>
    <col min="3" max="3" width="13.77734375" bestFit="1" customWidth="1"/>
    <col min="4" max="4" width="13.5546875" bestFit="1" customWidth="1"/>
    <col min="5" max="5" width="17.77734375" bestFit="1" customWidth="1"/>
    <col min="6" max="6" width="17.109375" bestFit="1" customWidth="1"/>
    <col min="7" max="7" width="18.6640625" bestFit="1" customWidth="1"/>
    <col min="8" max="8" width="35.21875" bestFit="1" customWidth="1"/>
    <col min="9" max="9" width="35.77734375" bestFit="1" customWidth="1"/>
    <col min="10" max="10" width="18.6640625" bestFit="1" customWidth="1"/>
  </cols>
  <sheetData>
    <row r="1" spans="1:11" x14ac:dyDescent="0.3">
      <c r="A1" t="s">
        <v>0</v>
      </c>
      <c r="B1" t="s">
        <v>10</v>
      </c>
      <c r="C1" t="s">
        <v>6</v>
      </c>
      <c r="D1" t="s">
        <v>11</v>
      </c>
      <c r="E1" t="s">
        <v>4</v>
      </c>
      <c r="F1" t="s">
        <v>3</v>
      </c>
      <c r="G1" t="s">
        <v>5</v>
      </c>
      <c r="H1" t="s">
        <v>1</v>
      </c>
      <c r="I1" t="s">
        <v>2</v>
      </c>
      <c r="J1" t="s">
        <v>12</v>
      </c>
    </row>
    <row r="2" spans="1:11" x14ac:dyDescent="0.3">
      <c r="A2" t="s">
        <v>7</v>
      </c>
      <c r="B2">
        <v>40</v>
      </c>
      <c r="C2">
        <v>30</v>
      </c>
      <c r="D2">
        <v>20</v>
      </c>
      <c r="E2" s="1">
        <v>652281303.54097199</v>
      </c>
      <c r="F2" s="1">
        <v>686216632.47146595</v>
      </c>
      <c r="G2" s="1">
        <v>720151961.40196002</v>
      </c>
      <c r="H2" s="1">
        <f>E2-F2</f>
        <v>-33935328.930493951</v>
      </c>
      <c r="I2" s="1">
        <f>G2-F2</f>
        <v>33935328.93049407</v>
      </c>
      <c r="J2" s="1">
        <f>G2-E2</f>
        <v>67870657.860988021</v>
      </c>
    </row>
    <row r="3" spans="1:11" x14ac:dyDescent="0.3">
      <c r="A3" t="s">
        <v>8</v>
      </c>
      <c r="B3">
        <v>55</v>
      </c>
      <c r="C3">
        <v>45</v>
      </c>
      <c r="D3">
        <v>35</v>
      </c>
      <c r="E3" s="1">
        <v>652281303.54097199</v>
      </c>
      <c r="F3" s="1">
        <v>686216632.47146595</v>
      </c>
      <c r="G3" s="1">
        <v>720151961.40196002</v>
      </c>
      <c r="H3" s="1">
        <f>E3-F3</f>
        <v>-33935328.930493951</v>
      </c>
      <c r="I3" s="1">
        <f>G3-F3</f>
        <v>33935328.93049407</v>
      </c>
      <c r="J3" s="1">
        <f>G3-E3</f>
        <v>67870657.860988021</v>
      </c>
    </row>
    <row r="4" spans="1:11" x14ac:dyDescent="0.3">
      <c r="A4" t="s">
        <v>9</v>
      </c>
      <c r="B4">
        <v>55</v>
      </c>
      <c r="C4">
        <v>45</v>
      </c>
      <c r="D4">
        <v>35</v>
      </c>
      <c r="E4" s="1">
        <v>652281303.54097199</v>
      </c>
      <c r="F4" s="1">
        <v>686216632.47146595</v>
      </c>
      <c r="G4" s="1">
        <v>720151961.40196002</v>
      </c>
      <c r="H4" s="1">
        <f>E4-F4</f>
        <v>-33935328.930493951</v>
      </c>
      <c r="I4" s="1">
        <f>G4-F4</f>
        <v>33935328.93049407</v>
      </c>
      <c r="J4" s="1">
        <f>G4-E4</f>
        <v>67870657.860988021</v>
      </c>
    </row>
    <row r="5" spans="1:11" x14ac:dyDescent="0.3">
      <c r="A5" t="s">
        <v>17</v>
      </c>
      <c r="B5" s="2">
        <v>0.05</v>
      </c>
      <c r="C5" s="2">
        <v>0.04</v>
      </c>
      <c r="D5" s="2">
        <v>0.03</v>
      </c>
      <c r="E5" s="1">
        <v>606416664.47560894</v>
      </c>
      <c r="F5" s="1">
        <v>686216632.47146595</v>
      </c>
      <c r="G5" s="1">
        <v>766016600.46732295</v>
      </c>
      <c r="H5" s="1">
        <f>E5-F5</f>
        <v>-79799967.995857</v>
      </c>
      <c r="I5" s="1">
        <f>G5-F5</f>
        <v>79799967.995857</v>
      </c>
      <c r="J5" s="1">
        <f>G5-E5</f>
        <v>159599935.991714</v>
      </c>
    </row>
    <row r="6" spans="1:11" x14ac:dyDescent="0.3">
      <c r="A6" t="s">
        <v>16</v>
      </c>
      <c r="B6" s="2">
        <v>0.3</v>
      </c>
      <c r="C6" s="2">
        <v>0.25</v>
      </c>
      <c r="D6" s="2">
        <v>0.2</v>
      </c>
      <c r="E6" s="1">
        <v>579058396.44338906</v>
      </c>
      <c r="F6" s="1">
        <v>686216632.47146595</v>
      </c>
      <c r="G6" s="1">
        <v>793374868.49954402</v>
      </c>
      <c r="H6" s="1">
        <f>E6-F6</f>
        <v>-107158236.02807689</v>
      </c>
      <c r="I6" s="1">
        <f>G6-F6</f>
        <v>107158236.02807808</v>
      </c>
      <c r="J6" s="1">
        <f>G6-E6</f>
        <v>214316472.05615497</v>
      </c>
    </row>
    <row r="7" spans="1:11" x14ac:dyDescent="0.3">
      <c r="A7" t="s">
        <v>13</v>
      </c>
      <c r="B7" s="2">
        <v>1.1000000000000001</v>
      </c>
      <c r="C7" s="2">
        <v>1</v>
      </c>
      <c r="D7" s="2">
        <v>0.9</v>
      </c>
      <c r="E7" s="1">
        <v>476125421.425982</v>
      </c>
      <c r="F7" s="1">
        <v>686216632.47146595</v>
      </c>
      <c r="G7" s="1">
        <v>896307843.51695001</v>
      </c>
      <c r="H7" s="1">
        <f>E7-F7</f>
        <v>-210091211.04548395</v>
      </c>
      <c r="I7" s="1">
        <f>G7-F7</f>
        <v>210091211.04548407</v>
      </c>
      <c r="J7" s="1">
        <f>G7-E7</f>
        <v>420182422.09096801</v>
      </c>
    </row>
    <row r="8" spans="1:11" x14ac:dyDescent="0.3">
      <c r="A8" t="s">
        <v>14</v>
      </c>
      <c r="B8" s="2">
        <v>0.11</v>
      </c>
      <c r="C8" s="2">
        <v>0.05</v>
      </c>
      <c r="D8" s="2">
        <v>0.04</v>
      </c>
      <c r="E8" s="1">
        <v>207416824.49632499</v>
      </c>
      <c r="F8" s="1">
        <v>686216632.47146595</v>
      </c>
      <c r="G8" s="1">
        <v>766016600.46732295</v>
      </c>
      <c r="H8" s="1">
        <f>E8-F8</f>
        <v>-478799807.97514093</v>
      </c>
      <c r="I8" s="1">
        <f>G8-F8</f>
        <v>79799967.995857</v>
      </c>
      <c r="J8" s="1">
        <f>G8-E8</f>
        <v>558599775.97099793</v>
      </c>
    </row>
    <row r="9" spans="1:11" x14ac:dyDescent="0.3">
      <c r="A9" t="s">
        <v>18</v>
      </c>
      <c r="B9">
        <v>-2</v>
      </c>
      <c r="C9">
        <v>0</v>
      </c>
      <c r="D9">
        <v>1</v>
      </c>
      <c r="E9" s="1">
        <v>-93502535.010181502</v>
      </c>
      <c r="F9" s="1">
        <v>686216632.47146595</v>
      </c>
      <c r="G9" s="1">
        <v>686216632.47146595</v>
      </c>
      <c r="H9" s="1">
        <f>E9-F9</f>
        <v>-779719167.48164749</v>
      </c>
      <c r="I9" s="1">
        <f>G9-F9</f>
        <v>0</v>
      </c>
      <c r="J9" s="1">
        <f>G9-E9</f>
        <v>779719167.48164749</v>
      </c>
    </row>
    <row r="10" spans="1:11" x14ac:dyDescent="0.3">
      <c r="A10" t="s">
        <v>15</v>
      </c>
      <c r="B10" s="2">
        <v>1.1000000000000001</v>
      </c>
      <c r="C10" s="2">
        <v>1</v>
      </c>
      <c r="D10" s="2">
        <v>0.9</v>
      </c>
      <c r="E10" s="1">
        <v>248930396.68094599</v>
      </c>
      <c r="F10" s="1">
        <v>686216632.47146595</v>
      </c>
      <c r="G10" s="1">
        <v>1123502868.2619801</v>
      </c>
      <c r="H10" s="1">
        <f>E10-F10</f>
        <v>-437286235.79051995</v>
      </c>
      <c r="I10" s="1">
        <f>G10-F10</f>
        <v>437286235.79051411</v>
      </c>
      <c r="J10" s="1">
        <f>G10-E10</f>
        <v>874572471.58103406</v>
      </c>
    </row>
    <row r="11" spans="1:11" x14ac:dyDescent="0.3">
      <c r="A11" t="s">
        <v>19</v>
      </c>
      <c r="B11" s="2">
        <v>-0.15</v>
      </c>
      <c r="C11" s="2">
        <v>0</v>
      </c>
      <c r="D11" s="2">
        <v>0.02</v>
      </c>
      <c r="E11" s="1">
        <v>-991084286.79630399</v>
      </c>
      <c r="F11" s="1">
        <v>686216632.47146595</v>
      </c>
      <c r="G11" s="1">
        <v>941428047.14017999</v>
      </c>
      <c r="H11" s="1">
        <f>E11-F11</f>
        <v>-1677300919.2677698</v>
      </c>
      <c r="I11" s="1">
        <f>G11-F11</f>
        <v>255211414.66871405</v>
      </c>
      <c r="J11" s="1">
        <f>G11-E11</f>
        <v>1932512333.9364839</v>
      </c>
    </row>
    <row r="12" spans="1:11" x14ac:dyDescent="0.3">
      <c r="A12" t="s">
        <v>20</v>
      </c>
      <c r="B12" s="2">
        <v>0.8</v>
      </c>
      <c r="C12" s="2">
        <v>1</v>
      </c>
      <c r="D12" s="2">
        <v>1.2</v>
      </c>
      <c r="E12" s="1">
        <v>-745781587.69483304</v>
      </c>
      <c r="F12" s="1">
        <v>686216632.47146595</v>
      </c>
      <c r="G12" s="1">
        <v>2118214852.6377599</v>
      </c>
      <c r="H12" s="1">
        <f>E12-F12</f>
        <v>-1431998220.1662989</v>
      </c>
      <c r="I12" s="1">
        <f>G12-F12</f>
        <v>1431998220.1662941</v>
      </c>
      <c r="J12" s="1">
        <f>G12-E12</f>
        <v>2863996440.332593</v>
      </c>
    </row>
    <row r="14" spans="1:11" x14ac:dyDescent="0.3">
      <c r="J14" t="s">
        <v>24</v>
      </c>
      <c r="K14" t="s">
        <v>25</v>
      </c>
    </row>
    <row r="15" spans="1:11" x14ac:dyDescent="0.3">
      <c r="J15" s="1">
        <f>-F2</f>
        <v>-686216632.47146595</v>
      </c>
      <c r="K15">
        <v>0</v>
      </c>
    </row>
    <row r="16" spans="1:11" x14ac:dyDescent="0.3">
      <c r="J16" s="1">
        <f>-F3</f>
        <v>-686216632.47146595</v>
      </c>
      <c r="K16">
        <v>1</v>
      </c>
    </row>
    <row r="18" spans="10:10" x14ac:dyDescent="0.3">
      <c r="J18" t="s">
        <v>27</v>
      </c>
    </row>
    <row r="19" spans="10:10" x14ac:dyDescent="0.3">
      <c r="J19" t="s">
        <v>26</v>
      </c>
    </row>
  </sheetData>
  <autoFilter ref="A1:J12" xr:uid="{D6BBBD3E-83BA-4849-AB85-EBB1D29E32E9}">
    <sortState xmlns:xlrd2="http://schemas.microsoft.com/office/spreadsheetml/2017/richdata2" ref="A2:J12">
      <sortCondition ref="J1:J1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C3B0-07AF-4D29-A872-EF8AA25B6A4B}">
  <dimension ref="A1:J12"/>
  <sheetViews>
    <sheetView topLeftCell="A10" workbookViewId="0">
      <selection activeCell="A18" sqref="A18"/>
    </sheetView>
  </sheetViews>
  <sheetFormatPr defaultRowHeight="14.4" x14ac:dyDescent="0.3"/>
  <cols>
    <col min="1" max="1" width="23.33203125" bestFit="1" customWidth="1"/>
    <col min="2" max="2" width="18.21875" bestFit="1" customWidth="1"/>
    <col min="3" max="3" width="16.33203125" bestFit="1" customWidth="1"/>
    <col min="4" max="4" width="12" bestFit="1" customWidth="1"/>
    <col min="5" max="5" width="17.21875" bestFit="1" customWidth="1"/>
    <col min="6" max="6" width="17.88671875" bestFit="1" customWidth="1"/>
    <col min="10" max="10" width="15.6640625" bestFit="1" customWidth="1"/>
  </cols>
  <sheetData>
    <row r="1" spans="1:10" x14ac:dyDescent="0.3">
      <c r="A1" t="s">
        <v>0</v>
      </c>
      <c r="B1" t="s">
        <v>21</v>
      </c>
      <c r="C1" t="s">
        <v>4</v>
      </c>
      <c r="D1" t="s">
        <v>22</v>
      </c>
      <c r="E1" t="s">
        <v>5</v>
      </c>
      <c r="F1" t="s">
        <v>23</v>
      </c>
      <c r="J1" t="s">
        <v>3</v>
      </c>
    </row>
    <row r="2" spans="1:10" x14ac:dyDescent="0.3">
      <c r="A2" t="s">
        <v>7</v>
      </c>
      <c r="B2" s="1">
        <f>10^10-C2</f>
        <v>9347718696.4590282</v>
      </c>
      <c r="C2" s="1">
        <v>652281303.54097199</v>
      </c>
      <c r="D2">
        <f>10^10/4</f>
        <v>2500000000</v>
      </c>
      <c r="E2" s="1">
        <v>720151961.40196002</v>
      </c>
      <c r="F2" s="1">
        <f t="shared" ref="F2:F11" si="0">10^10-E2</f>
        <v>9279848038.5980396</v>
      </c>
      <c r="J2" s="1">
        <v>686216632.47146595</v>
      </c>
    </row>
    <row r="3" spans="1:10" x14ac:dyDescent="0.3">
      <c r="A3" t="s">
        <v>8</v>
      </c>
      <c r="B3" s="1">
        <f t="shared" ref="B3:B12" si="1">10^10-C3</f>
        <v>9347718696.4590282</v>
      </c>
      <c r="C3" s="1">
        <v>652281303.54097199</v>
      </c>
      <c r="D3">
        <f t="shared" ref="D3:D12" si="2">10^10/4</f>
        <v>2500000000</v>
      </c>
      <c r="E3" s="1">
        <v>720151961.40196002</v>
      </c>
      <c r="F3" s="1">
        <f t="shared" si="0"/>
        <v>9279848038.5980396</v>
      </c>
      <c r="J3" s="1">
        <v>686216632.47146595</v>
      </c>
    </row>
    <row r="4" spans="1:10" x14ac:dyDescent="0.3">
      <c r="A4" t="s">
        <v>9</v>
      </c>
      <c r="B4" s="1">
        <f t="shared" si="1"/>
        <v>9347718696.4590282</v>
      </c>
      <c r="C4" s="1">
        <v>652281303.54097199</v>
      </c>
      <c r="D4">
        <f t="shared" si="2"/>
        <v>2500000000</v>
      </c>
      <c r="E4" s="1">
        <v>720151961.40196002</v>
      </c>
      <c r="F4" s="1">
        <f t="shared" si="0"/>
        <v>9279848038.5980396</v>
      </c>
      <c r="J4" s="1">
        <v>686216632.47146595</v>
      </c>
    </row>
    <row r="5" spans="1:10" x14ac:dyDescent="0.3">
      <c r="A5" t="s">
        <v>17</v>
      </c>
      <c r="B5" s="1">
        <f t="shared" si="1"/>
        <v>9393583335.5243912</v>
      </c>
      <c r="C5" s="1">
        <v>606416664.47560894</v>
      </c>
      <c r="D5">
        <f t="shared" si="2"/>
        <v>2500000000</v>
      </c>
      <c r="E5" s="1">
        <v>766016600.46732295</v>
      </c>
      <c r="F5" s="1">
        <f t="shared" si="0"/>
        <v>9233983399.5326767</v>
      </c>
      <c r="J5" s="1">
        <v>686216632.47146595</v>
      </c>
    </row>
    <row r="6" spans="1:10" x14ac:dyDescent="0.3">
      <c r="A6" t="s">
        <v>16</v>
      </c>
      <c r="B6" s="1">
        <f t="shared" si="1"/>
        <v>9420941603.5566101</v>
      </c>
      <c r="C6" s="1">
        <v>579058396.44338906</v>
      </c>
      <c r="D6">
        <f t="shared" si="2"/>
        <v>2500000000</v>
      </c>
      <c r="E6" s="1">
        <v>793374868.49954402</v>
      </c>
      <c r="F6" s="1">
        <f t="shared" si="0"/>
        <v>9206625131.5004559</v>
      </c>
      <c r="J6" s="1">
        <v>686216632.47146595</v>
      </c>
    </row>
    <row r="7" spans="1:10" x14ac:dyDescent="0.3">
      <c r="A7" t="s">
        <v>13</v>
      </c>
      <c r="B7" s="1">
        <f t="shared" si="1"/>
        <v>9523874578.5740185</v>
      </c>
      <c r="C7" s="1">
        <v>476125421.425982</v>
      </c>
      <c r="D7">
        <f t="shared" si="2"/>
        <v>2500000000</v>
      </c>
      <c r="E7" s="1">
        <v>896307843.51695001</v>
      </c>
      <c r="F7" s="1">
        <f t="shared" si="0"/>
        <v>9103692156.4830494</v>
      </c>
      <c r="J7" s="1">
        <v>686216632.47146595</v>
      </c>
    </row>
    <row r="8" spans="1:10" x14ac:dyDescent="0.3">
      <c r="A8" t="s">
        <v>14</v>
      </c>
      <c r="B8" s="1">
        <f t="shared" si="1"/>
        <v>9792583175.5036755</v>
      </c>
      <c r="C8" s="1">
        <v>207416824.49632499</v>
      </c>
      <c r="D8">
        <f t="shared" si="2"/>
        <v>2500000000</v>
      </c>
      <c r="E8" s="1">
        <v>766016600.46732295</v>
      </c>
      <c r="F8" s="1">
        <f t="shared" si="0"/>
        <v>9233983399.5326767</v>
      </c>
      <c r="J8" s="1">
        <v>686216632.47146595</v>
      </c>
    </row>
    <row r="9" spans="1:10" x14ac:dyDescent="0.3">
      <c r="A9" t="s">
        <v>18</v>
      </c>
      <c r="B9" s="1">
        <f t="shared" si="1"/>
        <v>10093502535.010181</v>
      </c>
      <c r="C9" s="1">
        <v>-93502535.010181502</v>
      </c>
      <c r="D9">
        <f t="shared" si="2"/>
        <v>2500000000</v>
      </c>
      <c r="E9" s="1">
        <v>686216632.47146595</v>
      </c>
      <c r="F9" s="1">
        <f t="shared" si="0"/>
        <v>9313783367.5285339</v>
      </c>
      <c r="J9" s="1">
        <v>686216632.47146595</v>
      </c>
    </row>
    <row r="10" spans="1:10" x14ac:dyDescent="0.3">
      <c r="A10" t="s">
        <v>15</v>
      </c>
      <c r="B10" s="1">
        <f t="shared" si="1"/>
        <v>9751069603.3190536</v>
      </c>
      <c r="C10" s="1">
        <v>248930396.68094599</v>
      </c>
      <c r="D10">
        <f t="shared" si="2"/>
        <v>2500000000</v>
      </c>
      <c r="E10" s="1">
        <v>1123502868.2619801</v>
      </c>
      <c r="F10" s="1">
        <f t="shared" si="0"/>
        <v>8876497131.7380199</v>
      </c>
      <c r="J10" s="1">
        <v>686216632.47146595</v>
      </c>
    </row>
    <row r="11" spans="1:10" x14ac:dyDescent="0.3">
      <c r="A11" t="s">
        <v>19</v>
      </c>
      <c r="B11" s="1">
        <f t="shared" si="1"/>
        <v>10991084286.796305</v>
      </c>
      <c r="C11" s="1">
        <v>-991084286.79630399</v>
      </c>
      <c r="D11">
        <f t="shared" si="2"/>
        <v>2500000000</v>
      </c>
      <c r="E11" s="1">
        <v>941428047.14017999</v>
      </c>
      <c r="F11" s="1">
        <f t="shared" si="0"/>
        <v>9058571952.8598194</v>
      </c>
      <c r="J11" s="1">
        <v>686216632.47146595</v>
      </c>
    </row>
    <row r="12" spans="1:10" x14ac:dyDescent="0.3">
      <c r="A12" t="s">
        <v>20</v>
      </c>
      <c r="B12" s="1">
        <f t="shared" si="1"/>
        <v>10745781587.694834</v>
      </c>
      <c r="C12" s="1">
        <v>-745781587.69483304</v>
      </c>
      <c r="D12">
        <f t="shared" si="2"/>
        <v>2500000000</v>
      </c>
      <c r="E12" s="1">
        <v>2118214852.6377599</v>
      </c>
      <c r="F12" s="1">
        <f>10^10-E12</f>
        <v>7881785147.3622398</v>
      </c>
      <c r="J12" s="1">
        <v>686216632.47146595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Weltevrede</dc:creator>
  <cp:lastModifiedBy>Mike Weltevrede</cp:lastModifiedBy>
  <dcterms:created xsi:type="dcterms:W3CDTF">2020-05-07T11:05:12Z</dcterms:created>
  <dcterms:modified xsi:type="dcterms:W3CDTF">2020-05-07T16:26:00Z</dcterms:modified>
</cp:coreProperties>
</file>